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2023\Raportet e shpenzimeve 2023\"/>
    </mc:Choice>
  </mc:AlternateContent>
  <bookViews>
    <workbookView xWindow="480" yWindow="180" windowWidth="11355" windowHeight="8640" tabRatio="596" firstSheet="1" activeTab="6"/>
  </bookViews>
  <sheets>
    <sheet name="Zyra e Kryetarit-16015" sheetId="4" r:id="rId1"/>
    <sheet name="Administrata-16315" sheetId="5" r:id="rId2"/>
    <sheet name="Inspekcioni-16629" sheetId="6" r:id="rId3"/>
    <sheet name="Prokurimi-16775" sheetId="7" r:id="rId4"/>
    <sheet name="Zyra e Kuvendit Komunal-16915" sheetId="19" r:id="rId5"/>
    <sheet name="Buxheti-17515" sheetId="8" r:id="rId6"/>
    <sheet name="Sherbimet Publike-18015-18275" sheetId="9" r:id="rId7"/>
    <sheet name="Zyra e Komuniteteve-19575" sheetId="10" r:id="rId8"/>
    <sheet name="Bujqsi-47015" sheetId="11" r:id="rId9"/>
    <sheet name="Ekonomi-48015" sheetId="12" r:id="rId10"/>
    <sheet name="Kadaster-65075" sheetId="13" r:id="rId11"/>
    <sheet name="Urbanizem-66080" sheetId="14" r:id="rId12"/>
    <sheet name="Shendetësi-73024-73900 " sheetId="22" r:id="rId13"/>
    <sheet name="Sherb.Sociale-75571" sheetId="24" r:id="rId14"/>
    <sheet name="Sherb.Soc.Rezidenciale-75572" sheetId="15" r:id="rId15"/>
    <sheet name="Kulturë-85015" sheetId="16" r:id="rId16"/>
    <sheet name="Arsim-92075-93420-94620" sheetId="17" r:id="rId17"/>
    <sheet name="Raport_TM3" sheetId="23" r:id="rId18"/>
    <sheet name="V.GJ." sheetId="25" r:id="rId19"/>
  </sheets>
  <definedNames>
    <definedName name="_xlnm._FilterDatabase" localSheetId="1" hidden="1">'Administrata-16315'!$A$6:$P$73</definedName>
    <definedName name="_xlnm._FilterDatabase" localSheetId="16" hidden="1">'Arsim-92075-93420-94620'!$B$6:$P$759</definedName>
    <definedName name="_xlnm._FilterDatabase" localSheetId="8" hidden="1">'Bujqsi-47015'!$A$7:$P$55</definedName>
    <definedName name="_xlnm._FilterDatabase" localSheetId="5" hidden="1">'Buxheti-17515'!$A$6:$P$434</definedName>
    <definedName name="_xlnm._FilterDatabase" localSheetId="9" hidden="1">'Ekonomi-48015'!$A$7:$P$7</definedName>
    <definedName name="_xlnm._FilterDatabase" localSheetId="2" hidden="1">'Inspekcioni-16629'!$A$6:$P$21</definedName>
    <definedName name="_xlnm._FilterDatabase" localSheetId="10" hidden="1">'Kadaster-65075'!$A$6:$P$41</definedName>
    <definedName name="_xlnm._FilterDatabase" localSheetId="15" hidden="1">'Kulturë-85015'!$A$6:$P$57</definedName>
    <definedName name="_xlnm._FilterDatabase" localSheetId="12" hidden="1">'Shendetësi-73024-73900 '!$A$6:$P$316</definedName>
    <definedName name="_xlnm._FilterDatabase" localSheetId="14" hidden="1">'Sherb.Soc.Rezidenciale-75572'!#REF!</definedName>
    <definedName name="_xlnm._FilterDatabase" localSheetId="13" hidden="1">'Sherb.Sociale-75571'!#REF!</definedName>
    <definedName name="_xlnm._FilterDatabase" localSheetId="6" hidden="1">'Sherbimet Publike-18015-18275'!$A$6:$P$229</definedName>
    <definedName name="_xlnm._FilterDatabase" localSheetId="11" hidden="1">'Urbanizem-66080'!$A$6:$P$6</definedName>
    <definedName name="_xlnm._FilterDatabase" localSheetId="7" hidden="1">'Zyra e Komuniteteve-19575'!$A$7:$P$7</definedName>
    <definedName name="_xlnm._FilterDatabase" localSheetId="0" hidden="1">'Zyra e Kryetarit-16015'!$A$6:$P$206</definedName>
    <definedName name="_xlnm._FilterDatabase" localSheetId="4" hidden="1">'Zyra e Kuvendit Komunal-16915'!$A$7:$P$46</definedName>
  </definedNames>
  <calcPr calcId="162913"/>
</workbook>
</file>

<file path=xl/calcChain.xml><?xml version="1.0" encoding="utf-8"?>
<calcChain xmlns="http://schemas.openxmlformats.org/spreadsheetml/2006/main">
  <c r="H90" i="25" l="1"/>
  <c r="H89" i="25"/>
  <c r="H88" i="25"/>
  <c r="T36" i="23" l="1"/>
  <c r="T35" i="23"/>
  <c r="U753" i="17"/>
  <c r="T753" i="17"/>
  <c r="J314" i="22" l="1"/>
  <c r="J315" i="22"/>
  <c r="T11" i="23" l="1"/>
  <c r="J12" i="17" l="1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1" i="17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44" i="17"/>
  <c r="J245" i="17"/>
  <c r="J246" i="17"/>
  <c r="J247" i="17"/>
  <c r="J248" i="17"/>
  <c r="J249" i="17"/>
  <c r="J250" i="17"/>
  <c r="J251" i="17"/>
  <c r="J252" i="17"/>
  <c r="J253" i="17"/>
  <c r="J254" i="17"/>
  <c r="J255" i="17"/>
  <c r="J256" i="17"/>
  <c r="J257" i="17"/>
  <c r="J258" i="17"/>
  <c r="J259" i="17"/>
  <c r="J260" i="17"/>
  <c r="J261" i="17"/>
  <c r="J262" i="17"/>
  <c r="J263" i="17"/>
  <c r="J264" i="17"/>
  <c r="J265" i="17"/>
  <c r="J266" i="17"/>
  <c r="J267" i="17"/>
  <c r="J268" i="17"/>
  <c r="J269" i="17"/>
  <c r="J270" i="17"/>
  <c r="J271" i="17"/>
  <c r="J272" i="17"/>
  <c r="J273" i="17"/>
  <c r="J274" i="17"/>
  <c r="J275" i="17"/>
  <c r="J276" i="17"/>
  <c r="J277" i="17"/>
  <c r="J278" i="17"/>
  <c r="J279" i="17"/>
  <c r="J280" i="17"/>
  <c r="J281" i="17"/>
  <c r="J282" i="17"/>
  <c r="J283" i="17"/>
  <c r="J284" i="17"/>
  <c r="J285" i="17"/>
  <c r="J286" i="17"/>
  <c r="J287" i="17"/>
  <c r="J288" i="17"/>
  <c r="J289" i="17"/>
  <c r="J290" i="17"/>
  <c r="J291" i="17"/>
  <c r="J292" i="17"/>
  <c r="J293" i="17"/>
  <c r="J294" i="17"/>
  <c r="J295" i="17"/>
  <c r="J296" i="17"/>
  <c r="J297" i="17"/>
  <c r="J298" i="17"/>
  <c r="J299" i="17"/>
  <c r="J300" i="17"/>
  <c r="J301" i="17"/>
  <c r="J302" i="17"/>
  <c r="J303" i="17"/>
  <c r="J304" i="17"/>
  <c r="J305" i="17"/>
  <c r="J306" i="17"/>
  <c r="J307" i="17"/>
  <c r="J308" i="17"/>
  <c r="J309" i="17"/>
  <c r="J310" i="17"/>
  <c r="J311" i="17"/>
  <c r="J312" i="17"/>
  <c r="J313" i="17"/>
  <c r="J314" i="17"/>
  <c r="J315" i="17"/>
  <c r="J316" i="17"/>
  <c r="J317" i="17"/>
  <c r="J318" i="17"/>
  <c r="J319" i="17"/>
  <c r="J320" i="17"/>
  <c r="J321" i="17"/>
  <c r="J322" i="17"/>
  <c r="J323" i="17"/>
  <c r="J324" i="17"/>
  <c r="J325" i="17"/>
  <c r="J326" i="17"/>
  <c r="J327" i="17"/>
  <c r="J328" i="17"/>
  <c r="J329" i="17"/>
  <c r="J330" i="17"/>
  <c r="J331" i="17"/>
  <c r="J332" i="17"/>
  <c r="J333" i="17"/>
  <c r="J334" i="17"/>
  <c r="J335" i="17"/>
  <c r="J336" i="17"/>
  <c r="J337" i="17"/>
  <c r="J338" i="17"/>
  <c r="J339" i="17"/>
  <c r="J340" i="17"/>
  <c r="J341" i="17"/>
  <c r="J342" i="17"/>
  <c r="J343" i="17"/>
  <c r="J344" i="17"/>
  <c r="J345" i="17"/>
  <c r="J346" i="17"/>
  <c r="J347" i="17"/>
  <c r="J348" i="17"/>
  <c r="J349" i="17"/>
  <c r="J350" i="17"/>
  <c r="J351" i="17"/>
  <c r="J352" i="17"/>
  <c r="J353" i="17"/>
  <c r="J354" i="17"/>
  <c r="J355" i="17"/>
  <c r="J356" i="17"/>
  <c r="J357" i="17"/>
  <c r="J358" i="17"/>
  <c r="J359" i="17"/>
  <c r="J360" i="17"/>
  <c r="J361" i="17"/>
  <c r="J362" i="17"/>
  <c r="J363" i="17"/>
  <c r="J364" i="17"/>
  <c r="J365" i="17"/>
  <c r="J366" i="17"/>
  <c r="J367" i="17"/>
  <c r="J368" i="17"/>
  <c r="J369" i="17"/>
  <c r="J370" i="17"/>
  <c r="J371" i="17"/>
  <c r="J372" i="17"/>
  <c r="J373" i="17"/>
  <c r="J374" i="17"/>
  <c r="J375" i="17"/>
  <c r="J376" i="17"/>
  <c r="J377" i="17"/>
  <c r="J378" i="17"/>
  <c r="J379" i="17"/>
  <c r="J380" i="17"/>
  <c r="J381" i="17"/>
  <c r="J382" i="17"/>
  <c r="J383" i="17"/>
  <c r="J384" i="17"/>
  <c r="J385" i="17"/>
  <c r="J386" i="17"/>
  <c r="J387" i="17"/>
  <c r="J388" i="17"/>
  <c r="J389" i="17"/>
  <c r="J390" i="17"/>
  <c r="J391" i="17"/>
  <c r="J392" i="17"/>
  <c r="J393" i="17"/>
  <c r="J394" i="17"/>
  <c r="J395" i="17"/>
  <c r="J396" i="17"/>
  <c r="J397" i="17"/>
  <c r="J398" i="17"/>
  <c r="J399" i="17"/>
  <c r="J400" i="17"/>
  <c r="J401" i="17"/>
  <c r="J402" i="17"/>
  <c r="J403" i="17"/>
  <c r="J404" i="17"/>
  <c r="J405" i="17"/>
  <c r="J406" i="17"/>
  <c r="J407" i="17"/>
  <c r="J408" i="17"/>
  <c r="J409" i="17"/>
  <c r="J410" i="17"/>
  <c r="J411" i="17"/>
  <c r="J412" i="17"/>
  <c r="J413" i="17"/>
  <c r="J414" i="17"/>
  <c r="J415" i="17"/>
  <c r="J416" i="17"/>
  <c r="J417" i="17"/>
  <c r="J418" i="17"/>
  <c r="J419" i="17"/>
  <c r="J420" i="17"/>
  <c r="J421" i="17"/>
  <c r="J422" i="17"/>
  <c r="J423" i="17"/>
  <c r="J424" i="17"/>
  <c r="J425" i="17"/>
  <c r="J426" i="17"/>
  <c r="J427" i="17"/>
  <c r="J428" i="17"/>
  <c r="J429" i="17"/>
  <c r="J430" i="17"/>
  <c r="J431" i="17"/>
  <c r="J432" i="17"/>
  <c r="J433" i="17"/>
  <c r="J434" i="17"/>
  <c r="J435" i="17"/>
  <c r="J436" i="17"/>
  <c r="J437" i="17"/>
  <c r="J438" i="17"/>
  <c r="J439" i="17"/>
  <c r="J440" i="17"/>
  <c r="J441" i="17"/>
  <c r="J442" i="17"/>
  <c r="J443" i="17"/>
  <c r="J444" i="17"/>
  <c r="J445" i="17"/>
  <c r="J446" i="17"/>
  <c r="J447" i="17"/>
  <c r="J448" i="17"/>
  <c r="J449" i="17"/>
  <c r="J450" i="17"/>
  <c r="J451" i="17"/>
  <c r="J452" i="17"/>
  <c r="J453" i="17"/>
  <c r="J454" i="17"/>
  <c r="J455" i="17"/>
  <c r="J456" i="17"/>
  <c r="J457" i="17"/>
  <c r="J458" i="17"/>
  <c r="J459" i="17"/>
  <c r="J460" i="17"/>
  <c r="J461" i="17"/>
  <c r="J462" i="17"/>
  <c r="J463" i="17"/>
  <c r="J464" i="17"/>
  <c r="J465" i="17"/>
  <c r="J466" i="17"/>
  <c r="J467" i="17"/>
  <c r="J468" i="17"/>
  <c r="J469" i="17"/>
  <c r="J470" i="17"/>
  <c r="J471" i="17"/>
  <c r="J472" i="17"/>
  <c r="J473" i="17"/>
  <c r="J474" i="17"/>
  <c r="J475" i="17"/>
  <c r="J476" i="17"/>
  <c r="J477" i="17"/>
  <c r="J478" i="17"/>
  <c r="J479" i="17"/>
  <c r="J480" i="17"/>
  <c r="J481" i="17"/>
  <c r="J482" i="17"/>
  <c r="J483" i="17"/>
  <c r="J484" i="17"/>
  <c r="J485" i="17"/>
  <c r="J486" i="17"/>
  <c r="J487" i="17"/>
  <c r="J488" i="17"/>
  <c r="J489" i="17"/>
  <c r="J490" i="17"/>
  <c r="J491" i="17"/>
  <c r="J492" i="17"/>
  <c r="J493" i="17"/>
  <c r="J494" i="17"/>
  <c r="J495" i="17"/>
  <c r="J496" i="17"/>
  <c r="J497" i="17"/>
  <c r="J498" i="17"/>
  <c r="J499" i="17"/>
  <c r="J500" i="17"/>
  <c r="J501" i="17"/>
  <c r="J502" i="17"/>
  <c r="J503" i="17"/>
  <c r="J504" i="17"/>
  <c r="J505" i="17"/>
  <c r="J506" i="17"/>
  <c r="J507" i="17"/>
  <c r="J508" i="17"/>
  <c r="J509" i="17"/>
  <c r="J510" i="17"/>
  <c r="J511" i="17"/>
  <c r="J512" i="17"/>
  <c r="J513" i="17"/>
  <c r="J514" i="17"/>
  <c r="J515" i="17"/>
  <c r="J516" i="17"/>
  <c r="J517" i="17"/>
  <c r="J518" i="17"/>
  <c r="J519" i="17"/>
  <c r="J520" i="17"/>
  <c r="J521" i="17"/>
  <c r="J522" i="17"/>
  <c r="J523" i="17"/>
  <c r="J524" i="17"/>
  <c r="J525" i="17"/>
  <c r="J526" i="17"/>
  <c r="J527" i="17"/>
  <c r="J528" i="17"/>
  <c r="J529" i="17"/>
  <c r="J530" i="17"/>
  <c r="J531" i="17"/>
  <c r="J532" i="17"/>
  <c r="J533" i="17"/>
  <c r="J534" i="17"/>
  <c r="J535" i="17"/>
  <c r="J536" i="17"/>
  <c r="J537" i="17"/>
  <c r="J538" i="17"/>
  <c r="J539" i="17"/>
  <c r="J540" i="17"/>
  <c r="J541" i="17"/>
  <c r="J542" i="17"/>
  <c r="J543" i="17"/>
  <c r="J544" i="17"/>
  <c r="J545" i="17"/>
  <c r="J546" i="17"/>
  <c r="J547" i="17"/>
  <c r="J548" i="17"/>
  <c r="J549" i="17"/>
  <c r="J550" i="17"/>
  <c r="J551" i="17"/>
  <c r="J552" i="17"/>
  <c r="J553" i="17"/>
  <c r="J554" i="17"/>
  <c r="J555" i="17"/>
  <c r="J556" i="17"/>
  <c r="J557" i="17"/>
  <c r="J558" i="17"/>
  <c r="J559" i="17"/>
  <c r="J560" i="17"/>
  <c r="J561" i="17"/>
  <c r="J562" i="17"/>
  <c r="J563" i="17"/>
  <c r="J564" i="17"/>
  <c r="J565" i="17"/>
  <c r="J566" i="17"/>
  <c r="J567" i="17"/>
  <c r="J568" i="17"/>
  <c r="J569" i="17"/>
  <c r="J570" i="17"/>
  <c r="J571" i="17"/>
  <c r="J572" i="17"/>
  <c r="J573" i="17"/>
  <c r="J574" i="17"/>
  <c r="J575" i="17"/>
  <c r="J576" i="17"/>
  <c r="J577" i="17"/>
  <c r="J578" i="17"/>
  <c r="J579" i="17"/>
  <c r="J580" i="17"/>
  <c r="J581" i="17"/>
  <c r="J582" i="17"/>
  <c r="J583" i="17"/>
  <c r="J584" i="17"/>
  <c r="J585" i="17"/>
  <c r="J586" i="17"/>
  <c r="J587" i="17"/>
  <c r="J588" i="17"/>
  <c r="J589" i="17"/>
  <c r="J590" i="17"/>
  <c r="J591" i="17"/>
  <c r="J592" i="17"/>
  <c r="J593" i="17"/>
  <c r="J594" i="17"/>
  <c r="J595" i="17"/>
  <c r="J596" i="17"/>
  <c r="J597" i="17"/>
  <c r="J598" i="17"/>
  <c r="J599" i="17"/>
  <c r="J600" i="17"/>
  <c r="J601" i="17"/>
  <c r="J602" i="17"/>
  <c r="J603" i="17"/>
  <c r="J604" i="17"/>
  <c r="J605" i="17"/>
  <c r="J606" i="17"/>
  <c r="J607" i="17"/>
  <c r="J608" i="17"/>
  <c r="J609" i="17"/>
  <c r="J610" i="17"/>
  <c r="J611" i="17"/>
  <c r="J612" i="17"/>
  <c r="J613" i="17"/>
  <c r="J614" i="17"/>
  <c r="J615" i="17"/>
  <c r="J616" i="17"/>
  <c r="J617" i="17"/>
  <c r="J618" i="17"/>
  <c r="J619" i="17"/>
  <c r="J620" i="17"/>
  <c r="J621" i="17"/>
  <c r="J622" i="17"/>
  <c r="J623" i="17"/>
  <c r="J624" i="17"/>
  <c r="J625" i="17"/>
  <c r="J626" i="17"/>
  <c r="J627" i="17"/>
  <c r="J628" i="17"/>
  <c r="J629" i="17"/>
  <c r="J630" i="17"/>
  <c r="J631" i="17"/>
  <c r="J632" i="17"/>
  <c r="J633" i="17"/>
  <c r="J634" i="17"/>
  <c r="J635" i="17"/>
  <c r="J636" i="17"/>
  <c r="J637" i="17"/>
  <c r="J638" i="17"/>
  <c r="J639" i="17"/>
  <c r="J640" i="17"/>
  <c r="J641" i="17"/>
  <c r="J642" i="17"/>
  <c r="J643" i="17"/>
  <c r="J644" i="17"/>
  <c r="J645" i="17"/>
  <c r="J646" i="17"/>
  <c r="J647" i="17"/>
  <c r="J648" i="17"/>
  <c r="J649" i="17"/>
  <c r="J650" i="17"/>
  <c r="J651" i="17"/>
  <c r="J652" i="17"/>
  <c r="J653" i="17"/>
  <c r="J654" i="17"/>
  <c r="J655" i="17"/>
  <c r="J656" i="17"/>
  <c r="J657" i="17"/>
  <c r="J658" i="17"/>
  <c r="J659" i="17"/>
  <c r="J660" i="17"/>
  <c r="J661" i="17"/>
  <c r="J662" i="17"/>
  <c r="J663" i="17"/>
  <c r="J664" i="17"/>
  <c r="J665" i="17"/>
  <c r="J666" i="17"/>
  <c r="J667" i="17"/>
  <c r="J668" i="17"/>
  <c r="J669" i="17"/>
  <c r="J670" i="17"/>
  <c r="J671" i="17"/>
  <c r="J672" i="17"/>
  <c r="J673" i="17"/>
  <c r="J674" i="17"/>
  <c r="J675" i="17"/>
  <c r="J676" i="17"/>
  <c r="J677" i="17"/>
  <c r="J678" i="17"/>
  <c r="J679" i="17"/>
  <c r="J680" i="17"/>
  <c r="J681" i="17"/>
  <c r="J682" i="17"/>
  <c r="J683" i="17"/>
  <c r="J684" i="17"/>
  <c r="J685" i="17"/>
  <c r="J686" i="17"/>
  <c r="J687" i="17"/>
  <c r="J688" i="17"/>
  <c r="J689" i="17"/>
  <c r="J690" i="17"/>
  <c r="J691" i="17"/>
  <c r="J692" i="17"/>
  <c r="J693" i="17"/>
  <c r="J694" i="17"/>
  <c r="J695" i="17"/>
  <c r="J696" i="17"/>
  <c r="J697" i="17"/>
  <c r="J698" i="17"/>
  <c r="J699" i="17"/>
  <c r="J700" i="17"/>
  <c r="J701" i="17"/>
  <c r="J702" i="17"/>
  <c r="J703" i="17"/>
  <c r="J704" i="17"/>
  <c r="J705" i="17"/>
  <c r="J706" i="17"/>
  <c r="J707" i="17"/>
  <c r="J708" i="17"/>
  <c r="J709" i="17"/>
  <c r="J710" i="17"/>
  <c r="J711" i="17"/>
  <c r="J712" i="17"/>
  <c r="J713" i="17"/>
  <c r="J714" i="17"/>
  <c r="J715" i="17"/>
  <c r="J716" i="17"/>
  <c r="J717" i="17"/>
  <c r="J718" i="17"/>
  <c r="J719" i="17"/>
  <c r="J720" i="17"/>
  <c r="J721" i="17"/>
  <c r="J722" i="17"/>
  <c r="J723" i="17"/>
  <c r="J724" i="17"/>
  <c r="J725" i="17"/>
  <c r="J726" i="17"/>
  <c r="J727" i="17"/>
  <c r="J728" i="17"/>
  <c r="J729" i="17"/>
  <c r="J730" i="17"/>
  <c r="J731" i="17"/>
  <c r="J732" i="17"/>
  <c r="J733" i="17"/>
  <c r="J734" i="17"/>
  <c r="J735" i="17"/>
  <c r="J736" i="17"/>
  <c r="J737" i="17"/>
  <c r="J738" i="17"/>
  <c r="J739" i="17"/>
  <c r="J740" i="17"/>
  <c r="J741" i="17"/>
  <c r="J742" i="17"/>
  <c r="J743" i="17"/>
  <c r="J744" i="17"/>
  <c r="J745" i="17"/>
  <c r="J746" i="17"/>
  <c r="J747" i="17"/>
  <c r="J748" i="17"/>
  <c r="J749" i="17"/>
  <c r="J750" i="17"/>
  <c r="J751" i="17"/>
  <c r="J752" i="17"/>
  <c r="J753" i="17"/>
  <c r="J754" i="17"/>
  <c r="J755" i="17"/>
  <c r="J756" i="17"/>
  <c r="J757" i="17"/>
  <c r="J758" i="17"/>
  <c r="J8" i="17"/>
  <c r="J9" i="17"/>
  <c r="J10" i="17"/>
  <c r="J11" i="17"/>
  <c r="J57" i="14"/>
  <c r="S753" i="17" l="1"/>
  <c r="V753" i="17" s="1"/>
  <c r="V755" i="17" s="1"/>
  <c r="J227" i="9"/>
  <c r="J228" i="9"/>
  <c r="J44" i="19" l="1"/>
  <c r="J219" i="9" l="1"/>
  <c r="J220" i="9"/>
  <c r="J221" i="9"/>
  <c r="J222" i="9"/>
  <c r="J223" i="9"/>
  <c r="J224" i="9"/>
  <c r="J225" i="9"/>
  <c r="J226" i="9"/>
  <c r="J313" i="22" l="1"/>
  <c r="J425" i="8"/>
  <c r="J135" i="15" l="1"/>
  <c r="J136" i="15"/>
  <c r="J137" i="15"/>
  <c r="J138" i="15"/>
  <c r="J424" i="8" l="1"/>
  <c r="J423" i="8"/>
  <c r="J422" i="8" l="1"/>
  <c r="J421" i="8"/>
  <c r="J420" i="8"/>
  <c r="J419" i="8"/>
  <c r="J23" i="7"/>
  <c r="J418" i="8"/>
  <c r="J218" i="9"/>
  <c r="J413" i="8" l="1"/>
  <c r="J410" i="8"/>
  <c r="J411" i="8"/>
  <c r="J412" i="8"/>
  <c r="J414" i="8"/>
  <c r="J415" i="8"/>
  <c r="J416" i="8"/>
  <c r="J417" i="8"/>
  <c r="J48" i="6" l="1"/>
  <c r="J56" i="16"/>
  <c r="J29" i="10"/>
  <c r="J50" i="11"/>
  <c r="J404" i="8"/>
  <c r="J405" i="8"/>
  <c r="J406" i="8"/>
  <c r="J407" i="8"/>
  <c r="J408" i="8"/>
  <c r="J409" i="8"/>
  <c r="J133" i="15" l="1"/>
  <c r="J134" i="15"/>
  <c r="J139" i="15"/>
  <c r="J140" i="15"/>
  <c r="J141" i="15"/>
  <c r="J132" i="15"/>
  <c r="J131" i="15"/>
  <c r="J214" i="9"/>
  <c r="J215" i="9"/>
  <c r="J216" i="9"/>
  <c r="J212" i="9"/>
  <c r="J213" i="9"/>
  <c r="J217" i="9"/>
  <c r="J208" i="9"/>
  <c r="J209" i="9"/>
  <c r="J210" i="9"/>
  <c r="J248" i="4"/>
  <c r="J249" i="4"/>
  <c r="J246" i="4"/>
  <c r="J247" i="4"/>
  <c r="J250" i="4"/>
  <c r="J403" i="8" l="1"/>
  <c r="J130" i="15" l="1"/>
  <c r="J47" i="6" l="1"/>
  <c r="J206" i="9"/>
  <c r="J204" i="9"/>
  <c r="J205" i="9"/>
  <c r="J207" i="9"/>
  <c r="J39" i="13"/>
  <c r="J38" i="13"/>
  <c r="J49" i="11"/>
  <c r="J48" i="11"/>
  <c r="J47" i="11"/>
  <c r="J27" i="10"/>
  <c r="J28" i="10"/>
  <c r="J58" i="14"/>
  <c r="J46" i="6"/>
  <c r="J40" i="19"/>
  <c r="J41" i="19"/>
  <c r="J42" i="19"/>
  <c r="J43" i="19"/>
  <c r="J55" i="16"/>
  <c r="J402" i="8"/>
  <c r="J401" i="8"/>
  <c r="J400" i="8"/>
  <c r="J203" i="9" l="1"/>
  <c r="H5" i="25" l="1"/>
  <c r="J91" i="25"/>
  <c r="K91" i="25"/>
  <c r="L91" i="25"/>
  <c r="M91" i="25"/>
  <c r="I91" i="25"/>
  <c r="H87" i="25"/>
  <c r="H86" i="25"/>
  <c r="H85" i="25"/>
  <c r="H84" i="25"/>
  <c r="H83" i="25"/>
  <c r="H82" i="25"/>
  <c r="H81" i="25"/>
  <c r="H80" i="25"/>
  <c r="H70" i="25"/>
  <c r="H69" i="25"/>
  <c r="H68" i="25"/>
  <c r="H67" i="25"/>
  <c r="H66" i="25"/>
  <c r="H75" i="25"/>
  <c r="H74" i="25"/>
  <c r="H73" i="25"/>
  <c r="H72" i="25"/>
  <c r="H71" i="25"/>
  <c r="H79" i="25"/>
  <c r="H78" i="25"/>
  <c r="H77" i="25"/>
  <c r="H76" i="25"/>
  <c r="H20" i="25"/>
  <c r="H21" i="25"/>
  <c r="H30" i="25"/>
  <c r="H31" i="25"/>
  <c r="H7" i="25"/>
  <c r="H8" i="25"/>
  <c r="H17" i="25"/>
  <c r="H18" i="25"/>
  <c r="H6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8" i="25"/>
  <c r="H50" i="25"/>
  <c r="H51" i="25"/>
  <c r="H52" i="25"/>
  <c r="H53" i="25"/>
  <c r="H54" i="25"/>
  <c r="H55" i="25"/>
  <c r="H56" i="25"/>
  <c r="H57" i="25"/>
  <c r="H9" i="25"/>
  <c r="H29" i="25"/>
  <c r="H10" i="25"/>
  <c r="H11" i="25"/>
  <c r="H12" i="25"/>
  <c r="H13" i="25"/>
  <c r="H14" i="25"/>
  <c r="H15" i="25"/>
  <c r="H16" i="25"/>
  <c r="H19" i="25"/>
  <c r="H22" i="25"/>
  <c r="H23" i="25"/>
  <c r="H24" i="25"/>
  <c r="H25" i="25"/>
  <c r="H26" i="25"/>
  <c r="H27" i="25"/>
  <c r="H28" i="25"/>
  <c r="H47" i="25"/>
  <c r="H49" i="25"/>
  <c r="H58" i="25"/>
  <c r="H59" i="25"/>
  <c r="H60" i="25"/>
  <c r="H61" i="25"/>
  <c r="H62" i="25"/>
  <c r="H63" i="25"/>
  <c r="H64" i="25"/>
  <c r="H65" i="25"/>
  <c r="H4" i="25"/>
  <c r="E41" i="23"/>
  <c r="H91" i="25" l="1"/>
  <c r="J201" i="9"/>
  <c r="J202" i="9"/>
  <c r="J211" i="9"/>
  <c r="J311" i="22"/>
  <c r="J312" i="22"/>
  <c r="J129" i="15" l="1"/>
  <c r="J200" i="9"/>
  <c r="J310" i="22"/>
  <c r="J399" i="8"/>
  <c r="J309" i="22"/>
  <c r="J308" i="22"/>
  <c r="J307" i="22"/>
  <c r="J398" i="8"/>
  <c r="J396" i="8"/>
  <c r="J199" i="9"/>
  <c r="J395" i="8"/>
  <c r="J245" i="4"/>
  <c r="J54" i="16"/>
  <c r="J128" i="15" l="1"/>
  <c r="J244" i="4" l="1"/>
  <c r="J251" i="4"/>
  <c r="J93" i="5"/>
  <c r="J96" i="5"/>
  <c r="J45" i="6"/>
  <c r="J49" i="6"/>
  <c r="J22" i="7"/>
  <c r="J24" i="7"/>
  <c r="J45" i="19"/>
  <c r="J394" i="8"/>
  <c r="J426" i="8"/>
  <c r="J197" i="9"/>
  <c r="J196" i="9"/>
  <c r="J30" i="10"/>
  <c r="J46" i="11"/>
  <c r="J51" i="11"/>
  <c r="J36" i="12"/>
  <c r="J34" i="12"/>
  <c r="J37" i="13"/>
  <c r="J40" i="13"/>
  <c r="J56" i="14"/>
  <c r="J59" i="14"/>
  <c r="J306" i="22"/>
  <c r="J305" i="22"/>
  <c r="J57" i="24"/>
  <c r="J58" i="24"/>
  <c r="J142" i="15"/>
  <c r="J127" i="15"/>
  <c r="J126" i="15"/>
  <c r="J53" i="16"/>
  <c r="T581" i="17"/>
  <c r="S581" i="17"/>
  <c r="R581" i="17"/>
  <c r="U581" i="17" l="1"/>
  <c r="J56" i="24"/>
  <c r="J125" i="15" l="1"/>
  <c r="J44" i="6" l="1"/>
  <c r="J237" i="4"/>
  <c r="J236" i="4"/>
  <c r="J235" i="4"/>
  <c r="J189" i="9"/>
  <c r="J190" i="9"/>
  <c r="J191" i="9"/>
  <c r="J192" i="9"/>
  <c r="J193" i="9"/>
  <c r="J390" i="8"/>
  <c r="J391" i="8"/>
  <c r="J392" i="8"/>
  <c r="J303" i="22" l="1"/>
  <c r="J304" i="22"/>
  <c r="J302" i="22"/>
  <c r="J198" i="9" l="1"/>
  <c r="J195" i="9"/>
  <c r="J301" i="22" l="1"/>
  <c r="J300" i="22" l="1"/>
  <c r="J299" i="22"/>
  <c r="J124" i="15"/>
  <c r="J121" i="15"/>
  <c r="J122" i="15"/>
  <c r="J123" i="15"/>
  <c r="J242" i="4" l="1"/>
  <c r="J188" i="9"/>
  <c r="J294" i="22" l="1"/>
  <c r="J295" i="22"/>
  <c r="J296" i="22"/>
  <c r="J297" i="22"/>
  <c r="J119" i="15"/>
  <c r="J118" i="15"/>
  <c r="J117" i="15"/>
  <c r="J120" i="15"/>
  <c r="J116" i="15"/>
  <c r="J194" i="9"/>
  <c r="J187" i="9"/>
  <c r="J241" i="4"/>
  <c r="J239" i="4" l="1"/>
  <c r="J388" i="8"/>
  <c r="J387" i="8"/>
  <c r="J389" i="8"/>
  <c r="J115" i="15"/>
  <c r="J386" i="8"/>
  <c r="J393" i="8"/>
  <c r="J52" i="16"/>
  <c r="J240" i="4"/>
  <c r="J243" i="4"/>
  <c r="J238" i="4"/>
  <c r="J186" i="9"/>
  <c r="J55" i="14"/>
  <c r="J185" i="9"/>
  <c r="J45" i="11" l="1"/>
  <c r="J55" i="24"/>
  <c r="J184" i="9"/>
  <c r="J54" i="24"/>
  <c r="J289" i="22"/>
  <c r="J288" i="22"/>
  <c r="J285" i="22"/>
  <c r="J53" i="24"/>
  <c r="J282" i="22"/>
  <c r="J283" i="22"/>
  <c r="J284" i="22"/>
  <c r="J286" i="22"/>
  <c r="J287" i="22"/>
  <c r="J290" i="22"/>
  <c r="J291" i="22"/>
  <c r="J292" i="22"/>
  <c r="J293" i="22"/>
  <c r="J298" i="22"/>
  <c r="J278" i="22"/>
  <c r="J279" i="22"/>
  <c r="J280" i="22"/>
  <c r="J281" i="22"/>
  <c r="J276" i="22"/>
  <c r="J183" i="9"/>
  <c r="J182" i="9"/>
  <c r="J232" i="4" l="1"/>
  <c r="J231" i="4"/>
  <c r="J230" i="4"/>
  <c r="J229" i="4"/>
  <c r="J228" i="4"/>
  <c r="J227" i="4"/>
  <c r="J226" i="4"/>
  <c r="J225" i="4"/>
  <c r="J224" i="4"/>
  <c r="J223" i="4"/>
  <c r="J222" i="4"/>
  <c r="J26" i="10"/>
  <c r="J54" i="14"/>
  <c r="J221" i="4"/>
  <c r="J233" i="4" l="1"/>
  <c r="J234" i="4"/>
  <c r="J385" i="8"/>
  <c r="J53" i="14" l="1"/>
  <c r="J181" i="9" l="1"/>
  <c r="J43" i="6"/>
  <c r="J384" i="8"/>
  <c r="J92" i="5"/>
  <c r="J51" i="14"/>
  <c r="J52" i="14"/>
  <c r="J36" i="13"/>
  <c r="J375" i="8"/>
  <c r="J376" i="8"/>
  <c r="J91" i="5"/>
  <c r="J383" i="8"/>
  <c r="J382" i="8"/>
  <c r="J44" i="11"/>
  <c r="J51" i="16"/>
  <c r="J180" i="9"/>
  <c r="J179" i="9"/>
  <c r="J178" i="9"/>
  <c r="J175" i="9"/>
  <c r="J176" i="9"/>
  <c r="J177" i="9"/>
  <c r="J379" i="8"/>
  <c r="J21" i="7"/>
  <c r="J90" i="5"/>
  <c r="J114" i="15"/>
  <c r="J380" i="8"/>
  <c r="J381" i="8"/>
  <c r="J378" i="8"/>
  <c r="J377" i="8"/>
  <c r="J374" i="8"/>
  <c r="J373" i="8"/>
  <c r="J42" i="6"/>
  <c r="J25" i="10"/>
  <c r="J372" i="8" l="1"/>
  <c r="J33" i="12"/>
  <c r="J35" i="13"/>
  <c r="J39" i="19"/>
  <c r="J89" i="5"/>
  <c r="J87" i="5"/>
  <c r="J88" i="5"/>
  <c r="J86" i="5" l="1"/>
  <c r="J220" i="4" l="1"/>
  <c r="J275" i="22"/>
  <c r="J246" i="22"/>
  <c r="J274" i="22"/>
  <c r="J85" i="5"/>
  <c r="J84" i="5"/>
  <c r="J32" i="12"/>
  <c r="J219" i="4"/>
  <c r="J218" i="4"/>
  <c r="J41" i="6"/>
  <c r="J217" i="4"/>
  <c r="J50" i="14"/>
  <c r="J40" i="14"/>
  <c r="J41" i="14"/>
  <c r="J42" i="14"/>
  <c r="J43" i="14"/>
  <c r="J44" i="14"/>
  <c r="J45" i="14"/>
  <c r="J46" i="14"/>
  <c r="J47" i="14"/>
  <c r="J48" i="14"/>
  <c r="J49" i="14"/>
  <c r="J50" i="16" l="1"/>
  <c r="J49" i="16"/>
  <c r="J369" i="8"/>
  <c r="J83" i="5"/>
  <c r="J216" i="4"/>
  <c r="J215" i="4"/>
  <c r="J214" i="4"/>
  <c r="J213" i="4"/>
  <c r="J212" i="4"/>
  <c r="J211" i="4"/>
  <c r="J210" i="4"/>
  <c r="J172" i="9"/>
  <c r="J173" i="9"/>
  <c r="J174" i="9"/>
  <c r="J43" i="11"/>
  <c r="J209" i="4"/>
  <c r="J82" i="5"/>
  <c r="J366" i="8"/>
  <c r="J367" i="8"/>
  <c r="J368" i="8"/>
  <c r="J370" i="8"/>
  <c r="J371" i="8"/>
  <c r="J364" i="8"/>
  <c r="J365" i="8"/>
  <c r="J363" i="8"/>
  <c r="J52" i="24"/>
  <c r="J51" i="24"/>
  <c r="J273" i="22"/>
  <c r="J40" i="6" l="1"/>
  <c r="J361" i="8"/>
  <c r="J362" i="8"/>
  <c r="J360" i="8" l="1"/>
  <c r="J359" i="8"/>
  <c r="J32" i="13" l="1"/>
  <c r="J42" i="16"/>
  <c r="J35" i="11"/>
  <c r="J352" i="8"/>
  <c r="J207" i="4"/>
  <c r="J208" i="4"/>
  <c r="T518" i="17"/>
  <c r="S518" i="17"/>
  <c r="R518" i="17"/>
  <c r="J48" i="16"/>
  <c r="J113" i="15"/>
  <c r="J112" i="15"/>
  <c r="J277" i="22"/>
  <c r="J272" i="22"/>
  <c r="J271" i="22"/>
  <c r="J31" i="12"/>
  <c r="J42" i="11"/>
  <c r="J39" i="6"/>
  <c r="J270" i="22"/>
  <c r="J269" i="22"/>
  <c r="U518" i="17" l="1"/>
  <c r="J357" i="8"/>
  <c r="J264" i="22"/>
  <c r="J265" i="22"/>
  <c r="J266" i="22"/>
  <c r="J267" i="22"/>
  <c r="J49" i="24"/>
  <c r="J50" i="24"/>
  <c r="J48" i="24"/>
  <c r="J263" i="22"/>
  <c r="J108" i="15"/>
  <c r="J107" i="15"/>
  <c r="J106" i="15"/>
  <c r="J104" i="15"/>
  <c r="J105" i="15"/>
  <c r="J109" i="15"/>
  <c r="J110" i="15"/>
  <c r="J111" i="15"/>
  <c r="J171" i="9"/>
  <c r="J168" i="9"/>
  <c r="J169" i="9"/>
  <c r="J170" i="9"/>
  <c r="J356" i="8"/>
  <c r="J358" i="8"/>
  <c r="J262" i="22"/>
  <c r="J206" i="4"/>
  <c r="J103" i="15"/>
  <c r="J354" i="8" l="1"/>
  <c r="J355" i="8" l="1"/>
  <c r="J102" i="15" l="1"/>
  <c r="J261" i="22"/>
  <c r="J268" i="22"/>
  <c r="J166" i="9" l="1"/>
  <c r="J167" i="9"/>
  <c r="J101" i="15" l="1"/>
  <c r="J47" i="24"/>
  <c r="J260" i="22"/>
  <c r="J100" i="15"/>
  <c r="J99" i="15"/>
  <c r="J259" i="22"/>
  <c r="J258" i="22"/>
  <c r="J257" i="22"/>
  <c r="J46" i="24"/>
  <c r="J256" i="22"/>
  <c r="J252" i="22"/>
  <c r="J253" i="22"/>
  <c r="J254" i="22"/>
  <c r="J255" i="22"/>
  <c r="J47" i="16"/>
  <c r="J205" i="4"/>
  <c r="J204" i="4"/>
  <c r="J203" i="4"/>
  <c r="J202" i="4"/>
  <c r="J201" i="4"/>
  <c r="J353" i="8"/>
  <c r="J351" i="8"/>
  <c r="J200" i="4"/>
  <c r="J195" i="4"/>
  <c r="J199" i="4"/>
  <c r="J251" i="22"/>
  <c r="J250" i="22"/>
  <c r="J249" i="22"/>
  <c r="J198" i="4" l="1"/>
  <c r="J98" i="15"/>
  <c r="J45" i="24"/>
  <c r="J38" i="6"/>
  <c r="J197" i="4"/>
  <c r="J37" i="19"/>
  <c r="J41" i="11"/>
  <c r="J350" i="8"/>
  <c r="J80" i="5"/>
  <c r="J165" i="9"/>
  <c r="J164" i="9"/>
  <c r="J163" i="9"/>
  <c r="J348" i="8"/>
  <c r="J97" i="15"/>
  <c r="J46" i="16" l="1"/>
  <c r="J162" i="9"/>
  <c r="J161" i="9"/>
  <c r="J160" i="9"/>
  <c r="J194" i="4"/>
  <c r="J196" i="4"/>
  <c r="J188" i="4" l="1"/>
  <c r="J189" i="4"/>
  <c r="J190" i="4"/>
  <c r="J191" i="4"/>
  <c r="J192" i="4"/>
  <c r="J187" i="4"/>
  <c r="J186" i="4"/>
  <c r="J193" i="4"/>
  <c r="J31" i="13" l="1"/>
  <c r="J33" i="13"/>
  <c r="J34" i="13"/>
  <c r="J30" i="13"/>
  <c r="J40" i="11" l="1"/>
  <c r="J39" i="11"/>
  <c r="J45" i="16"/>
  <c r="J159" i="9"/>
  <c r="J347" i="8"/>
  <c r="J158" i="9"/>
  <c r="J185" i="4"/>
  <c r="J247" i="22"/>
  <c r="J184" i="4"/>
  <c r="J183" i="4"/>
  <c r="J346" i="8"/>
  <c r="J248" i="22" l="1"/>
  <c r="J37" i="6" l="1"/>
  <c r="J345" i="8"/>
  <c r="J79" i="5" l="1"/>
  <c r="J81" i="5"/>
  <c r="J95" i="15"/>
  <c r="J94" i="15"/>
  <c r="J244" i="22"/>
  <c r="J245" i="22"/>
  <c r="J30" i="12"/>
  <c r="J29" i="12"/>
  <c r="J24" i="10"/>
  <c r="J38" i="19"/>
  <c r="J44" i="24"/>
  <c r="J43" i="24"/>
  <c r="J157" i="9"/>
  <c r="J37" i="11"/>
  <c r="J36" i="6" l="1"/>
  <c r="J29" i="13"/>
  <c r="J20" i="7"/>
  <c r="J19" i="7"/>
  <c r="J22" i="10"/>
  <c r="J21" i="10"/>
  <c r="J17" i="7"/>
  <c r="J18" i="7"/>
  <c r="J156" i="9"/>
  <c r="J155" i="9"/>
  <c r="J44" i="16"/>
  <c r="J344" i="8"/>
  <c r="J349" i="8"/>
  <c r="J343" i="8"/>
  <c r="J154" i="9" l="1"/>
  <c r="J182" i="4"/>
  <c r="J179" i="4"/>
  <c r="J38" i="11"/>
  <c r="J34" i="11"/>
  <c r="J36" i="11"/>
  <c r="J36" i="19" l="1"/>
  <c r="J35" i="19"/>
  <c r="J78" i="5"/>
  <c r="J342" i="8" l="1"/>
  <c r="J341" i="8"/>
  <c r="J340" i="8"/>
  <c r="J339" i="8"/>
  <c r="J337" i="8"/>
  <c r="J338" i="8"/>
  <c r="J336" i="8"/>
  <c r="J35" i="6" l="1"/>
  <c r="J34" i="6"/>
  <c r="J181" i="4" l="1"/>
  <c r="J180" i="4"/>
  <c r="J178" i="4"/>
  <c r="J335" i="8"/>
  <c r="J43" i="16"/>
  <c r="J41" i="16"/>
  <c r="J152" i="9"/>
  <c r="J153" i="9"/>
  <c r="J334" i="8"/>
  <c r="J333" i="8"/>
  <c r="J332" i="8"/>
  <c r="J331" i="8"/>
  <c r="J27" i="13"/>
  <c r="J28" i="13"/>
  <c r="J39" i="14"/>
  <c r="J38" i="14"/>
  <c r="J242" i="22"/>
  <c r="J241" i="22"/>
  <c r="J240" i="22"/>
  <c r="J243" i="22"/>
  <c r="J151" i="9"/>
  <c r="J324" i="8"/>
  <c r="J321" i="8"/>
  <c r="J330" i="8"/>
  <c r="J150" i="9"/>
  <c r="J146" i="9"/>
  <c r="J145" i="9"/>
  <c r="J329" i="8"/>
  <c r="J328" i="8"/>
  <c r="J327" i="8"/>
  <c r="J325" i="8"/>
  <c r="J326" i="8"/>
  <c r="J323" i="8"/>
  <c r="J322" i="8"/>
  <c r="J320" i="8"/>
  <c r="J319" i="8"/>
  <c r="J318" i="8"/>
  <c r="J317" i="8"/>
  <c r="J316" i="8"/>
  <c r="J315" i="8"/>
  <c r="J314" i="8"/>
  <c r="J33" i="6"/>
  <c r="J76" i="5"/>
  <c r="J77" i="5"/>
  <c r="J75" i="5"/>
  <c r="J74" i="5"/>
  <c r="S52" i="23" l="1"/>
  <c r="S36" i="23"/>
  <c r="R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T32" i="23" s="1"/>
  <c r="T42" i="23" s="1"/>
  <c r="C32" i="23"/>
  <c r="T31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T27" i="23"/>
  <c r="T26" i="23"/>
  <c r="T25" i="23"/>
  <c r="T24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T22" i="23" s="1"/>
  <c r="C22" i="23"/>
  <c r="T21" i="23"/>
  <c r="T20" i="23"/>
  <c r="T19" i="23"/>
  <c r="T18" i="23"/>
  <c r="S16" i="23"/>
  <c r="S37" i="23" s="1"/>
  <c r="R16" i="23"/>
  <c r="R37" i="23" s="1"/>
  <c r="Q16" i="23"/>
  <c r="Q37" i="23" s="1"/>
  <c r="P16" i="23"/>
  <c r="P37" i="23" s="1"/>
  <c r="O16" i="23"/>
  <c r="N16" i="23"/>
  <c r="M16" i="23"/>
  <c r="M37" i="23" s="1"/>
  <c r="L16" i="23"/>
  <c r="L37" i="23" s="1"/>
  <c r="K16" i="23"/>
  <c r="K37" i="23" s="1"/>
  <c r="J16" i="23"/>
  <c r="J37" i="23" s="1"/>
  <c r="I16" i="23"/>
  <c r="I37" i="23" s="1"/>
  <c r="H16" i="23"/>
  <c r="G16" i="23"/>
  <c r="G37" i="23" s="1"/>
  <c r="F16" i="23"/>
  <c r="E16" i="23"/>
  <c r="E37" i="23" s="1"/>
  <c r="D16" i="23"/>
  <c r="C16" i="23"/>
  <c r="T15" i="23"/>
  <c r="T14" i="23"/>
  <c r="S50" i="23" s="1"/>
  <c r="T13" i="23"/>
  <c r="S49" i="23" s="1"/>
  <c r="T12" i="23"/>
  <c r="O37" i="23" l="1"/>
  <c r="S51" i="23"/>
  <c r="T28" i="23"/>
  <c r="H37" i="23"/>
  <c r="C37" i="23"/>
  <c r="D37" i="23"/>
  <c r="S48" i="23"/>
  <c r="N37" i="23"/>
  <c r="S47" i="23"/>
  <c r="F37" i="23"/>
  <c r="T16" i="23"/>
  <c r="T41" i="23" l="1"/>
  <c r="T44" i="23" s="1"/>
  <c r="S38" i="23"/>
  <c r="T37" i="23"/>
  <c r="S53" i="23"/>
  <c r="K759" i="17" l="1"/>
  <c r="L759" i="17"/>
  <c r="M759" i="17"/>
  <c r="N759" i="17"/>
  <c r="O759" i="17"/>
  <c r="J149" i="9"/>
  <c r="J61" i="15"/>
  <c r="J162" i="4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39" i="24"/>
  <c r="J40" i="24"/>
  <c r="J70" i="5"/>
  <c r="J161" i="4"/>
  <c r="J163" i="4"/>
  <c r="J164" i="4"/>
  <c r="J148" i="9" l="1"/>
  <c r="J147" i="9" l="1"/>
  <c r="J119" i="9" l="1"/>
  <c r="J120" i="9"/>
  <c r="J121" i="9"/>
  <c r="J122" i="9"/>
  <c r="J123" i="9"/>
  <c r="J124" i="9"/>
  <c r="J29" i="11"/>
  <c r="J30" i="11"/>
  <c r="J34" i="19"/>
  <c r="T434" i="17"/>
  <c r="S434" i="17"/>
  <c r="R434" i="17"/>
  <c r="U434" i="17" l="1"/>
  <c r="J42" i="24"/>
  <c r="J96" i="15" l="1"/>
  <c r="J237" i="22"/>
  <c r="J236" i="22"/>
  <c r="J41" i="24" l="1"/>
  <c r="J143" i="9" l="1"/>
  <c r="J144" i="9"/>
  <c r="J26" i="13"/>
  <c r="J230" i="22"/>
  <c r="J231" i="22"/>
  <c r="J232" i="22"/>
  <c r="J233" i="22"/>
  <c r="J234" i="22"/>
  <c r="J235" i="22"/>
  <c r="J238" i="22"/>
  <c r="J239" i="22"/>
  <c r="J35" i="12"/>
  <c r="J227" i="22"/>
  <c r="J228" i="22"/>
  <c r="J229" i="22"/>
  <c r="J309" i="8"/>
  <c r="J226" i="22"/>
  <c r="J38" i="24"/>
  <c r="J307" i="8"/>
  <c r="J306" i="8"/>
  <c r="J305" i="8"/>
  <c r="J304" i="8"/>
  <c r="J308" i="8"/>
  <c r="J223" i="22"/>
  <c r="J218" i="22" l="1"/>
  <c r="J222" i="22"/>
  <c r="J221" i="22"/>
  <c r="J220" i="22"/>
  <c r="J219" i="22"/>
  <c r="J216" i="22"/>
  <c r="J215" i="22"/>
  <c r="J209" i="22"/>
  <c r="J210" i="22"/>
  <c r="J211" i="22"/>
  <c r="J212" i="22"/>
  <c r="J213" i="22"/>
  <c r="J214" i="22"/>
  <c r="J217" i="22"/>
  <c r="J25" i="13"/>
  <c r="J303" i="8"/>
  <c r="J72" i="5"/>
  <c r="J71" i="5"/>
  <c r="J28" i="12" l="1"/>
  <c r="J16" i="7"/>
  <c r="J302" i="8"/>
  <c r="J37" i="14"/>
  <c r="J32" i="6"/>
  <c r="J208" i="22"/>
  <c r="J207" i="22"/>
  <c r="J37" i="24"/>
  <c r="J36" i="24"/>
  <c r="J206" i="22"/>
  <c r="J24" i="13"/>
  <c r="J23" i="13"/>
  <c r="J140" i="9"/>
  <c r="J139" i="9"/>
  <c r="J22" i="13"/>
  <c r="J138" i="9"/>
  <c r="J141" i="9"/>
  <c r="J142" i="9"/>
  <c r="J137" i="9"/>
  <c r="J177" i="4"/>
  <c r="J136" i="9"/>
  <c r="J135" i="9"/>
  <c r="J310" i="8"/>
  <c r="J300" i="8" l="1"/>
  <c r="J301" i="8"/>
  <c r="J299" i="8"/>
  <c r="J298" i="8"/>
  <c r="J134" i="9"/>
  <c r="J133" i="9"/>
  <c r="J132" i="9"/>
  <c r="J297" i="8"/>
  <c r="J296" i="8"/>
  <c r="J205" i="22"/>
  <c r="J204" i="22"/>
  <c r="J203" i="22"/>
  <c r="J202" i="22"/>
  <c r="J225" i="22"/>
  <c r="J201" i="22"/>
  <c r="J295" i="8"/>
  <c r="J31" i="6"/>
  <c r="J294" i="8"/>
  <c r="J292" i="8" l="1"/>
  <c r="J287" i="8" l="1"/>
  <c r="J291" i="8"/>
  <c r="J289" i="8"/>
  <c r="J290" i="8"/>
  <c r="J288" i="8"/>
  <c r="J285" i="8"/>
  <c r="J286" i="8"/>
  <c r="J293" i="8"/>
  <c r="J311" i="8"/>
  <c r="J312" i="8"/>
  <c r="J313" i="8"/>
  <c r="J200" i="22"/>
  <c r="J278" i="8"/>
  <c r="J276" i="8"/>
  <c r="J277" i="8"/>
  <c r="J279" i="8"/>
  <c r="J280" i="8"/>
  <c r="J281" i="8"/>
  <c r="J282" i="8"/>
  <c r="J270" i="8"/>
  <c r="J271" i="8"/>
  <c r="J272" i="8"/>
  <c r="J273" i="8"/>
  <c r="J274" i="8"/>
  <c r="J275" i="8"/>
  <c r="J283" i="8"/>
  <c r="J284" i="8"/>
  <c r="J269" i="8" l="1"/>
  <c r="J23" i="10" l="1"/>
  <c r="J176" i="4"/>
  <c r="J131" i="9"/>
  <c r="J199" i="22" l="1"/>
  <c r="J175" i="4"/>
  <c r="J174" i="4"/>
  <c r="J173" i="4"/>
  <c r="J266" i="8"/>
  <c r="J171" i="4"/>
  <c r="J170" i="4"/>
  <c r="J169" i="4"/>
  <c r="J168" i="4"/>
  <c r="J264" i="8"/>
  <c r="J265" i="8"/>
  <c r="J267" i="8"/>
  <c r="J268" i="8"/>
  <c r="J263" i="8"/>
  <c r="J262" i="8"/>
  <c r="J261" i="8"/>
  <c r="J260" i="8"/>
  <c r="J259" i="8"/>
  <c r="J165" i="4" l="1"/>
  <c r="J257" i="8"/>
  <c r="J33" i="19" l="1"/>
  <c r="J32" i="19"/>
  <c r="J32" i="11"/>
  <c r="J33" i="11"/>
  <c r="J31" i="11"/>
  <c r="J254" i="8"/>
  <c r="J253" i="8"/>
  <c r="J255" i="8"/>
  <c r="J256" i="8"/>
  <c r="J258" i="8"/>
  <c r="J30" i="6"/>
  <c r="J21" i="13"/>
  <c r="J40" i="16"/>
  <c r="J39" i="16"/>
  <c r="J38" i="16"/>
  <c r="J69" i="5"/>
  <c r="J68" i="5"/>
  <c r="J67" i="5" l="1"/>
  <c r="J73" i="5"/>
  <c r="J66" i="5"/>
  <c r="J65" i="5" l="1"/>
  <c r="J64" i="5"/>
  <c r="J63" i="5"/>
  <c r="J62" i="5"/>
  <c r="J36" i="14"/>
  <c r="J251" i="8" l="1"/>
  <c r="J61" i="5"/>
  <c r="J37" i="16"/>
  <c r="J60" i="5"/>
  <c r="J59" i="5"/>
  <c r="J58" i="5"/>
  <c r="J160" i="4"/>
  <c r="J166" i="4"/>
  <c r="J167" i="4"/>
  <c r="J172" i="4"/>
  <c r="J35" i="14"/>
  <c r="J127" i="9"/>
  <c r="J159" i="4"/>
  <c r="J196" i="22"/>
  <c r="J195" i="22"/>
  <c r="J197" i="22"/>
  <c r="J198" i="22"/>
  <c r="J194" i="22"/>
  <c r="J193" i="22"/>
  <c r="J35" i="24"/>
  <c r="J192" i="22" l="1"/>
  <c r="J126" i="9"/>
  <c r="J125" i="9" l="1"/>
  <c r="J19" i="10" l="1"/>
  <c r="J27" i="12"/>
  <c r="J249" i="8"/>
  <c r="J34" i="14"/>
  <c r="J250" i="8"/>
  <c r="J252" i="8"/>
  <c r="J244" i="8"/>
  <c r="J243" i="8" l="1"/>
  <c r="J240" i="8"/>
  <c r="J236" i="8" l="1"/>
  <c r="J155" i="4" l="1"/>
  <c r="J145" i="4"/>
  <c r="J143" i="4"/>
  <c r="J142" i="4"/>
  <c r="J158" i="4"/>
  <c r="J157" i="4"/>
  <c r="J156" i="4"/>
  <c r="J154" i="4"/>
  <c r="J153" i="4"/>
  <c r="J152" i="4"/>
  <c r="J151" i="4"/>
  <c r="J150" i="4"/>
  <c r="J149" i="4"/>
  <c r="J148" i="4"/>
  <c r="J147" i="4"/>
  <c r="J146" i="4"/>
  <c r="J233" i="8"/>
  <c r="J234" i="8"/>
  <c r="J235" i="8"/>
  <c r="J229" i="8"/>
  <c r="J230" i="8"/>
  <c r="J231" i="8"/>
  <c r="J232" i="8"/>
  <c r="J133" i="4"/>
  <c r="J228" i="8"/>
  <c r="J227" i="8"/>
  <c r="J223" i="8"/>
  <c r="J134" i="4"/>
  <c r="J135" i="4"/>
  <c r="J136" i="4"/>
  <c r="J137" i="4"/>
  <c r="J138" i="4"/>
  <c r="J139" i="4"/>
  <c r="J140" i="4"/>
  <c r="J141" i="4"/>
  <c r="J144" i="4"/>
  <c r="J122" i="4"/>
  <c r="J121" i="4"/>
  <c r="J118" i="4"/>
  <c r="J119" i="4"/>
  <c r="J115" i="9" l="1"/>
  <c r="J32" i="16"/>
  <c r="J172" i="22"/>
  <c r="J175" i="22"/>
  <c r="J109" i="9"/>
  <c r="J100" i="9"/>
  <c r="J101" i="9"/>
  <c r="J102" i="9"/>
  <c r="J103" i="9"/>
  <c r="J104" i="9"/>
  <c r="J105" i="9"/>
  <c r="J106" i="9"/>
  <c r="J107" i="9"/>
  <c r="J108" i="9"/>
  <c r="J110" i="9"/>
  <c r="J111" i="9"/>
  <c r="J112" i="9"/>
  <c r="J113" i="9"/>
  <c r="J114" i="9"/>
  <c r="J116" i="9"/>
  <c r="T265" i="17" l="1"/>
  <c r="S265" i="17"/>
  <c r="R265" i="17"/>
  <c r="J20" i="13"/>
  <c r="J213" i="8"/>
  <c r="J15" i="7"/>
  <c r="J57" i="5"/>
  <c r="J117" i="4"/>
  <c r="J34" i="24"/>
  <c r="J186" i="22"/>
  <c r="J185" i="22"/>
  <c r="J184" i="22"/>
  <c r="J183" i="22"/>
  <c r="J181" i="22"/>
  <c r="J178" i="22"/>
  <c r="J182" i="22"/>
  <c r="J191" i="22"/>
  <c r="J190" i="22"/>
  <c r="J189" i="22"/>
  <c r="J188" i="22"/>
  <c r="J187" i="22"/>
  <c r="J180" i="22"/>
  <c r="J179" i="22"/>
  <c r="J224" i="22"/>
  <c r="J26" i="12"/>
  <c r="J25" i="12"/>
  <c r="J20" i="10"/>
  <c r="J128" i="9"/>
  <c r="J129" i="9"/>
  <c r="J29" i="6"/>
  <c r="J28" i="6"/>
  <c r="J248" i="8"/>
  <c r="J247" i="8"/>
  <c r="J246" i="8"/>
  <c r="J245" i="8"/>
  <c r="J242" i="8"/>
  <c r="J241" i="8"/>
  <c r="J239" i="8"/>
  <c r="J238" i="8"/>
  <c r="J237" i="8"/>
  <c r="J214" i="8"/>
  <c r="J132" i="4"/>
  <c r="J131" i="4"/>
  <c r="J130" i="4"/>
  <c r="J129" i="4"/>
  <c r="J128" i="4"/>
  <c r="J127" i="4"/>
  <c r="J126" i="4"/>
  <c r="J125" i="4"/>
  <c r="J124" i="4"/>
  <c r="J123" i="4"/>
  <c r="J120" i="4"/>
  <c r="J226" i="8"/>
  <c r="J225" i="8"/>
  <c r="J224" i="8"/>
  <c r="J222" i="8"/>
  <c r="J221" i="8"/>
  <c r="J220" i="8"/>
  <c r="J219" i="8"/>
  <c r="J218" i="8"/>
  <c r="J217" i="8"/>
  <c r="J216" i="8"/>
  <c r="J215" i="8"/>
  <c r="J116" i="4"/>
  <c r="J115" i="4"/>
  <c r="J114" i="4"/>
  <c r="J113" i="4"/>
  <c r="J112" i="4"/>
  <c r="J111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U265" i="17" l="1"/>
  <c r="J33" i="24"/>
  <c r="J118" i="9"/>
  <c r="J18" i="10" l="1"/>
  <c r="J28" i="11"/>
  <c r="J33" i="14"/>
  <c r="J24" i="12"/>
  <c r="J117" i="9"/>
  <c r="J27" i="6"/>
  <c r="J32" i="24" l="1"/>
  <c r="J173" i="22"/>
  <c r="J174" i="22"/>
  <c r="J176" i="22"/>
  <c r="J177" i="22"/>
  <c r="J212" i="8"/>
  <c r="J99" i="9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 l="1"/>
  <c r="J197" i="8"/>
  <c r="J196" i="8"/>
  <c r="J195" i="8"/>
  <c r="J194" i="8"/>
  <c r="J193" i="8"/>
  <c r="J192" i="8"/>
  <c r="J98" i="9"/>
  <c r="J190" i="8"/>
  <c r="J189" i="8"/>
  <c r="J188" i="8"/>
  <c r="J191" i="8"/>
  <c r="J187" i="8"/>
  <c r="J186" i="8"/>
  <c r="J185" i="8"/>
  <c r="J184" i="8"/>
  <c r="J183" i="8"/>
  <c r="J182" i="8"/>
  <c r="J181" i="8"/>
  <c r="J92" i="4"/>
  <c r="J180" i="8"/>
  <c r="J97" i="9"/>
  <c r="J31" i="24" l="1"/>
  <c r="J171" i="22"/>
  <c r="J26" i="6"/>
  <c r="J25" i="6"/>
  <c r="J31" i="19"/>
  <c r="J27" i="11"/>
  <c r="J23" i="12"/>
  <c r="J26" i="11"/>
  <c r="J56" i="5"/>
  <c r="J32" i="14"/>
  <c r="J25" i="11"/>
  <c r="J96" i="9"/>
  <c r="J55" i="5"/>
  <c r="J30" i="19"/>
  <c r="J95" i="9"/>
  <c r="J179" i="8"/>
  <c r="J91" i="4"/>
  <c r="J22" i="12"/>
  <c r="J29" i="19"/>
  <c r="J36" i="16"/>
  <c r="J35" i="16"/>
  <c r="J90" i="4"/>
  <c r="J89" i="4"/>
  <c r="J34" i="16" l="1"/>
  <c r="J33" i="16"/>
  <c r="J88" i="4"/>
  <c r="J31" i="14"/>
  <c r="J94" i="9"/>
  <c r="J92" i="9"/>
  <c r="J93" i="9"/>
  <c r="J178" i="8"/>
  <c r="J87" i="4"/>
  <c r="J54" i="5" l="1"/>
  <c r="J53" i="5"/>
  <c r="J52" i="5"/>
  <c r="J51" i="5"/>
  <c r="J50" i="5"/>
  <c r="J49" i="5"/>
  <c r="J48" i="5" l="1"/>
  <c r="J43" i="5"/>
  <c r="J47" i="5"/>
  <c r="J46" i="5"/>
  <c r="J45" i="5"/>
  <c r="J44" i="5"/>
  <c r="J30" i="24"/>
  <c r="J14" i="7"/>
  <c r="J24" i="6" l="1"/>
  <c r="J21" i="12"/>
  <c r="J19" i="13"/>
  <c r="J177" i="8" l="1"/>
  <c r="J174" i="8"/>
  <c r="J175" i="8"/>
  <c r="J176" i="8"/>
  <c r="J169" i="8"/>
  <c r="J170" i="8"/>
  <c r="J171" i="8"/>
  <c r="J172" i="8"/>
  <c r="J168" i="8"/>
  <c r="J167" i="8"/>
  <c r="J173" i="8"/>
  <c r="J166" i="8"/>
  <c r="J28" i="19" l="1"/>
  <c r="J170" i="22"/>
  <c r="J81" i="9" l="1"/>
  <c r="J82" i="9"/>
  <c r="J159" i="22"/>
  <c r="J85" i="4"/>
  <c r="J84" i="4"/>
  <c r="J86" i="4" l="1"/>
  <c r="J42" i="5"/>
  <c r="J23" i="6"/>
  <c r="J13" i="7"/>
  <c r="J27" i="19"/>
  <c r="J165" i="8"/>
  <c r="J90" i="9"/>
  <c r="J91" i="9"/>
  <c r="J89" i="9"/>
  <c r="J88" i="9"/>
  <c r="J17" i="10"/>
  <c r="J24" i="11"/>
  <c r="J20" i="12"/>
  <c r="J18" i="13"/>
  <c r="J30" i="14"/>
  <c r="J169" i="22"/>
  <c r="J168" i="22"/>
  <c r="J28" i="24"/>
  <c r="J31" i="16"/>
  <c r="T242" i="17"/>
  <c r="S242" i="17"/>
  <c r="R242" i="17"/>
  <c r="J26" i="19"/>
  <c r="J167" i="22"/>
  <c r="J16" i="10"/>
  <c r="J22" i="6"/>
  <c r="J30" i="16"/>
  <c r="J29" i="16"/>
  <c r="J21" i="6"/>
  <c r="J83" i="4"/>
  <c r="J164" i="8"/>
  <c r="J87" i="9"/>
  <c r="J86" i="9"/>
  <c r="J85" i="9"/>
  <c r="J82" i="4"/>
  <c r="J163" i="8"/>
  <c r="U242" i="17" l="1"/>
  <c r="J84" i="9" l="1"/>
  <c r="J83" i="9"/>
  <c r="J81" i="4" l="1"/>
  <c r="J79" i="9"/>
  <c r="J80" i="9"/>
  <c r="J78" i="9"/>
  <c r="J73" i="9"/>
  <c r="J72" i="9"/>
  <c r="J75" i="9"/>
  <c r="J69" i="9"/>
  <c r="J74" i="9"/>
  <c r="J71" i="9"/>
  <c r="J70" i="9"/>
  <c r="J76" i="9"/>
  <c r="J68" i="9"/>
  <c r="J67" i="9"/>
  <c r="J66" i="9" l="1"/>
  <c r="J65" i="9"/>
  <c r="J64" i="9"/>
  <c r="J63" i="9"/>
  <c r="J62" i="9"/>
  <c r="J77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163" i="22"/>
  <c r="J166" i="22"/>
  <c r="J162" i="22"/>
  <c r="J161" i="22"/>
  <c r="J160" i="22"/>
  <c r="J165" i="22"/>
  <c r="J164" i="22"/>
  <c r="J162" i="8" l="1"/>
  <c r="J23" i="11" l="1"/>
  <c r="J41" i="5"/>
  <c r="J40" i="5"/>
  <c r="J39" i="5"/>
  <c r="J80" i="4"/>
  <c r="J29" i="14"/>
  <c r="J38" i="5"/>
  <c r="J37" i="5"/>
  <c r="J36" i="5"/>
  <c r="J158" i="22"/>
  <c r="J27" i="24"/>
  <c r="J19" i="12"/>
  <c r="J44" i="9"/>
  <c r="J28" i="16"/>
  <c r="J35" i="5"/>
  <c r="J17" i="13"/>
  <c r="J15" i="10" l="1"/>
  <c r="J14" i="10"/>
  <c r="J20" i="6"/>
  <c r="J34" i="5"/>
  <c r="J22" i="11"/>
  <c r="J25" i="19"/>
  <c r="J28" i="14"/>
  <c r="J27" i="14"/>
  <c r="J26" i="14"/>
  <c r="J27" i="16"/>
  <c r="J18" i="12"/>
  <c r="J11" i="7"/>
  <c r="J12" i="7"/>
  <c r="J130" i="9" l="1"/>
  <c r="J77" i="4"/>
  <c r="J78" i="4"/>
  <c r="J76" i="4" l="1"/>
  <c r="J160" i="8"/>
  <c r="J157" i="22"/>
  <c r="J156" i="22"/>
  <c r="J148" i="22"/>
  <c r="J149" i="22"/>
  <c r="J150" i="22"/>
  <c r="J151" i="22"/>
  <c r="J152" i="22"/>
  <c r="J153" i="22"/>
  <c r="J154" i="22"/>
  <c r="J155" i="22"/>
  <c r="J161" i="8"/>
  <c r="J43" i="9"/>
  <c r="J21" i="11"/>
  <c r="J159" i="8"/>
  <c r="J75" i="4"/>
  <c r="J158" i="8"/>
  <c r="J157" i="8"/>
  <c r="J156" i="8"/>
  <c r="J155" i="8"/>
  <c r="J146" i="22"/>
  <c r="J154" i="8"/>
  <c r="J153" i="8"/>
  <c r="J24" i="19"/>
  <c r="J33" i="5"/>
  <c r="J73" i="4"/>
  <c r="J74" i="4"/>
  <c r="J26" i="16"/>
  <c r="J19" i="6"/>
  <c r="J16" i="13"/>
  <c r="J40" i="9" l="1"/>
  <c r="J18" i="6"/>
  <c r="J23" i="16"/>
  <c r="J17" i="12"/>
  <c r="J19" i="11"/>
  <c r="J39" i="9"/>
  <c r="J151" i="8" l="1"/>
  <c r="J150" i="8"/>
  <c r="J147" i="22"/>
  <c r="J145" i="22"/>
  <c r="J144" i="22" l="1"/>
  <c r="J143" i="22"/>
  <c r="J142" i="22"/>
  <c r="J67" i="4"/>
  <c r="J141" i="22"/>
  <c r="J140" i="22"/>
  <c r="J26" i="24"/>
  <c r="J147" i="8"/>
  <c r="J148" i="8"/>
  <c r="J32" i="5"/>
  <c r="J22" i="19"/>
  <c r="J20" i="19"/>
  <c r="J21" i="19"/>
  <c r="J31" i="5"/>
  <c r="J149" i="8"/>
  <c r="J152" i="8"/>
  <c r="J146" i="8"/>
  <c r="J139" i="22" l="1"/>
  <c r="J138" i="22"/>
  <c r="J137" i="22"/>
  <c r="J136" i="22"/>
  <c r="J22" i="16" l="1"/>
  <c r="J144" i="8"/>
  <c r="J143" i="8"/>
  <c r="J24" i="14"/>
  <c r="J25" i="14"/>
  <c r="J29" i="5"/>
  <c r="J28" i="5"/>
  <c r="J21" i="16"/>
  <c r="J17" i="6"/>
  <c r="J20" i="16"/>
  <c r="J30" i="5"/>
  <c r="J27" i="5"/>
  <c r="J26" i="5"/>
  <c r="J68" i="4"/>
  <c r="J69" i="4"/>
  <c r="J70" i="4"/>
  <c r="J71" i="4"/>
  <c r="J72" i="4"/>
  <c r="J79" i="4"/>
  <c r="J66" i="4"/>
  <c r="J25" i="5"/>
  <c r="J24" i="5"/>
  <c r="J19" i="16"/>
  <c r="J65" i="4"/>
  <c r="J23" i="14" l="1"/>
  <c r="J16" i="12" l="1"/>
  <c r="J64" i="4" l="1"/>
  <c r="J63" i="4"/>
  <c r="J135" i="22" l="1"/>
  <c r="J15" i="13"/>
  <c r="J37" i="9"/>
  <c r="J142" i="8"/>
  <c r="J145" i="8"/>
  <c r="J17" i="16" l="1"/>
  <c r="J18" i="16"/>
  <c r="K54" i="19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R132" i="8" l="1"/>
  <c r="J132" i="8"/>
  <c r="J131" i="8"/>
  <c r="J130" i="8"/>
  <c r="J21" i="14" l="1"/>
  <c r="J20" i="14"/>
  <c r="J19" i="14"/>
  <c r="J18" i="14"/>
  <c r="J15" i="16" l="1"/>
  <c r="J16" i="16"/>
  <c r="J25" i="24"/>
  <c r="J134" i="22"/>
  <c r="J133" i="22"/>
  <c r="J22" i="14"/>
  <c r="J14" i="13"/>
  <c r="J15" i="12"/>
  <c r="J18" i="11"/>
  <c r="J13" i="10"/>
  <c r="J12" i="10"/>
  <c r="J35" i="9"/>
  <c r="J34" i="9"/>
  <c r="J138" i="8"/>
  <c r="J139" i="8"/>
  <c r="J140" i="8"/>
  <c r="J141" i="8"/>
  <c r="J10" i="7"/>
  <c r="J16" i="6"/>
  <c r="J23" i="5"/>
  <c r="S212" i="17"/>
  <c r="T212" i="17"/>
  <c r="R212" i="17"/>
  <c r="J131" i="22"/>
  <c r="J137" i="8"/>
  <c r="J136" i="8"/>
  <c r="J123" i="8"/>
  <c r="J124" i="8"/>
  <c r="J125" i="8"/>
  <c r="J126" i="8"/>
  <c r="J127" i="8"/>
  <c r="J128" i="8"/>
  <c r="J129" i="8"/>
  <c r="J133" i="8"/>
  <c r="J134" i="8"/>
  <c r="J135" i="8"/>
  <c r="U212" i="17" l="1"/>
  <c r="J24" i="16"/>
  <c r="J20" i="11"/>
  <c r="J23" i="19"/>
  <c r="J22" i="5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K252" i="4"/>
  <c r="L252" i="4"/>
  <c r="M252" i="4"/>
  <c r="N252" i="4"/>
  <c r="O252" i="4"/>
  <c r="J31" i="9"/>
  <c r="J32" i="9"/>
  <c r="J33" i="9"/>
  <c r="J252" i="4" l="1"/>
  <c r="J24" i="24"/>
  <c r="J132" i="22"/>
  <c r="J130" i="22"/>
  <c r="J129" i="22"/>
  <c r="J128" i="22"/>
  <c r="J127" i="22"/>
  <c r="J126" i="22"/>
  <c r="J125" i="22" l="1"/>
  <c r="J13" i="13" l="1"/>
  <c r="J17" i="14"/>
  <c r="J124" i="22" l="1"/>
  <c r="J21" i="5"/>
  <c r="J17" i="11" l="1"/>
  <c r="J123" i="22" l="1"/>
  <c r="J14" i="12"/>
  <c r="J15" i="6"/>
  <c r="J19" i="19"/>
  <c r="J30" i="9"/>
  <c r="J29" i="9"/>
  <c r="J25" i="9"/>
  <c r="J16" i="14" l="1"/>
  <c r="J14" i="6" l="1"/>
  <c r="J20" i="5"/>
  <c r="J13" i="12"/>
  <c r="J19" i="5"/>
  <c r="J15" i="14"/>
  <c r="J122" i="8"/>
  <c r="J18" i="19" l="1"/>
  <c r="J118" i="22" l="1"/>
  <c r="J119" i="22"/>
  <c r="J120" i="22"/>
  <c r="J121" i="22"/>
  <c r="J117" i="22"/>
  <c r="J122" i="22"/>
  <c r="J12" i="12"/>
  <c r="J18" i="5"/>
  <c r="J9" i="14"/>
  <c r="J10" i="14"/>
  <c r="J11" i="14"/>
  <c r="J12" i="14"/>
  <c r="J13" i="14"/>
  <c r="J14" i="14"/>
  <c r="J25" i="16"/>
  <c r="J23" i="24"/>
  <c r="J116" i="22"/>
  <c r="J26" i="9"/>
  <c r="J36" i="9" l="1"/>
  <c r="J38" i="9"/>
  <c r="J120" i="8"/>
  <c r="J119" i="8" l="1"/>
  <c r="J118" i="8"/>
  <c r="J117" i="8"/>
  <c r="J17" i="19"/>
  <c r="J17" i="5" l="1"/>
  <c r="J14" i="16"/>
  <c r="J12" i="13"/>
  <c r="J16" i="5"/>
  <c r="J15" i="5"/>
  <c r="J16" i="19"/>
  <c r="J114" i="8"/>
  <c r="J15" i="19"/>
  <c r="J109" i="8"/>
  <c r="J110" i="8"/>
  <c r="J111" i="8"/>
  <c r="J112" i="8"/>
  <c r="J113" i="8"/>
  <c r="J115" i="8"/>
  <c r="J94" i="8"/>
  <c r="J95" i="8"/>
  <c r="J96" i="8"/>
  <c r="J97" i="8"/>
  <c r="J98" i="8"/>
  <c r="J99" i="8"/>
  <c r="J100" i="8"/>
  <c r="J101" i="8"/>
  <c r="J102" i="8"/>
  <c r="J103" i="8"/>
  <c r="J104" i="8"/>
  <c r="J105" i="8"/>
  <c r="J108" i="8"/>
  <c r="J14" i="19"/>
  <c r="J12" i="19"/>
  <c r="J13" i="19"/>
  <c r="J115" i="22" l="1"/>
  <c r="J114" i="22"/>
  <c r="J113" i="22"/>
  <c r="J112" i="22" l="1"/>
  <c r="J111" i="22"/>
  <c r="J110" i="22"/>
  <c r="J109" i="22"/>
  <c r="J108" i="22"/>
  <c r="J107" i="22"/>
  <c r="J106" i="22"/>
  <c r="J105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1" i="16"/>
  <c r="J12" i="16"/>
  <c r="J13" i="16"/>
  <c r="J14" i="5"/>
  <c r="J22" i="9"/>
  <c r="J23" i="9"/>
  <c r="J11" i="19"/>
  <c r="J11" i="13"/>
  <c r="J10" i="10"/>
  <c r="J11" i="10"/>
  <c r="J11" i="11"/>
  <c r="J12" i="11"/>
  <c r="J13" i="11"/>
  <c r="J14" i="11"/>
  <c r="J15" i="11"/>
  <c r="J16" i="11"/>
  <c r="J11" i="6" l="1"/>
  <c r="V126" i="17" l="1"/>
  <c r="J13" i="5"/>
  <c r="J12" i="5"/>
  <c r="J12" i="6"/>
  <c r="J10" i="13"/>
  <c r="T141" i="17"/>
  <c r="R141" i="17"/>
  <c r="S141" i="17"/>
  <c r="J21" i="9" l="1"/>
  <c r="J20" i="9"/>
  <c r="J17" i="9"/>
  <c r="J68" i="8"/>
  <c r="J77" i="8"/>
  <c r="J78" i="22"/>
  <c r="J14" i="24"/>
  <c r="J75" i="22"/>
  <c r="J76" i="22"/>
  <c r="J77" i="22"/>
  <c r="J68" i="22"/>
  <c r="J69" i="22"/>
  <c r="J70" i="22"/>
  <c r="J71" i="22"/>
  <c r="J72" i="22"/>
  <c r="J73" i="22"/>
  <c r="J74" i="22"/>
  <c r="J11" i="24"/>
  <c r="J12" i="24"/>
  <c r="J13" i="24"/>
  <c r="J10" i="24"/>
  <c r="J106" i="8"/>
  <c r="J107" i="8"/>
  <c r="J92" i="8" l="1"/>
  <c r="J93" i="8"/>
  <c r="J90" i="8"/>
  <c r="J91" i="8"/>
  <c r="J84" i="8"/>
  <c r="J85" i="8"/>
  <c r="J86" i="8"/>
  <c r="J87" i="8"/>
  <c r="J88" i="8"/>
  <c r="J89" i="8"/>
  <c r="J72" i="8"/>
  <c r="J71" i="8"/>
  <c r="J70" i="8"/>
  <c r="J15" i="24"/>
  <c r="J16" i="24"/>
  <c r="J17" i="24"/>
  <c r="J20" i="24"/>
  <c r="J13" i="6"/>
  <c r="J80" i="22"/>
  <c r="J79" i="22"/>
  <c r="J65" i="8"/>
  <c r="J66" i="8"/>
  <c r="J67" i="8"/>
  <c r="J69" i="8"/>
  <c r="J64" i="8"/>
  <c r="J63" i="8"/>
  <c r="J62" i="8"/>
  <c r="J61" i="8"/>
  <c r="J9" i="16"/>
  <c r="J10" i="16"/>
  <c r="J9" i="13"/>
  <c r="J74" i="8"/>
  <c r="J73" i="8"/>
  <c r="J81" i="8"/>
  <c r="J82" i="8"/>
  <c r="J83" i="8"/>
  <c r="J18" i="24" l="1"/>
  <c r="J79" i="8"/>
  <c r="J60" i="8"/>
  <c r="J75" i="8"/>
  <c r="J76" i="8"/>
  <c r="J78" i="8"/>
  <c r="J80" i="8"/>
  <c r="J59" i="8"/>
  <c r="J50" i="8"/>
  <c r="J51" i="8"/>
  <c r="J52" i="8"/>
  <c r="J53" i="8"/>
  <c r="J54" i="8"/>
  <c r="J55" i="8"/>
  <c r="J56" i="8"/>
  <c r="J57" i="8"/>
  <c r="J58" i="8"/>
  <c r="J49" i="8"/>
  <c r="J47" i="8"/>
  <c r="J46" i="8"/>
  <c r="J45" i="8"/>
  <c r="J44" i="8"/>
  <c r="J43" i="8"/>
  <c r="J36" i="8"/>
  <c r="J35" i="8"/>
  <c r="J37" i="8"/>
  <c r="J38" i="8"/>
  <c r="J39" i="8"/>
  <c r="J40" i="8"/>
  <c r="J41" i="8"/>
  <c r="J42" i="8"/>
  <c r="J48" i="8"/>
  <c r="J63" i="22"/>
  <c r="J64" i="22"/>
  <c r="J65" i="22"/>
  <c r="J66" i="22"/>
  <c r="J67" i="22"/>
  <c r="J9" i="24"/>
  <c r="J61" i="22"/>
  <c r="J60" i="22"/>
  <c r="J9" i="12"/>
  <c r="J8" i="13"/>
  <c r="J15" i="8"/>
  <c r="J14" i="9"/>
  <c r="J10" i="5"/>
  <c r="J11" i="5"/>
  <c r="J13" i="9"/>
  <c r="J14" i="8"/>
  <c r="J13" i="8"/>
  <c r="J57" i="22"/>
  <c r="J34" i="8"/>
  <c r="J33" i="8"/>
  <c r="J17" i="8"/>
  <c r="J50" i="22"/>
  <c r="J52" i="22"/>
  <c r="J53" i="22"/>
  <c r="J54" i="22"/>
  <c r="J55" i="22"/>
  <c r="J56" i="22"/>
  <c r="J58" i="22"/>
  <c r="J59" i="22"/>
  <c r="J62" i="22"/>
  <c r="J48" i="22"/>
  <c r="J41" i="22"/>
  <c r="J40" i="22"/>
  <c r="J42" i="22"/>
  <c r="J43" i="22"/>
  <c r="J44" i="22"/>
  <c r="J45" i="22"/>
  <c r="J46" i="22"/>
  <c r="J47" i="22"/>
  <c r="J49" i="22"/>
  <c r="J39" i="22"/>
  <c r="J38" i="22"/>
  <c r="J37" i="22"/>
  <c r="J33" i="22"/>
  <c r="J27" i="22"/>
  <c r="J26" i="22"/>
  <c r="J28" i="22"/>
  <c r="J29" i="22"/>
  <c r="J30" i="22"/>
  <c r="J31" i="22"/>
  <c r="J32" i="22"/>
  <c r="J34" i="22"/>
  <c r="J35" i="22"/>
  <c r="J25" i="22"/>
  <c r="J24" i="22"/>
  <c r="J9" i="19"/>
  <c r="J10" i="19"/>
  <c r="J8" i="16"/>
  <c r="J8" i="14"/>
  <c r="J11" i="8"/>
  <c r="J10" i="11"/>
  <c r="J11" i="9"/>
  <c r="J8" i="24" l="1"/>
  <c r="J8" i="15"/>
  <c r="J12" i="22"/>
  <c r="J9" i="8"/>
  <c r="W13" i="17" l="1"/>
  <c r="S13" i="15"/>
  <c r="W19" i="17"/>
  <c r="J9" i="10"/>
  <c r="J116" i="8"/>
  <c r="J121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10" i="8"/>
  <c r="J12" i="8"/>
  <c r="J16" i="8"/>
  <c r="J8" i="8"/>
  <c r="J7" i="8"/>
  <c r="J7" i="16" l="1"/>
  <c r="J7" i="15"/>
  <c r="J11" i="22"/>
  <c r="J13" i="22"/>
  <c r="J14" i="22"/>
  <c r="J15" i="22"/>
  <c r="J16" i="22"/>
  <c r="J17" i="22"/>
  <c r="J18" i="22"/>
  <c r="J19" i="22"/>
  <c r="J20" i="22"/>
  <c r="J21" i="22"/>
  <c r="J22" i="22"/>
  <c r="J23" i="22"/>
  <c r="J36" i="22"/>
  <c r="J51" i="22"/>
  <c r="J8" i="12"/>
  <c r="J10" i="12"/>
  <c r="J11" i="12"/>
  <c r="K37" i="12"/>
  <c r="L37" i="12"/>
  <c r="M37" i="12"/>
  <c r="N37" i="12"/>
  <c r="O37" i="12"/>
  <c r="J8" i="11"/>
  <c r="J9" i="11"/>
  <c r="K52" i="11"/>
  <c r="L52" i="11"/>
  <c r="M52" i="11"/>
  <c r="N52" i="11"/>
  <c r="O52" i="11"/>
  <c r="J37" i="12" l="1"/>
  <c r="J52" i="11"/>
  <c r="J427" i="8" l="1"/>
  <c r="J8" i="19"/>
  <c r="J29" i="24" l="1"/>
  <c r="J42" i="9" l="1"/>
  <c r="J41" i="9" l="1"/>
  <c r="J19" i="24" l="1"/>
  <c r="J10" i="6" l="1"/>
  <c r="J22" i="24" l="1"/>
  <c r="J24" i="9" l="1"/>
  <c r="J27" i="9"/>
  <c r="J28" i="9"/>
  <c r="J10" i="9"/>
  <c r="J12" i="9"/>
  <c r="J15" i="9"/>
  <c r="J16" i="9"/>
  <c r="J18" i="9"/>
  <c r="J19" i="9"/>
  <c r="J9" i="9"/>
  <c r="M316" i="22"/>
  <c r="J7" i="22"/>
  <c r="J7" i="9"/>
  <c r="J9" i="7"/>
  <c r="J9" i="6"/>
  <c r="J21" i="24"/>
  <c r="J10" i="22"/>
  <c r="J9" i="22"/>
  <c r="J8" i="6"/>
  <c r="J9" i="5"/>
  <c r="J8" i="5"/>
  <c r="J8" i="22"/>
  <c r="J8" i="9"/>
  <c r="J7" i="5"/>
  <c r="J8" i="10"/>
  <c r="J7" i="17"/>
  <c r="J759" i="17" s="1"/>
  <c r="K316" i="22"/>
  <c r="L316" i="22"/>
  <c r="N316" i="22"/>
  <c r="O316" i="22"/>
  <c r="T26" i="17"/>
  <c r="S26" i="17"/>
  <c r="R26" i="17"/>
  <c r="J7" i="14"/>
  <c r="J7" i="13"/>
  <c r="J7" i="24"/>
  <c r="O143" i="15"/>
  <c r="N143" i="15"/>
  <c r="M143" i="15"/>
  <c r="L143" i="15"/>
  <c r="K143" i="15"/>
  <c r="J7" i="6"/>
  <c r="K58" i="16"/>
  <c r="L58" i="16"/>
  <c r="M58" i="16"/>
  <c r="N58" i="16"/>
  <c r="O58" i="16"/>
  <c r="K59" i="24"/>
  <c r="L59" i="24"/>
  <c r="M59" i="24"/>
  <c r="N59" i="24"/>
  <c r="O59" i="24"/>
  <c r="K60" i="14"/>
  <c r="L60" i="14"/>
  <c r="M60" i="14"/>
  <c r="N60" i="14"/>
  <c r="O60" i="14"/>
  <c r="K41" i="13"/>
  <c r="L41" i="13"/>
  <c r="M41" i="13"/>
  <c r="N41" i="13"/>
  <c r="O41" i="13"/>
  <c r="K31" i="10"/>
  <c r="L31" i="10"/>
  <c r="M31" i="10"/>
  <c r="N31" i="10"/>
  <c r="O31" i="10"/>
  <c r="K229" i="9"/>
  <c r="L229" i="9"/>
  <c r="M229" i="9"/>
  <c r="N229" i="9"/>
  <c r="O229" i="9"/>
  <c r="K427" i="8"/>
  <c r="M427" i="8"/>
  <c r="N427" i="8"/>
  <c r="O427" i="8"/>
  <c r="K46" i="19"/>
  <c r="L46" i="19"/>
  <c r="M46" i="19"/>
  <c r="N46" i="19"/>
  <c r="O46" i="19"/>
  <c r="J8" i="7"/>
  <c r="K25" i="7"/>
  <c r="L25" i="7"/>
  <c r="M25" i="7"/>
  <c r="N25" i="7"/>
  <c r="O25" i="7"/>
  <c r="K50" i="6"/>
  <c r="L50" i="6"/>
  <c r="M50" i="6"/>
  <c r="N50" i="6"/>
  <c r="O50" i="6"/>
  <c r="K97" i="5"/>
  <c r="L97" i="5"/>
  <c r="M97" i="5"/>
  <c r="N97" i="5"/>
  <c r="O97" i="5"/>
  <c r="J31" i="10" l="1"/>
  <c r="J58" i="16"/>
  <c r="J41" i="13"/>
  <c r="J46" i="19"/>
  <c r="J25" i="7"/>
  <c r="J50" i="6"/>
  <c r="J60" i="14"/>
  <c r="J229" i="9"/>
  <c r="U26" i="17"/>
  <c r="J97" i="5"/>
  <c r="J59" i="24"/>
  <c r="J143" i="15"/>
  <c r="J316" i="22"/>
  <c r="U141" i="17"/>
</calcChain>
</file>

<file path=xl/sharedStrings.xml><?xml version="1.0" encoding="utf-8"?>
<sst xmlns="http://schemas.openxmlformats.org/spreadsheetml/2006/main" count="12721" uniqueCount="2796">
  <si>
    <t>#Kuponi</t>
  </si>
  <si>
    <t>Drejtoria për Buxhet dhe Financa</t>
  </si>
  <si>
    <t>Nr.</t>
  </si>
  <si>
    <t>Nr.CPO</t>
  </si>
  <si>
    <t xml:space="preserve">          Pershkrimi</t>
  </si>
  <si>
    <t>Kodi</t>
  </si>
  <si>
    <t>Shuma</t>
  </si>
  <si>
    <t>Paga&amp;Meditje</t>
  </si>
  <si>
    <t>Komunali</t>
  </si>
  <si>
    <t>M&amp;SH</t>
  </si>
  <si>
    <t>Subvencione</t>
  </si>
  <si>
    <t>Kapitale</t>
  </si>
  <si>
    <t xml:space="preserve">          Furnitori</t>
  </si>
  <si>
    <t>Z.Kryet.</t>
  </si>
  <si>
    <t>Adminis.</t>
  </si>
  <si>
    <t>Buxheti</t>
  </si>
  <si>
    <t>Inspek.</t>
  </si>
  <si>
    <t>Sh.Pub.</t>
  </si>
  <si>
    <t>Ekono.</t>
  </si>
  <si>
    <t>Gjeod.</t>
  </si>
  <si>
    <t>Urban.</t>
  </si>
  <si>
    <t>Shëndet.</t>
  </si>
  <si>
    <t>Kultu.</t>
  </si>
  <si>
    <t>Arsimi</t>
  </si>
  <si>
    <t>Totali</t>
  </si>
  <si>
    <t>Prokuri.</t>
  </si>
  <si>
    <t>Z.Kom.</t>
  </si>
  <si>
    <t>Bujqësi</t>
  </si>
  <si>
    <t>F.Burimor</t>
  </si>
  <si>
    <t>Z.Kuven.</t>
  </si>
  <si>
    <t xml:space="preserve">         </t>
  </si>
  <si>
    <t>KOMUNA  E  DEÇANIT</t>
  </si>
  <si>
    <t xml:space="preserve">   REPUBLIC OF KOSOVA</t>
  </si>
  <si>
    <t>MUNICIPALITY OF DECAN</t>
  </si>
  <si>
    <t xml:space="preserve">       DREJTORIA PER BUXHET DHE FINANCA</t>
  </si>
  <si>
    <t xml:space="preserve">REPUBLIKA E KOSOVËS          </t>
  </si>
  <si>
    <t xml:space="preserve">    REPUBLIKA  KOSOVA                          </t>
  </si>
  <si>
    <t xml:space="preserve">    OPSTINA DECANI</t>
  </si>
  <si>
    <t>22/ T.H.V</t>
  </si>
  <si>
    <t>10/GRANT</t>
  </si>
  <si>
    <t>21/ T.H.V</t>
  </si>
  <si>
    <r>
      <t xml:space="preserve">        </t>
    </r>
    <r>
      <rPr>
        <b/>
        <sz val="10"/>
        <rFont val="Arial"/>
        <family val="2"/>
      </rPr>
      <t xml:space="preserve">  Sub.Totali   </t>
    </r>
  </si>
  <si>
    <r>
      <t xml:space="preserve"> </t>
    </r>
    <r>
      <rPr>
        <b/>
        <sz val="9"/>
        <color indexed="8"/>
        <rFont val="Arial"/>
        <family val="2"/>
      </rPr>
      <t>TOTALI</t>
    </r>
  </si>
  <si>
    <t xml:space="preserve">PARAJA E GATSHME - AVANSET janë          </t>
  </si>
  <si>
    <t>Sherb.Sociale</t>
  </si>
  <si>
    <t>Mallra&amp;Sherbime</t>
  </si>
  <si>
    <t>Kategoria Ekonomike</t>
  </si>
  <si>
    <t xml:space="preserve">Totali </t>
  </si>
  <si>
    <r>
      <t xml:space="preserve"> </t>
    </r>
    <r>
      <rPr>
        <b/>
        <sz val="9"/>
        <rFont val="Arial"/>
        <family val="2"/>
      </rPr>
      <t>TOTALI</t>
    </r>
  </si>
  <si>
    <t>Data faturës</t>
  </si>
  <si>
    <t>Nr.Faturës</t>
  </si>
  <si>
    <t>Data pagesës</t>
  </si>
  <si>
    <t>Ad.Arsimit</t>
  </si>
  <si>
    <t>Ars.Fillor</t>
  </si>
  <si>
    <t>Ars.Mesem</t>
  </si>
  <si>
    <t>Sherb.Rezidenciale</t>
  </si>
  <si>
    <t>UNIONI EURPOIAN</t>
  </si>
  <si>
    <t>Paga</t>
  </si>
  <si>
    <t xml:space="preserve"> </t>
  </si>
  <si>
    <t>PAGESAT NGA GRANTI+THV (10+21+22)</t>
  </si>
  <si>
    <t>PAGESAT NGA DONACIONET</t>
  </si>
  <si>
    <t>Pagat_Janar_Asambleja+Komitetet</t>
  </si>
  <si>
    <t>________________</t>
  </si>
  <si>
    <t>JANAR</t>
  </si>
  <si>
    <t>SHKURT</t>
  </si>
  <si>
    <t>Pagat_Shkurt_Asambleja+Komitetet</t>
  </si>
  <si>
    <t>Pagat_Mars_Asambleja+Komitetet</t>
  </si>
  <si>
    <t>KOMUNA E DEÇANIT</t>
  </si>
  <si>
    <t>PAGA DHE MEDITJE</t>
  </si>
  <si>
    <t>MALLRA DHE SHERBIME</t>
  </si>
  <si>
    <t>SHPENZIME KOMUNALE</t>
  </si>
  <si>
    <t>SUBVENCIONE DHE TRANSFERE</t>
  </si>
  <si>
    <t xml:space="preserve">INVESTIMET KAPITALE </t>
  </si>
  <si>
    <t>TOTALI I PAGESAVE</t>
  </si>
  <si>
    <t>AVANSET</t>
  </si>
  <si>
    <t>TK SHA</t>
  </si>
  <si>
    <t>HIGJIENA SHA</t>
  </si>
  <si>
    <t>MARS</t>
  </si>
  <si>
    <t>znj.Dafina  Cacaj</t>
  </si>
  <si>
    <t>Drejtoresë per Buxhet dhe Financa</t>
  </si>
  <si>
    <t>Pagat_SHKURT_2023</t>
  </si>
  <si>
    <t>Pagat_MARS_2023</t>
  </si>
  <si>
    <t>Pagat_JANAR_2023</t>
  </si>
  <si>
    <t>31.01.2023</t>
  </si>
  <si>
    <t>Pagat_MARS_2023_Ad.SH.</t>
  </si>
  <si>
    <t>Pagat_MARS_2023_QKMF</t>
  </si>
  <si>
    <t>Pagat_JANAR_2023_Ad.SH.</t>
  </si>
  <si>
    <t>Pagat_JANAR_2023_QKMF</t>
  </si>
  <si>
    <t>Pagat_SHKURT_2023_Ad.SH.</t>
  </si>
  <si>
    <t>Pagat_SHKURT_2023_QKMF</t>
  </si>
  <si>
    <t>Pagat_Janar_2023_Ad.Arsimit</t>
  </si>
  <si>
    <t>Pagat_Janar_2023_Ars.Fillor</t>
  </si>
  <si>
    <t>Pagat_Janar_2023_Ars.Mesem</t>
  </si>
  <si>
    <t>Pagat_Shkurt_2023_Ad.Arsimit</t>
  </si>
  <si>
    <t>Pagat_Shkurt_20232_Ars.Fillor</t>
  </si>
  <si>
    <t>Pagat_Shkurt_2023_Ars.Mesem</t>
  </si>
  <si>
    <t>Pagat_MARS_2023_Ad.Arsimit</t>
  </si>
  <si>
    <t>Pagat_MARS_2023_Ars.Fillor</t>
  </si>
  <si>
    <t>Pagat_MARS_2023_Ars.Mesem</t>
  </si>
  <si>
    <t>Pagat_JANAR_2023_Inf.Rrugore</t>
  </si>
  <si>
    <t>Pagat_JANAR_2023_Zjarrëfikësit</t>
  </si>
  <si>
    <t>Pagat_SHKURT_2023_Inf.Rrugore</t>
  </si>
  <si>
    <t>Pagat_SHKURT_2023_Zjarrëfikësit</t>
  </si>
  <si>
    <t>Pagat_MARS_2023_Inf.Rrugore</t>
  </si>
  <si>
    <t>Pagat_MARS_2023_Zjarrëfikësit</t>
  </si>
  <si>
    <t>paga</t>
  </si>
  <si>
    <t>retroaktivi</t>
  </si>
  <si>
    <t>01\23</t>
  </si>
  <si>
    <t>25.01.2023</t>
  </si>
  <si>
    <t>14.02.2023</t>
  </si>
  <si>
    <t>MIRËMBAJTJE E OBJEKTEVE</t>
  </si>
  <si>
    <t>N LARGE SHPK</t>
  </si>
  <si>
    <t>02.NR.1301 JANAR</t>
  </si>
  <si>
    <t>12.01.2022</t>
  </si>
  <si>
    <t>SHERBIME KONTRAKTUESE TJERA</t>
  </si>
  <si>
    <t>Kont.Sherb.Veqanta_VETON BINAKAJ</t>
  </si>
  <si>
    <t>02.NR.1820 JANAR</t>
  </si>
  <si>
    <t>17.01.2022</t>
  </si>
  <si>
    <t>Kont.Sherb.Veqanta_DONJETA CACAJ</t>
  </si>
  <si>
    <t>Kont.Sherb.Veqanta_RABA FAZLIU</t>
  </si>
  <si>
    <t>02.NR.29624 DHJETOR</t>
  </si>
  <si>
    <t>15.08.2022</t>
  </si>
  <si>
    <t>02..R.23848 DHJETOR</t>
  </si>
  <si>
    <t>23.07.2022</t>
  </si>
  <si>
    <t>Kont.Sherb.Veqanta_RUKMONE MAKSUTAJ</t>
  </si>
  <si>
    <t>02.NR.23882 DHJETOR</t>
  </si>
  <si>
    <t>Kont.Sherb.Veqanta_SHKENDIJE HAXHOSAJ</t>
  </si>
  <si>
    <t>02.NR.23825 DHJETOR</t>
  </si>
  <si>
    <t>13.07.2022</t>
  </si>
  <si>
    <t>Kont.Sherb.Veqanta_DARDAN AHMETAJ</t>
  </si>
  <si>
    <t>02.NR.23886 DHJETOR</t>
  </si>
  <si>
    <t>Kont.Sherb.Veqanta_SHQIPE ZEKAJ</t>
  </si>
  <si>
    <t>02.NR.23842 DHJETOR</t>
  </si>
  <si>
    <t>Kont.Sherb.Veqanta_JETESË DERVISHAJ</t>
  </si>
  <si>
    <t>02.NR.23893 DHJETOR</t>
  </si>
  <si>
    <t>Kont.Sherb.Veqanta_ANITA SELMANAJ</t>
  </si>
  <si>
    <t>02.NR.29413 JANAR</t>
  </si>
  <si>
    <t>12.08.2022</t>
  </si>
  <si>
    <t>Kont.Sherb.Veqanta_EDONISA TAFAJ</t>
  </si>
  <si>
    <t>02.NR.29624 JANAR</t>
  </si>
  <si>
    <t>02.NR.27815 JANAR</t>
  </si>
  <si>
    <t>04.08.2022</t>
  </si>
  <si>
    <t>Kont.Sherb.Veqanta_DURIM TAHIRSYLAJ</t>
  </si>
  <si>
    <t>02.NR.38132 JANAR</t>
  </si>
  <si>
    <t>19.10.2022</t>
  </si>
  <si>
    <t>Kont.Sherb.Veqanta_SYLË PANXHAJ</t>
  </si>
  <si>
    <t>Kont.Sherb.Veqanta_RUKMONE BERISHA</t>
  </si>
  <si>
    <t>02.NR.34556 JANAR</t>
  </si>
  <si>
    <t>19.09.2022</t>
  </si>
  <si>
    <t>02.NR.29622 JANAR</t>
  </si>
  <si>
    <t>Kont.Sherb.Veqanta_ADRIATIK NITAJ</t>
  </si>
  <si>
    <t>Kont.Sherb.Veqanta_VENERA MUSHKOLAJ</t>
  </si>
  <si>
    <t>02.NR.2661 JANAR</t>
  </si>
  <si>
    <t>24.01.2022</t>
  </si>
  <si>
    <t>02.NR.40749 JANAR</t>
  </si>
  <si>
    <t>02.12.2021</t>
  </si>
  <si>
    <t>Kont.Sherb.Veqanta_YLLKA LEKAJ</t>
  </si>
  <si>
    <t>Kont.Sherb.Veqanta_FLAKREM RAMOSAJ</t>
  </si>
  <si>
    <t>02.NR.40750 JANAR</t>
  </si>
  <si>
    <t>02.NR.40752 JANAR</t>
  </si>
  <si>
    <t>Kont.Sherb.Veqanta_JETON KASTRATI</t>
  </si>
  <si>
    <t>02.NR.39426 JANAR</t>
  </si>
  <si>
    <t>01.11.2022</t>
  </si>
  <si>
    <t>Kont.Sherb.Veqanta_VALBONA ZEKAJ</t>
  </si>
  <si>
    <t>02.NR.16635 JANAR</t>
  </si>
  <si>
    <t>23.05.2022</t>
  </si>
  <si>
    <t>Kont.Sherb.Veqanta_DJELLËZA NURQAJ</t>
  </si>
  <si>
    <t>02.NR.23884 DHJETOR</t>
  </si>
  <si>
    <t>Kont.Sherb.Veqanta_AJNE DERVISHAJ</t>
  </si>
  <si>
    <t>02.NR.40866 JANAR</t>
  </si>
  <si>
    <t>03.12.2021</t>
  </si>
  <si>
    <t>Kont.Sherb.Veqanta_SELMON HASANAJ</t>
  </si>
  <si>
    <t>02.NR.4091</t>
  </si>
  <si>
    <t>08.02.2023</t>
  </si>
  <si>
    <t>AGIM ISUFAJ për znj.GJYLE MALAJ</t>
  </si>
  <si>
    <t>SUBVENCIONE-GJYLE MALAJ</t>
  </si>
  <si>
    <t>VGJ_SPECIFIKACION</t>
  </si>
  <si>
    <t>PERMBARUESI_HAXHO BEQIRAJ BI</t>
  </si>
  <si>
    <t>VGJ-SPECIFIKACIONE</t>
  </si>
  <si>
    <t>PERMBARIME</t>
  </si>
  <si>
    <t>105/2021</t>
  </si>
  <si>
    <t>31.08.2021</t>
  </si>
  <si>
    <t>15.02.2023</t>
  </si>
  <si>
    <t xml:space="preserve">   NDERTIMI I RRUGËVE LOKALE</t>
  </si>
  <si>
    <t>LIKA TRADE SHPK</t>
  </si>
  <si>
    <t>064/2021</t>
  </si>
  <si>
    <t>16.07.2021</t>
  </si>
  <si>
    <r>
      <t>LIKA TRADE SHPK</t>
    </r>
    <r>
      <rPr>
        <sz val="8"/>
        <color rgb="FFFF0000"/>
        <rFont val="Arial"/>
        <family val="2"/>
      </rPr>
      <t>_lidhet me shpenzimin 2021-228836</t>
    </r>
  </si>
  <si>
    <t>275998 pjesërisht</t>
  </si>
  <si>
    <t>28.12.2022</t>
  </si>
  <si>
    <t>MIRËMBAJTJE RUTINORE</t>
  </si>
  <si>
    <t>275998 pjesërishtë</t>
  </si>
  <si>
    <r>
      <t>HIGJIENA SHA _</t>
    </r>
    <r>
      <rPr>
        <sz val="8"/>
        <color rgb="FFFF0000"/>
        <rFont val="Arial"/>
        <family val="2"/>
      </rPr>
      <t>lidhet me shpenzimin 2023-14834</t>
    </r>
  </si>
  <si>
    <r>
      <t>HIGJIENA SHA _</t>
    </r>
    <r>
      <rPr>
        <i/>
        <sz val="8"/>
        <color rgb="FFFF0000"/>
        <rFont val="Arial"/>
        <family val="2"/>
      </rPr>
      <t>lidhet me shpenzimin 2023-14834</t>
    </r>
  </si>
  <si>
    <t>21.11.2022</t>
  </si>
  <si>
    <t xml:space="preserve">HIGJIENA SHA </t>
  </si>
  <si>
    <t>267802 pjesërisht</t>
  </si>
  <si>
    <t>01.12.2022</t>
  </si>
  <si>
    <t>07-10/2022</t>
  </si>
  <si>
    <t>23.10.2022</t>
  </si>
  <si>
    <t>DREKA ZYRTARE</t>
  </si>
  <si>
    <t>BANANA SPLIT SHPK</t>
  </si>
  <si>
    <t>17/2022</t>
  </si>
  <si>
    <t>10.11.2022</t>
  </si>
  <si>
    <t>NEKI KUÇI BI</t>
  </si>
  <si>
    <t>0009914</t>
  </si>
  <si>
    <t>30.11.2022</t>
  </si>
  <si>
    <t>TAULANT MUSHKOLAJ BI</t>
  </si>
  <si>
    <t>SPEC.Nr.14</t>
  </si>
  <si>
    <t>SPEC.Nr.1</t>
  </si>
  <si>
    <t>13.02.2023</t>
  </si>
  <si>
    <t>15.02.203</t>
  </si>
  <si>
    <t>DRKA ZYRTARE</t>
  </si>
  <si>
    <t>ARDIT KUÇI BI</t>
  </si>
  <si>
    <t>SPEC.Nr.4</t>
  </si>
  <si>
    <t>10.02.2023</t>
  </si>
  <si>
    <t>KARBURANT PER VETURA</t>
  </si>
  <si>
    <t>PETROL COMPANY SHPK</t>
  </si>
  <si>
    <t>4673/22</t>
  </si>
  <si>
    <t>30.09.2022</t>
  </si>
  <si>
    <t>SPEC.Nr.11</t>
  </si>
  <si>
    <t>SPEC.Nr.2</t>
  </si>
  <si>
    <t>02.NR.23898</t>
  </si>
  <si>
    <t>03.06.2022</t>
  </si>
  <si>
    <t>Kont.Sherb.Veqanta_LEGJENDA GJIKOKAJ</t>
  </si>
  <si>
    <t>02.NR.23883</t>
  </si>
  <si>
    <t>Kont.Sherb.Veqanta_ARBION TOLAJ</t>
  </si>
  <si>
    <t>02.NR.42591</t>
  </si>
  <si>
    <t>Kont.Sherb.Veqanta_SHQIPE CACAJ</t>
  </si>
  <si>
    <t>02.NR.23910</t>
  </si>
  <si>
    <t>Kont.Sherb.Veqanta_EGZONA HYSENAJ</t>
  </si>
  <si>
    <t>16.02.2023</t>
  </si>
  <si>
    <t>Kont.Sherb.Veqanta_VISAR SUTAJ</t>
  </si>
  <si>
    <t>02.NR.34647</t>
  </si>
  <si>
    <t>20.09.2022</t>
  </si>
  <si>
    <t>02.NR.38314</t>
  </si>
  <si>
    <t>Kont.Sherb.Veqanta_GJEJRONE DAUTAJ</t>
  </si>
  <si>
    <t>02.NR.37159</t>
  </si>
  <si>
    <t>11.10.2022</t>
  </si>
  <si>
    <t>Kont.Sherb.Veqanta_GËZIM HASANMETAJ</t>
  </si>
  <si>
    <t>02.NR.39722</t>
  </si>
  <si>
    <t>02.11.2022</t>
  </si>
  <si>
    <t>Kont.Sherb.Veqanta_GENTRIT VISHAJ</t>
  </si>
  <si>
    <t>02.NR.38132 DHJETOR</t>
  </si>
  <si>
    <t>02.NR.27815 DHJETOR</t>
  </si>
  <si>
    <t>02.NR.29413 DHJETOR</t>
  </si>
  <si>
    <t>02.NR.23881</t>
  </si>
  <si>
    <t>17.03.2022</t>
  </si>
  <si>
    <t>Kont.Sherb.Veqanta_TRIUMF QORRAJ</t>
  </si>
  <si>
    <t>02.NR.23853</t>
  </si>
  <si>
    <t>Kont.Sherb.Veqanta_NDERIM TAHIRUKAJ</t>
  </si>
  <si>
    <t>02.NR.23827</t>
  </si>
  <si>
    <t>Kont.Sherb.Veqanta_FORTESA CACAJ</t>
  </si>
  <si>
    <t>02.NR.23872</t>
  </si>
  <si>
    <t>Kont.Sherb.Veqanta_LIRIDON LOKAJ</t>
  </si>
  <si>
    <t>02.NR.23890</t>
  </si>
  <si>
    <t>Kont.Sherb.Veqanta_ERION ÇEKAJ</t>
  </si>
  <si>
    <t>02.NR.23894</t>
  </si>
  <si>
    <t>Kont.Sherb.Veqanta_DEA SHEHAJ</t>
  </si>
  <si>
    <t>02.NR.23891</t>
  </si>
  <si>
    <t>Kont.Sherb.Veqanta_FATLINDA LUFAJ</t>
  </si>
  <si>
    <t>02.NR.7073</t>
  </si>
  <si>
    <t>03.03.2022</t>
  </si>
  <si>
    <t>Kont.Sherb.Veqanta_ERMIRA LOKAJ</t>
  </si>
  <si>
    <t>02.NR.23902</t>
  </si>
  <si>
    <t>Kont.Sherb.Veqanta_DELVINA JASIQI</t>
  </si>
  <si>
    <t>02.NR.23907</t>
  </si>
  <si>
    <t xml:space="preserve">Kont.Sherb.Veqanta_HATIXHE DERVISHAJ </t>
  </si>
  <si>
    <t>02.NR.23904</t>
  </si>
  <si>
    <t>Kont.Sherb.Veqanta_GENTIANA ZEKAJ</t>
  </si>
  <si>
    <t>02.NR.23911</t>
  </si>
  <si>
    <t>Kont.Sherb.Veqanta_LABINOT BYTYQI</t>
  </si>
  <si>
    <t>02.NR.41675</t>
  </si>
  <si>
    <t>22.11.2022</t>
  </si>
  <si>
    <t>Kont.Sherb.Veqanta_LENDRIT FETAJ</t>
  </si>
  <si>
    <t>02.NR.34556</t>
  </si>
  <si>
    <t>Kont.Sherb.Veqanta_RREZART ALAJ</t>
  </si>
  <si>
    <t>02.NR.27825</t>
  </si>
  <si>
    <t>02.NR.31801</t>
  </si>
  <si>
    <t>29.08.2022</t>
  </si>
  <si>
    <t>Kont.Sherb.Veqanta_ERMAL SELMANAJ</t>
  </si>
  <si>
    <t>02.NR.15430</t>
  </si>
  <si>
    <t>20.02.2023</t>
  </si>
  <si>
    <t>Kont.Sherb.Veqanta_SUTKI HULAJ</t>
  </si>
  <si>
    <t>02.NR.12403</t>
  </si>
  <si>
    <t>16.05.2022</t>
  </si>
  <si>
    <t>19.04.2022</t>
  </si>
  <si>
    <t>Kont.Sherb.Veqanta_KRESHNIK BERISHA</t>
  </si>
  <si>
    <t>02.NR.33192</t>
  </si>
  <si>
    <t>08.09.2022</t>
  </si>
  <si>
    <t>Kont.Sherb.Veqanta_BEKIM VISHAJ</t>
  </si>
  <si>
    <t>02.NR.9239</t>
  </si>
  <si>
    <t>21.03.2022</t>
  </si>
  <si>
    <t>Kont.Sherb.Veqanta_SHKENDRI RAMOSAJ</t>
  </si>
  <si>
    <t>02.NR.4170</t>
  </si>
  <si>
    <t>07.02.2022</t>
  </si>
  <si>
    <t>Kont.Sherb.Veqanta_MUSA BERISHA</t>
  </si>
  <si>
    <t>02.NR.43157</t>
  </si>
  <si>
    <t>07.12.2022</t>
  </si>
  <si>
    <t>Kont.Sherb.Veqanta_DRITON CENAJ</t>
  </si>
  <si>
    <t>02.NR.1977</t>
  </si>
  <si>
    <t>Kont.Sherb.Veqanta_GENC TETAJ</t>
  </si>
  <si>
    <t>02.NR.8443</t>
  </si>
  <si>
    <t>15.03.2022</t>
  </si>
  <si>
    <t>Kont.Sherb.Veqanta_FLORIM MUSTAFAJ</t>
  </si>
  <si>
    <t>02.NR.25063</t>
  </si>
  <si>
    <t>19.07.2022</t>
  </si>
  <si>
    <t>Kont.Sherb.Veqanta_BLERTA GJOCAJ</t>
  </si>
  <si>
    <t>02.NR.44860</t>
  </si>
  <si>
    <t>27.12.2022</t>
  </si>
  <si>
    <t>Kont.Sherb.Veqanta_RIZA KASUMAJ</t>
  </si>
  <si>
    <t>02.NR.18167</t>
  </si>
  <si>
    <t>Kont.Sherb.Veqanta_AFRIM MEHMETAJ</t>
  </si>
  <si>
    <t>02.NR.12366</t>
  </si>
  <si>
    <t>Kont.Sherb.Veqanta_VETON SHALA</t>
  </si>
  <si>
    <t>Kont.Sherb.Veqanta_VALERINA HALILAJ</t>
  </si>
  <si>
    <t>02.NR.695</t>
  </si>
  <si>
    <t>10.01.2022</t>
  </si>
  <si>
    <t>02.NR.29431</t>
  </si>
  <si>
    <t>MFA2E8035008553V</t>
  </si>
  <si>
    <t>SHERBIME KONTRAKTUESE TJERA-TATAIMI NË PAGA</t>
  </si>
  <si>
    <t>ADMINISTRAT TATIMORE E KOSOVES</t>
  </si>
  <si>
    <t>MFA2E8035008437T</t>
  </si>
  <si>
    <t>MFAKP80350085543</t>
  </si>
  <si>
    <t>20.02.2024</t>
  </si>
  <si>
    <t>ATK-TRUSTI</t>
  </si>
  <si>
    <t>MFA2E80350082985</t>
  </si>
  <si>
    <t>MFAKP80350084381</t>
  </si>
  <si>
    <t>SHERBIME KONTRAKTUESE TJERA-KONTRIBUTI PENSIONAL</t>
  </si>
  <si>
    <t>MFAKP80350081024</t>
  </si>
  <si>
    <t>MFAKP8035008299D</t>
  </si>
  <si>
    <t>01-DE-PSH</t>
  </si>
  <si>
    <t>LCE  SHPK</t>
  </si>
  <si>
    <t>SPEC.Nr.8</t>
  </si>
  <si>
    <t>5905/22</t>
  </si>
  <si>
    <t>SPEC.Nr.3</t>
  </si>
  <si>
    <t>13.12.2022</t>
  </si>
  <si>
    <t>MIRËMBAJTJE DHE RIPARIM I VETURAVE</t>
  </si>
  <si>
    <t>SEFERI MONT SHPK</t>
  </si>
  <si>
    <t>22-SHV04-001-422</t>
  </si>
  <si>
    <t>QIRAJA PER MAKINERI</t>
  </si>
  <si>
    <t>MERCOM COMPANY SHPK</t>
  </si>
  <si>
    <t>3967/22</t>
  </si>
  <si>
    <t>31.08.2022</t>
  </si>
  <si>
    <t>SPEC.Nr.5</t>
  </si>
  <si>
    <t>SPEC.Nr.7</t>
  </si>
  <si>
    <t>SPEC.Nr.9</t>
  </si>
  <si>
    <t>SPEC.Nr.6</t>
  </si>
  <si>
    <t>0110</t>
  </si>
  <si>
    <t>25.11.2022</t>
  </si>
  <si>
    <t>PAISJE TJERA</t>
  </si>
  <si>
    <t>URANIKU SG SHPK</t>
  </si>
  <si>
    <t>data e çertifikimit</t>
  </si>
  <si>
    <t>4685/22</t>
  </si>
  <si>
    <t>spec.nR.10</t>
  </si>
  <si>
    <t>SHA-154-2022</t>
  </si>
  <si>
    <t>31.12.2022</t>
  </si>
  <si>
    <t>USHQIM DHE PIJE-JO DREKA ZYRTARE</t>
  </si>
  <si>
    <t>ZENEL LIKAJ BI</t>
  </si>
  <si>
    <t>SHA-146-2022</t>
  </si>
  <si>
    <t>30.12.2022</t>
  </si>
  <si>
    <t>USHQIM DHE PIJE -JO DREKA ZYRTARE</t>
  </si>
  <si>
    <t>SHA-144-2022</t>
  </si>
  <si>
    <t>SHA-151-2022</t>
  </si>
  <si>
    <t>SHA-142-2022</t>
  </si>
  <si>
    <t>0024777</t>
  </si>
  <si>
    <t>18.01.2023</t>
  </si>
  <si>
    <t>USHQIM DHE PIJE-JO DREKA ZYRTARE-KAFE</t>
  </si>
  <si>
    <t>GENESIS SHPK</t>
  </si>
  <si>
    <t>497/22-E</t>
  </si>
  <si>
    <t>23.12.2022</t>
  </si>
  <si>
    <t>INSTITUTI I MJEKSIS SË PUNËS</t>
  </si>
  <si>
    <t>150/03</t>
  </si>
  <si>
    <t>08.11.2022</t>
  </si>
  <si>
    <t>INSTITUTI KOMBËTAR I SHËNDETIT PUBLIK</t>
  </si>
  <si>
    <t>091</t>
  </si>
  <si>
    <t>10.01.2023</t>
  </si>
  <si>
    <t>MIRËMBAJTJE E PAISJEVE</t>
  </si>
  <si>
    <t>ATOMED</t>
  </si>
  <si>
    <t>004719</t>
  </si>
  <si>
    <t>16.12.2022</t>
  </si>
  <si>
    <t>ZEHADIN BERISHA BI</t>
  </si>
  <si>
    <t>0009918</t>
  </si>
  <si>
    <t>DREKA ZYRTARE-BYFFEJA</t>
  </si>
  <si>
    <t>0009925</t>
  </si>
  <si>
    <t>DN41/2022</t>
  </si>
  <si>
    <t>12.05.2022</t>
  </si>
  <si>
    <t>FURNIZIME MJEKSORE</t>
  </si>
  <si>
    <t>KOSOVAMED HEAL THCARE SHPK</t>
  </si>
  <si>
    <t>21.02.2023</t>
  </si>
  <si>
    <t>02.NR.27592</t>
  </si>
  <si>
    <t>03.08.2022</t>
  </si>
  <si>
    <t>Kont.Sherb.Veqanta_VALENTINA MIFTARI MUSHKOLAJ</t>
  </si>
  <si>
    <t>02.NR.27594</t>
  </si>
  <si>
    <t>Kont.Sherb.Veqanta_YLLKË MUSHKOLAJ</t>
  </si>
  <si>
    <t>02.NR.28970</t>
  </si>
  <si>
    <t>10.08.2022</t>
  </si>
  <si>
    <t>Kont.Sherb.Veqanta_FORTESA ALIMUSAJ</t>
  </si>
  <si>
    <t>02.NR.9238</t>
  </si>
  <si>
    <t>Kont.Sherb.Veqanta_ZEQIR OSMONAJ</t>
  </si>
  <si>
    <t>02.NR.9236</t>
  </si>
  <si>
    <t>Kont.Sherb.Veqanta_KASTRIOT HIMAJ</t>
  </si>
  <si>
    <t>02.NR.27584</t>
  </si>
  <si>
    <t>03.08.202</t>
  </si>
  <si>
    <t>Kont.Sherb.Veqanta_ERMAL QUFAJ</t>
  </si>
  <si>
    <t>02.NR.27583</t>
  </si>
  <si>
    <t>Kont.Sherb.Veqanta_LONGARD DERVISHAJ</t>
  </si>
  <si>
    <t>02.NR.20496</t>
  </si>
  <si>
    <t>20.06.2022</t>
  </si>
  <si>
    <t>Kont.Sherb.Veqanta_MIRJETE BOZHDARAJ DIDIC</t>
  </si>
  <si>
    <t>02.NR.824</t>
  </si>
  <si>
    <t>Kont.Sherb.Veqanta_DRILONA NURAJ</t>
  </si>
  <si>
    <t>02.NR.41672</t>
  </si>
  <si>
    <t>Kont.Sherb.Veqanta_NJOMËZA QELAJ</t>
  </si>
  <si>
    <t>02.NR.38353</t>
  </si>
  <si>
    <t>20.10.2022</t>
  </si>
  <si>
    <t>Kont.Sherb.Veqanta_TRIMOR GJIKOKAJ</t>
  </si>
  <si>
    <t>02.NR.42477</t>
  </si>
  <si>
    <t xml:space="preserve">Kont.Sherb.Veqanta_MERITA MUSHKOLAJ </t>
  </si>
  <si>
    <t>02.NR.12382</t>
  </si>
  <si>
    <t>Kont.Sherb.Veqanta_AGRON MEHMETAJ</t>
  </si>
  <si>
    <t>02.NR.42542</t>
  </si>
  <si>
    <t>Kont.Sherb.Veqanta_MEHMET OSAJ</t>
  </si>
  <si>
    <t>02.NR.42474</t>
  </si>
  <si>
    <t>Kont.Sherb.Veqanta_BESJANA UKËHAXHAJ</t>
  </si>
  <si>
    <t>02.NR.601</t>
  </si>
  <si>
    <t>06.01.2023</t>
  </si>
  <si>
    <t>Kont.Sherb.Veqanta_YLLI MAZREKAJ</t>
  </si>
  <si>
    <t>MFA2E8035008101W</t>
  </si>
  <si>
    <t>23.02.2023</t>
  </si>
  <si>
    <t>22.02.2023</t>
  </si>
  <si>
    <t>02.NR.14511</t>
  </si>
  <si>
    <t>10.05.2022</t>
  </si>
  <si>
    <t>Kont.Sherb.Veqanta_EDONIS SEJFIJAJ</t>
  </si>
  <si>
    <t>02.NR.42470</t>
  </si>
  <si>
    <t>20.12.2021</t>
  </si>
  <si>
    <t>Kont.Sherb.Veqanta_VALON HOXHAJ</t>
  </si>
  <si>
    <t>02.NR.12982</t>
  </si>
  <si>
    <t>22.04.2022</t>
  </si>
  <si>
    <t>Kont.Sherb.Veqanta_KUSHTRIM BERISHA</t>
  </si>
  <si>
    <t>02.NR.32819</t>
  </si>
  <si>
    <t>Kont.Sherb.Veqanta_IDRIZ SHALA</t>
  </si>
  <si>
    <t>27.02.2023</t>
  </si>
  <si>
    <t>02.NR.43378</t>
  </si>
  <si>
    <t>28.12.2021</t>
  </si>
  <si>
    <t>Kont.Sherb.Veqanta_ADELINA NITAJ</t>
  </si>
  <si>
    <t>VGJ-AMC CORPORATION SHPK</t>
  </si>
  <si>
    <t>VGJ-PETROL COMPANY SHPK</t>
  </si>
  <si>
    <t>AUTORITETI PERMBARUES ALEA SHPK</t>
  </si>
  <si>
    <t>ZYRA PERMBARIMORE VAIS LAW SHPK</t>
  </si>
  <si>
    <t>VGJ-NPL HIGJIENA</t>
  </si>
  <si>
    <t>PERMBARUES SHPATI SHPK</t>
  </si>
  <si>
    <t>VGJ-INGINEERING GROUP</t>
  </si>
  <si>
    <t>ZYRA PERMBARIMORE BK PARTNERS SHPK</t>
  </si>
  <si>
    <t>SPEC.Nr.12</t>
  </si>
  <si>
    <t>08-10/2022</t>
  </si>
  <si>
    <t>24.10.2022</t>
  </si>
  <si>
    <t>06-10/2022</t>
  </si>
  <si>
    <t>22.10.2022</t>
  </si>
  <si>
    <t>SPEC.Nr.13</t>
  </si>
  <si>
    <t>NBANANA SPLIT SHPK</t>
  </si>
  <si>
    <t>TS-02/23</t>
  </si>
  <si>
    <t>21.01.2023</t>
  </si>
  <si>
    <t>TECHNOSTORE LLC</t>
  </si>
  <si>
    <t>TS-06/23</t>
  </si>
  <si>
    <t>02.02.2023</t>
  </si>
  <si>
    <t>02.NR.3668</t>
  </si>
  <si>
    <t>06.02.2023</t>
  </si>
  <si>
    <t>SHERBIME TË NDRYSHME INTELEKTUALE DHE KËSHILLËDHËNËSE</t>
  </si>
  <si>
    <t>AFRIM MEHMETAJ</t>
  </si>
  <si>
    <t>003/23</t>
  </si>
  <si>
    <t>03.02.2023</t>
  </si>
  <si>
    <t>SHPENZIME TË UDHËTIMIT JASHT VENDIT</t>
  </si>
  <si>
    <t>DAN SMAJLI BI</t>
  </si>
  <si>
    <t>02.NR.5474</t>
  </si>
  <si>
    <t>SUBVENCIONE</t>
  </si>
  <si>
    <t>SHPSAKD</t>
  </si>
  <si>
    <t>0092/2022</t>
  </si>
  <si>
    <t>21.02.2022</t>
  </si>
  <si>
    <t>GOP SHPK</t>
  </si>
  <si>
    <t>000344/2022</t>
  </si>
  <si>
    <t>31.05.2022</t>
  </si>
  <si>
    <t>21.05.2023</t>
  </si>
  <si>
    <t>FURNIZIM PER ZYRE</t>
  </si>
  <si>
    <t>HAJRIJE SELMANAJ BI</t>
  </si>
  <si>
    <t>SHA-55-2022</t>
  </si>
  <si>
    <t>01.06.2022</t>
  </si>
  <si>
    <t>USHQIM DHE PIJE</t>
  </si>
  <si>
    <t>SHA-31-2022</t>
  </si>
  <si>
    <t>12.04.2022</t>
  </si>
  <si>
    <t>02.NR.27238</t>
  </si>
  <si>
    <t>02.08.2022</t>
  </si>
  <si>
    <t>QIRAJA PER NDERTESA</t>
  </si>
  <si>
    <t>MANDUSHE MAZREKAJ</t>
  </si>
  <si>
    <t>DPE 9068041</t>
  </si>
  <si>
    <t>SHPENZIME TË RRYMËS</t>
  </si>
  <si>
    <t>KESCO</t>
  </si>
  <si>
    <t>181130086522/2246</t>
  </si>
  <si>
    <t>04.02.2023</t>
  </si>
  <si>
    <t>SHPENZIMET PER INTERNET</t>
  </si>
  <si>
    <t xml:space="preserve">TK SHA </t>
  </si>
  <si>
    <t>SPEC.Nr.18</t>
  </si>
  <si>
    <t>LIRIM CACAJ BI</t>
  </si>
  <si>
    <t>0011187</t>
  </si>
  <si>
    <t>16.01.2023</t>
  </si>
  <si>
    <t>21/2022</t>
  </si>
  <si>
    <t>LEMKOS SHPK</t>
  </si>
  <si>
    <t>Pagat_SHKURT_2023_Ali Berisha</t>
  </si>
  <si>
    <t>22/2022</t>
  </si>
  <si>
    <t>MIRËMBAJTJE E OBJEKTEVE SHËNDETËSORE</t>
  </si>
  <si>
    <t>20/2022</t>
  </si>
  <si>
    <t>28.1.2022</t>
  </si>
  <si>
    <t>04/2023</t>
  </si>
  <si>
    <t>07.02.2023</t>
  </si>
  <si>
    <t>FSM-22-000112</t>
  </si>
  <si>
    <t>FURNIZIM ME USHQIM</t>
  </si>
  <si>
    <t>MERGIM IBERHYSAJ BI</t>
  </si>
  <si>
    <t>05/2023</t>
  </si>
  <si>
    <t>19/2022</t>
  </si>
  <si>
    <t>24/2022</t>
  </si>
  <si>
    <t>FSM-22-000111</t>
  </si>
  <si>
    <t>FURNIZIME PASTRIMI</t>
  </si>
  <si>
    <t>FSM-23-000002</t>
  </si>
  <si>
    <t>FSM-23-000001</t>
  </si>
  <si>
    <t>FSM-23-000004</t>
  </si>
  <si>
    <t>SPEC.Nr15</t>
  </si>
  <si>
    <t>NAIM ISLAMAJ BI</t>
  </si>
  <si>
    <t>6819/22</t>
  </si>
  <si>
    <t>KARBURANT PER AUTOMJETE</t>
  </si>
  <si>
    <t>SPEC.Nr.16</t>
  </si>
  <si>
    <t>FSM-23-000003</t>
  </si>
  <si>
    <t>0146</t>
  </si>
  <si>
    <t>30.01.2023</t>
  </si>
  <si>
    <t>ATOM MED O P</t>
  </si>
  <si>
    <t>FA-22-26356</t>
  </si>
  <si>
    <t>MATKOS PHARM SHPK</t>
  </si>
  <si>
    <t>058/2022</t>
  </si>
  <si>
    <t>NDERTIM I RRUGËVE LOKALE</t>
  </si>
  <si>
    <t>0009916</t>
  </si>
  <si>
    <t>18/2022</t>
  </si>
  <si>
    <t>SHPENZIME TË VARRIMIT</t>
  </si>
  <si>
    <t xml:space="preserve">KB ISLAME </t>
  </si>
  <si>
    <t>0111</t>
  </si>
  <si>
    <t>PAISJE TJERA -KLIMË</t>
  </si>
  <si>
    <t>515-22</t>
  </si>
  <si>
    <t>02.12.2022</t>
  </si>
  <si>
    <t>MADEKOS SHPK</t>
  </si>
  <si>
    <t>0003</t>
  </si>
  <si>
    <t>MIRËMBAJTJE DHE RIPARIM I AUTOMJETEVE</t>
  </si>
  <si>
    <t>0109/2023</t>
  </si>
  <si>
    <t>02.NR.5775</t>
  </si>
  <si>
    <t>SADIJE BOSHTRAJ</t>
  </si>
  <si>
    <t>0106/2023</t>
  </si>
  <si>
    <t>01.02.2023</t>
  </si>
  <si>
    <t>0105/2023</t>
  </si>
  <si>
    <t>02/2023</t>
  </si>
  <si>
    <t>AOME SHPK</t>
  </si>
  <si>
    <t>5900/22 Pjesërisht</t>
  </si>
  <si>
    <t>30.11.2023</t>
  </si>
  <si>
    <t>NAFTË PËR NGROHJE QENDRORE</t>
  </si>
  <si>
    <r>
      <t>PETROL COMPANY SHPK</t>
    </r>
    <r>
      <rPr>
        <sz val="8"/>
        <color rgb="FFFF0000"/>
        <rFont val="Arial"/>
        <family val="2"/>
      </rPr>
      <t>_lidhet me shpenzimin 2022-365004</t>
    </r>
  </si>
  <si>
    <t>02.nr.5307</t>
  </si>
  <si>
    <t>SUBVENCIONE për znj.Gjyle Bruqaj</t>
  </si>
  <si>
    <t>DRITON CENAJ për GJYLE BRUQAJ</t>
  </si>
  <si>
    <t>040123</t>
  </si>
  <si>
    <t>04.01.2023</t>
  </si>
  <si>
    <t>AGRO FERMA SHPK</t>
  </si>
  <si>
    <t>0011185</t>
  </si>
  <si>
    <t>F31-01-23-00001</t>
  </si>
  <si>
    <t>DIONA CAFÉ SHPK</t>
  </si>
  <si>
    <t>A/1-e</t>
  </si>
  <si>
    <t>20.01.2023</t>
  </si>
  <si>
    <t>001-02/2023</t>
  </si>
  <si>
    <t>SHA-20-2023</t>
  </si>
  <si>
    <t>A/42-e</t>
  </si>
  <si>
    <t>A/43-E</t>
  </si>
  <si>
    <t>SHA-22-2023</t>
  </si>
  <si>
    <t>FURNIZIM ME USHQIM JO DREKA ZYRTARE</t>
  </si>
  <si>
    <t>0107/2023</t>
  </si>
  <si>
    <t>6830/22</t>
  </si>
  <si>
    <t>KARBURANT PER GJENERATOR</t>
  </si>
  <si>
    <t>4692/22</t>
  </si>
  <si>
    <t>24.02.2023</t>
  </si>
  <si>
    <t>DERIVATE PER GJENERATOR</t>
  </si>
  <si>
    <t>LËND DJEGËSE-PELET</t>
  </si>
  <si>
    <t>3989/22</t>
  </si>
  <si>
    <t>4691/22</t>
  </si>
  <si>
    <t>5406/22</t>
  </si>
  <si>
    <t>31.10.2022</t>
  </si>
  <si>
    <t>5918/22</t>
  </si>
  <si>
    <t>3982/22</t>
  </si>
  <si>
    <t>3990/22</t>
  </si>
  <si>
    <t>3978/22</t>
  </si>
  <si>
    <t>5914/22</t>
  </si>
  <si>
    <t>4683/22</t>
  </si>
  <si>
    <t>3991/22</t>
  </si>
  <si>
    <t>6823/22</t>
  </si>
  <si>
    <t>22-SHV04-001-631</t>
  </si>
  <si>
    <t>18.08.2022</t>
  </si>
  <si>
    <t>BURIM HAXHIA BI</t>
  </si>
  <si>
    <t>23-SHV04-001-46</t>
  </si>
  <si>
    <t>FSM-23-000005</t>
  </si>
  <si>
    <t>FURNIZIM PASTRIMI</t>
  </si>
  <si>
    <t>220470</t>
  </si>
  <si>
    <t>0005</t>
  </si>
  <si>
    <t>22-SHV04--001-9</t>
  </si>
  <si>
    <t>22-SHV04-001-894</t>
  </si>
  <si>
    <t>BURIM HAXHA BI</t>
  </si>
  <si>
    <t>22-SHV04-001-905</t>
  </si>
  <si>
    <t>03/2023</t>
  </si>
  <si>
    <t>01/2023</t>
  </si>
  <si>
    <t>02\23</t>
  </si>
  <si>
    <t>MIRËMBAJTJE E OBJEKTIT</t>
  </si>
  <si>
    <t>6833/22</t>
  </si>
  <si>
    <t>6834/22</t>
  </si>
  <si>
    <r>
      <t>PETROL COMPANY SHPK</t>
    </r>
    <r>
      <rPr>
        <sz val="8"/>
        <color rgb="FFFF0000"/>
        <rFont val="Arial"/>
        <family val="2"/>
      </rPr>
      <t>_Lidhet me shpenzimin 2023-25559</t>
    </r>
  </si>
  <si>
    <t>204/23</t>
  </si>
  <si>
    <t>28.02.2023</t>
  </si>
  <si>
    <r>
      <t>PETROL COMPANY SHPK</t>
    </r>
    <r>
      <rPr>
        <sz val="11"/>
        <color theme="1"/>
        <rFont val="Calibri"/>
        <family val="2"/>
        <scheme val="minor"/>
      </rPr>
      <t/>
    </r>
  </si>
  <si>
    <t>6828/22</t>
  </si>
  <si>
    <t>FSM-23-000007</t>
  </si>
  <si>
    <t>04-12/2022</t>
  </si>
  <si>
    <t>21.12.2022</t>
  </si>
  <si>
    <t>03-12/2022</t>
  </si>
  <si>
    <t>18.12.2022</t>
  </si>
  <si>
    <t>1-12/2022</t>
  </si>
  <si>
    <t>03.12.2022</t>
  </si>
  <si>
    <t>02-12/2022</t>
  </si>
  <si>
    <t>10.12.2022</t>
  </si>
  <si>
    <t>02.NR.6153</t>
  </si>
  <si>
    <t>SHOQATA INCIATIVA E PAVARUR</t>
  </si>
  <si>
    <t>02.NR.5010</t>
  </si>
  <si>
    <t>5.02.2023</t>
  </si>
  <si>
    <t>AVNI OSAJ</t>
  </si>
  <si>
    <t>FTESË 08-10 SHKURT 2023</t>
  </si>
  <si>
    <t>17.01.2023</t>
  </si>
  <si>
    <t>DAFINA CACAJ</t>
  </si>
  <si>
    <t>FTESA 11 TETOR 2022</t>
  </si>
  <si>
    <t>28.02.2024</t>
  </si>
  <si>
    <t>AKOMODIM_ UDHËTIM ZYRTAR JASHT VENDIT</t>
  </si>
  <si>
    <t>SHPENZIMET E UDHËTIMIT ZYRTAR JASHT VENDIT</t>
  </si>
  <si>
    <t>MANJOLLA SHALA</t>
  </si>
  <si>
    <t>BASHKIM RAMOSAJ</t>
  </si>
  <si>
    <t>230223</t>
  </si>
  <si>
    <t>02.NR.6157</t>
  </si>
  <si>
    <t>SUBVENCIONE_znj.XUFE OSMONAJ</t>
  </si>
  <si>
    <t>VETON BINAKAJ për znj.XUFE OSMONAJ</t>
  </si>
  <si>
    <t>22-300-0013</t>
  </si>
  <si>
    <t>09.03.2022</t>
  </si>
  <si>
    <t>XPERIT SHPK</t>
  </si>
  <si>
    <t>JRL-V1/23</t>
  </si>
  <si>
    <t>FURNIZIM ME RRYMË GJENERIM DHE TRANSMISION</t>
  </si>
  <si>
    <t>JAVNA RAZSVETLJAVA DD BRANCH IN KOSOVO</t>
  </si>
  <si>
    <t>DPE 9024453</t>
  </si>
  <si>
    <t>19.01.2023</t>
  </si>
  <si>
    <t>DPE 9024452</t>
  </si>
  <si>
    <t>DPE 90074168</t>
  </si>
  <si>
    <t>27.01.2023</t>
  </si>
  <si>
    <t>SHEPENZIME TË RRYMËS</t>
  </si>
  <si>
    <t>DPE 9025808</t>
  </si>
  <si>
    <t>02.01.2023</t>
  </si>
  <si>
    <t>DPE 9007265</t>
  </si>
  <si>
    <t>DPE 9033915</t>
  </si>
  <si>
    <t>28.01.2023</t>
  </si>
  <si>
    <t>DPE 9007250</t>
  </si>
  <si>
    <t>DPE 9007156</t>
  </si>
  <si>
    <t>161228070546/2244</t>
  </si>
  <si>
    <t>SHPENZIME TË TELEFONIT</t>
  </si>
  <si>
    <t>PTAK VALA</t>
  </si>
  <si>
    <t>550022779/2246</t>
  </si>
  <si>
    <t>550024058/2246</t>
  </si>
  <si>
    <t>284218</t>
  </si>
  <si>
    <t>SHPENZIME PER MBETURINA</t>
  </si>
  <si>
    <t>276020</t>
  </si>
  <si>
    <t>550030080/2246</t>
  </si>
  <si>
    <t>550114335/2246</t>
  </si>
  <si>
    <t>151026057176/2244</t>
  </si>
  <si>
    <t>550114303/2246</t>
  </si>
  <si>
    <t>SHPENZIME TE TELEFONIT</t>
  </si>
  <si>
    <t>276011</t>
  </si>
  <si>
    <t>284228</t>
  </si>
  <si>
    <t>276012</t>
  </si>
  <si>
    <t>31.12.2023</t>
  </si>
  <si>
    <t>284219</t>
  </si>
  <si>
    <t>9007183</t>
  </si>
  <si>
    <t>22.02.2022</t>
  </si>
  <si>
    <t>9007064</t>
  </si>
  <si>
    <t>9027439</t>
  </si>
  <si>
    <t>9062381</t>
  </si>
  <si>
    <t>9041471</t>
  </si>
  <si>
    <t>9022895</t>
  </si>
  <si>
    <t>9007118</t>
  </si>
  <si>
    <t>9007264</t>
  </si>
  <si>
    <t>2000667</t>
  </si>
  <si>
    <t>20.12.2022</t>
  </si>
  <si>
    <t>29.12.2022</t>
  </si>
  <si>
    <t>9022948</t>
  </si>
  <si>
    <t>9007148</t>
  </si>
  <si>
    <t xml:space="preserve">HIGJENA SHA </t>
  </si>
  <si>
    <t>276005</t>
  </si>
  <si>
    <t>22.03.2023</t>
  </si>
  <si>
    <t>550114343/2232</t>
  </si>
  <si>
    <t>550029983/2232</t>
  </si>
  <si>
    <t>9007065</t>
  </si>
  <si>
    <t>191121093102/2232</t>
  </si>
  <si>
    <t>9007130</t>
  </si>
  <si>
    <t>9023720</t>
  </si>
  <si>
    <t>9007142</t>
  </si>
  <si>
    <t>9007127</t>
  </si>
  <si>
    <t>9007129</t>
  </si>
  <si>
    <t>9009237</t>
  </si>
  <si>
    <t>9023721</t>
  </si>
  <si>
    <t>9007115</t>
  </si>
  <si>
    <t>9007175</t>
  </si>
  <si>
    <t>9022902</t>
  </si>
  <si>
    <t>9009223</t>
  </si>
  <si>
    <t>550015586/2246</t>
  </si>
  <si>
    <t>SHPENZIME PER INTERNET</t>
  </si>
  <si>
    <t>276003</t>
  </si>
  <si>
    <t>276001</t>
  </si>
  <si>
    <t>276000</t>
  </si>
  <si>
    <t>276004</t>
  </si>
  <si>
    <t>550029997/2246</t>
  </si>
  <si>
    <t>SPEC.FATURASH JANAR 2023</t>
  </si>
  <si>
    <t xml:space="preserve">KESCO </t>
  </si>
  <si>
    <t>284238</t>
  </si>
  <si>
    <t>2045100027</t>
  </si>
  <si>
    <t>SHPENZIME TË UJIT</t>
  </si>
  <si>
    <t>KUR HIDRODRINI SHA</t>
  </si>
  <si>
    <t>2045100028</t>
  </si>
  <si>
    <t>211115100933/2232</t>
  </si>
  <si>
    <t>284239</t>
  </si>
  <si>
    <t>276008</t>
  </si>
  <si>
    <t>9023923</t>
  </si>
  <si>
    <t>9023924</t>
  </si>
  <si>
    <t>01.01.2023</t>
  </si>
  <si>
    <t>276010</t>
  </si>
  <si>
    <t>2045100006</t>
  </si>
  <si>
    <t>550114308/2246</t>
  </si>
  <si>
    <t>24.01.2023</t>
  </si>
  <si>
    <t>092</t>
  </si>
  <si>
    <t>9007159</t>
  </si>
  <si>
    <t>26.01.2023</t>
  </si>
  <si>
    <t>9007253</t>
  </si>
  <si>
    <t>284233</t>
  </si>
  <si>
    <t>276007</t>
  </si>
  <si>
    <t>276009</t>
  </si>
  <si>
    <t>9068041</t>
  </si>
  <si>
    <t>284231</t>
  </si>
  <si>
    <t>2045100036</t>
  </si>
  <si>
    <t>20224285</t>
  </si>
  <si>
    <t>2045100019</t>
  </si>
  <si>
    <t>2045100016</t>
  </si>
  <si>
    <t>2045100033</t>
  </si>
  <si>
    <t>2044010006</t>
  </si>
  <si>
    <t>284232</t>
  </si>
  <si>
    <t>2045100037</t>
  </si>
  <si>
    <t>284234</t>
  </si>
  <si>
    <t>284237</t>
  </si>
  <si>
    <t>284236</t>
  </si>
  <si>
    <t>284240</t>
  </si>
  <si>
    <t>20224284</t>
  </si>
  <si>
    <t>2045100018</t>
  </si>
  <si>
    <t>2045100034</t>
  </si>
  <si>
    <t>2045100023</t>
  </si>
  <si>
    <t>2045100017</t>
  </si>
  <si>
    <t>20300064</t>
  </si>
  <si>
    <t>20300065</t>
  </si>
  <si>
    <t>2045100031</t>
  </si>
  <si>
    <t>2045100041</t>
  </si>
  <si>
    <t>2045100022</t>
  </si>
  <si>
    <t>284235</t>
  </si>
  <si>
    <t>23/2022</t>
  </si>
  <si>
    <t>31.1.2023</t>
  </si>
  <si>
    <t>6835/22</t>
  </si>
  <si>
    <t>188/23 pjeserisht</t>
  </si>
  <si>
    <t>02.03.2023</t>
  </si>
  <si>
    <t>NAFTË PËR NXEMJE QENDRORE</t>
  </si>
  <si>
    <t>SPEC.Nr.119</t>
  </si>
  <si>
    <t>SHERBIMET E SHTYPJES</t>
  </si>
  <si>
    <r>
      <t>BURIM HAXHA BI</t>
    </r>
    <r>
      <rPr>
        <i/>
        <sz val="8"/>
        <color rgb="FFFF0000"/>
        <rFont val="Arial"/>
        <family val="2"/>
      </rPr>
      <t>_lidhet me shpenzimin 2023-29340</t>
    </r>
  </si>
  <si>
    <t>SPEC.Nr.120</t>
  </si>
  <si>
    <t>Spec.nR.17</t>
  </si>
  <si>
    <t>Spec.Nr.1</t>
  </si>
  <si>
    <t>230025</t>
  </si>
  <si>
    <t>MIRËMBAJTJE E AUTOMJETEVE</t>
  </si>
  <si>
    <t>FYESË 08-11 shkurt 2023</t>
  </si>
  <si>
    <t>Spec.Nr.8 pjesërisht</t>
  </si>
  <si>
    <t>Spec.Nr.2</t>
  </si>
  <si>
    <t>02.NR.5540</t>
  </si>
  <si>
    <t>03.03.2023</t>
  </si>
  <si>
    <t>ANTIGONA MAVRAJ</t>
  </si>
  <si>
    <t>02.NR.5309</t>
  </si>
  <si>
    <t>GANI MEHMETAJ</t>
  </si>
  <si>
    <t xml:space="preserve">02.NR.38132 </t>
  </si>
  <si>
    <t xml:space="preserve">02.NR.29413 </t>
  </si>
  <si>
    <t xml:space="preserve">02.NR.29624 </t>
  </si>
  <si>
    <t>02.NR.40550</t>
  </si>
  <si>
    <t>01.12.2021</t>
  </si>
  <si>
    <t>Kont.Sherb.Veqanta_ARDIJAN MALAJ</t>
  </si>
  <si>
    <t>07.03.2023</t>
  </si>
  <si>
    <r>
      <t>BURIM HAXHA BI</t>
    </r>
    <r>
      <rPr>
        <sz val="8"/>
        <color rgb="FFFF0000"/>
        <rFont val="Arial"/>
        <family val="2"/>
      </rPr>
      <t>-lidhet me shpenzimin 2023-25680</t>
    </r>
  </si>
  <si>
    <t>22-SHV04-001-897</t>
  </si>
  <si>
    <t>220138</t>
  </si>
  <si>
    <t>17.05.2022</t>
  </si>
  <si>
    <t>SPEC.9</t>
  </si>
  <si>
    <t>14.02.2022</t>
  </si>
  <si>
    <t>02.NR.6461</t>
  </si>
  <si>
    <t>01.03.2023</t>
  </si>
  <si>
    <t>08.03.2023</t>
  </si>
  <si>
    <t>VALENTINA HAMZA</t>
  </si>
  <si>
    <t>02.NR.6462</t>
  </si>
  <si>
    <t>HATIXHE DERVISHAJ</t>
  </si>
  <si>
    <t>LAVDIME KRASNIQI</t>
  </si>
  <si>
    <t>02.NR.6661</t>
  </si>
  <si>
    <t>IBRAHIM KADRIJAJ</t>
  </si>
  <si>
    <t>FETNETE NITAJ</t>
  </si>
  <si>
    <t>02.NR.6654</t>
  </si>
  <si>
    <t>02.NR.6179</t>
  </si>
  <si>
    <t>02.NR.42431</t>
  </si>
  <si>
    <t>Kont.Sherb.Veqanta_SHEFQET DEMHASAJ</t>
  </si>
  <si>
    <t>02.NR.30586</t>
  </si>
  <si>
    <t>19.08.2022</t>
  </si>
  <si>
    <t>Kont.Sherb.Veqanta_MUJË SEJFIJAJ</t>
  </si>
  <si>
    <t>02.NR.12363</t>
  </si>
  <si>
    <t>Kont.Sherb.Veqanta_MAJLIND NITAJ</t>
  </si>
  <si>
    <t>Kont.Sherb.Veqanta_MERITA MUSHKOLAJ</t>
  </si>
  <si>
    <t>02.NR.12398</t>
  </si>
  <si>
    <t>Kont.Sherb.Veqanta_ERBLINA TAHIRAJ</t>
  </si>
  <si>
    <t>02.NR.42052</t>
  </si>
  <si>
    <t>001/2023</t>
  </si>
  <si>
    <t>SHTEPIA ALPINE BJESHKATARE</t>
  </si>
  <si>
    <t>JLC GROUP SHPK</t>
  </si>
  <si>
    <t>TS-08/23</t>
  </si>
  <si>
    <t>09.03.2023</t>
  </si>
  <si>
    <t>292468</t>
  </si>
  <si>
    <t>292472</t>
  </si>
  <si>
    <t>211115100933/2252</t>
  </si>
  <si>
    <t>05.03.2023</t>
  </si>
  <si>
    <t>550114308/2252</t>
  </si>
  <si>
    <t>19/2023</t>
  </si>
  <si>
    <t>SHERBIMET E VARRIMIT</t>
  </si>
  <si>
    <t>Stornim  i kuponit të shpenzimit 2023-35010</t>
  </si>
  <si>
    <r>
      <rPr>
        <sz val="8"/>
        <rFont val="Arial"/>
        <family val="2"/>
      </rPr>
      <t>Mujë Sejfijaj_</t>
    </r>
    <r>
      <rPr>
        <sz val="8"/>
        <color rgb="FFFF0000"/>
        <rFont val="Arial"/>
        <family val="2"/>
      </rPr>
      <t>Stornim i kuponit të shpenzimit 2023-35010</t>
    </r>
  </si>
  <si>
    <t>10.03.2023</t>
  </si>
  <si>
    <t>11/2022-K.K Deçan</t>
  </si>
  <si>
    <t>Sherbime postare</t>
  </si>
  <si>
    <t>Posta e Kosovës</t>
  </si>
  <si>
    <t>SHPENZIMET E ANTARËSIMIT</t>
  </si>
  <si>
    <t>ASOCIACIONI I KOMUNAVE TË KOSOVËS</t>
  </si>
  <si>
    <t>0009931</t>
  </si>
  <si>
    <t>0009929</t>
  </si>
  <si>
    <t>0009921</t>
  </si>
  <si>
    <t>13.03.2023</t>
  </si>
  <si>
    <t>NDERTIMI I OBJEKTEVE MEMORIALE</t>
  </si>
  <si>
    <t>ENGINEERING GROUP SHPK</t>
  </si>
  <si>
    <t>292456</t>
  </si>
  <si>
    <t>SHPENZIME PËR MBETURINA</t>
  </si>
  <si>
    <t>550022779/2252</t>
  </si>
  <si>
    <t>550114335/2252</t>
  </si>
  <si>
    <t>550114376/2252</t>
  </si>
  <si>
    <t>550114303/2252</t>
  </si>
  <si>
    <t>004-02/2023</t>
  </si>
  <si>
    <t>002-02/2023</t>
  </si>
  <si>
    <t>18.02.203</t>
  </si>
  <si>
    <t>11.02.2023</t>
  </si>
  <si>
    <t>005-02/2023</t>
  </si>
  <si>
    <t>1-210-001-23</t>
  </si>
  <si>
    <t>05.01.2023</t>
  </si>
  <si>
    <t>LUMBARDHI UKAJ SHPK</t>
  </si>
  <si>
    <t>0009917</t>
  </si>
  <si>
    <t>0009923</t>
  </si>
  <si>
    <t>0025640</t>
  </si>
  <si>
    <t>USHQIM DHE PIJE -KAFE</t>
  </si>
  <si>
    <t>550024058/2252</t>
  </si>
  <si>
    <t>292457</t>
  </si>
  <si>
    <t>292459</t>
  </si>
  <si>
    <t>0009934</t>
  </si>
  <si>
    <t>SHK-146-2023</t>
  </si>
  <si>
    <t>09.12.2022</t>
  </si>
  <si>
    <t>15.03.2023</t>
  </si>
  <si>
    <t>FURNIZIM ME USHQIME</t>
  </si>
  <si>
    <t>0009930</t>
  </si>
  <si>
    <t>DREKA ZYRATRE</t>
  </si>
  <si>
    <t>16.03.2023</t>
  </si>
  <si>
    <t>14.03.2023</t>
  </si>
  <si>
    <t>25.02.2023</t>
  </si>
  <si>
    <t>23.02.203</t>
  </si>
  <si>
    <t>220816104194/2252</t>
  </si>
  <si>
    <t>SHPENZIMET E INTERNETIT</t>
  </si>
  <si>
    <t>02.NR.31749</t>
  </si>
  <si>
    <t>22.09.2021</t>
  </si>
  <si>
    <t>02.NR.42590</t>
  </si>
  <si>
    <t>01.12.2023</t>
  </si>
  <si>
    <t>Kont.Sherb.Veqanta_KORAB QORRAJ</t>
  </si>
  <si>
    <t>0009919; 0009928</t>
  </si>
  <si>
    <t>17.03.2023</t>
  </si>
  <si>
    <t>DELI AHMETXHEKAJ</t>
  </si>
  <si>
    <t>MONE METAJ</t>
  </si>
  <si>
    <t>ILMI MUQ8AJ</t>
  </si>
  <si>
    <t>MIFTAR TOLAJ</t>
  </si>
  <si>
    <t>VALERINA SHABANAJ</t>
  </si>
  <si>
    <t>DJELLËZA CARRABREGU</t>
  </si>
  <si>
    <t>VENDIM GJYQI-CP.nr.2022-133774</t>
  </si>
  <si>
    <t>SAFETE TOLAJ</t>
  </si>
  <si>
    <t>ARLINDA AVDIMETAJ FEJZULLAHU BI</t>
  </si>
  <si>
    <t>ISA OSDAUTAJ BI</t>
  </si>
  <si>
    <t>NEXHAT B.MUSAJ BI</t>
  </si>
  <si>
    <t>BERAT PECI BI</t>
  </si>
  <si>
    <t>ALFA.I</t>
  </si>
  <si>
    <t>PERM.PRIV.ESET MURATI SHPK</t>
  </si>
  <si>
    <t>1161128070546/2250</t>
  </si>
  <si>
    <t>20.03.2023</t>
  </si>
  <si>
    <t>550030080/2252</t>
  </si>
  <si>
    <t>0009939</t>
  </si>
  <si>
    <t>0009926</t>
  </si>
  <si>
    <t>02.NR.</t>
  </si>
  <si>
    <t>03.04.2022</t>
  </si>
  <si>
    <t>21.03.2023</t>
  </si>
  <si>
    <t>SHPEND AHMAGJEKAJ</t>
  </si>
  <si>
    <t>QIRAJA PER NDERTESA PËR MUAJT PRILL, MAJ, QERSHOR , KORRIK 2022</t>
  </si>
  <si>
    <t>191121093102/2246</t>
  </si>
  <si>
    <t>550114343/2246</t>
  </si>
  <si>
    <t>550029983/2246</t>
  </si>
  <si>
    <t>211115100933/2246</t>
  </si>
  <si>
    <t>E9438811</t>
  </si>
  <si>
    <t>SPEC.FAT.SHKURT 2023</t>
  </si>
  <si>
    <t>6832/22</t>
  </si>
  <si>
    <t xml:space="preserve">KARBURANT PER VETURA </t>
  </si>
  <si>
    <t>23-SHV04-001-83</t>
  </si>
  <si>
    <t xml:space="preserve">MERCOM COMPANY </t>
  </si>
  <si>
    <t>07/2023</t>
  </si>
  <si>
    <t>6837/22</t>
  </si>
  <si>
    <t>6822/22</t>
  </si>
  <si>
    <t>6818/22</t>
  </si>
  <si>
    <t>6814/22</t>
  </si>
  <si>
    <t>6825/22</t>
  </si>
  <si>
    <t>6817/22</t>
  </si>
  <si>
    <t>6826/22</t>
  </si>
  <si>
    <t>6821/22</t>
  </si>
  <si>
    <t>6824/22</t>
  </si>
  <si>
    <t>6820/22</t>
  </si>
  <si>
    <t>08/2023</t>
  </si>
  <si>
    <t>06/2023</t>
  </si>
  <si>
    <t xml:space="preserve">PAISJE TJERA </t>
  </si>
  <si>
    <t>09/2023</t>
  </si>
  <si>
    <t>151026057176/2250</t>
  </si>
  <si>
    <t>TK VALA</t>
  </si>
  <si>
    <t>0009922</t>
  </si>
  <si>
    <t>FSM-23-000017</t>
  </si>
  <si>
    <t>FSM-23-000015</t>
  </si>
  <si>
    <t>6811/22</t>
  </si>
  <si>
    <t>44/2023</t>
  </si>
  <si>
    <t>FURNIZIM ME PELET</t>
  </si>
  <si>
    <t>02.NR.6052</t>
  </si>
  <si>
    <t>SUBENCIONE</t>
  </si>
  <si>
    <t>MURAT GERVALLA</t>
  </si>
  <si>
    <t>02.NR.7824</t>
  </si>
  <si>
    <t>ISUF HADERGJONAJ</t>
  </si>
  <si>
    <t>FSM-23-000016</t>
  </si>
  <si>
    <t>23.03.2023</t>
  </si>
  <si>
    <t>FSM-23-000009</t>
  </si>
  <si>
    <t>FURNIZIME ME USHQIM</t>
  </si>
  <si>
    <t>FSM-23-000008</t>
  </si>
  <si>
    <t>6812/22</t>
  </si>
  <si>
    <t>6813/22</t>
  </si>
  <si>
    <t>11/2023</t>
  </si>
  <si>
    <t>SERVISIM I KLIMAVE</t>
  </si>
  <si>
    <t>12/2023</t>
  </si>
  <si>
    <t>10/2023</t>
  </si>
  <si>
    <t>PAISJE TJERA+SERVISIM I KLIMAVE</t>
  </si>
  <si>
    <t>27.03.2023</t>
  </si>
  <si>
    <t>02.NR.6049</t>
  </si>
  <si>
    <t>ANITA ADEMAJ</t>
  </si>
  <si>
    <t>02.NR.6463</t>
  </si>
  <si>
    <t>ZADE TOLAJ</t>
  </si>
  <si>
    <t>02.NR.8059</t>
  </si>
  <si>
    <t>AGRON KUÇI</t>
  </si>
  <si>
    <t>AFRIM HASANAJ</t>
  </si>
  <si>
    <t>IBISH HULAJ</t>
  </si>
  <si>
    <t>02.NR.5777</t>
  </si>
  <si>
    <t>02.NR.7656</t>
  </si>
  <si>
    <t>02.NR.7067</t>
  </si>
  <si>
    <t>28.03.2023</t>
  </si>
  <si>
    <t>02.NR.3177</t>
  </si>
  <si>
    <t>02.NR.3175</t>
  </si>
  <si>
    <t>02.NR.7827</t>
  </si>
  <si>
    <t>30.03.2023</t>
  </si>
  <si>
    <t>VIKTOR ZEFI</t>
  </si>
  <si>
    <t>0119/2023</t>
  </si>
  <si>
    <t>31.03.2023</t>
  </si>
  <si>
    <t>Pagat_PRILL_2023</t>
  </si>
  <si>
    <t>Pagat_PRILL_Asambleja+Komitetet</t>
  </si>
  <si>
    <t>Pagat_PRILL_2023_Inf.Rrugore</t>
  </si>
  <si>
    <t>Pagat_PRILL_2023_Zjarrëfikësit</t>
  </si>
  <si>
    <t>Pagat_PRILL_2023_Ad.SH.</t>
  </si>
  <si>
    <t>Pagat_PRILL_2023_QKMF</t>
  </si>
  <si>
    <t>Pagat_PRILL_2023_Ad.Arsimit</t>
  </si>
  <si>
    <t>Pagat_PRILL_2023_Ars.Fillor</t>
  </si>
  <si>
    <t>Pagat_PRILL_2023_Ars.Mesem</t>
  </si>
  <si>
    <t>7750607</t>
  </si>
  <si>
    <t>SIGURIM I AUTOMJETIT</t>
  </si>
  <si>
    <t>KS ELSIG</t>
  </si>
  <si>
    <t>MBL4A0008889722A</t>
  </si>
  <si>
    <t>TAKSA ADMINISTRATIVE</t>
  </si>
  <si>
    <t>MPB</t>
  </si>
  <si>
    <t>MBL4B00088822M</t>
  </si>
  <si>
    <t>TAKSA RRUGORE</t>
  </si>
  <si>
    <t>MBLTE0008889722N</t>
  </si>
  <si>
    <t>TAKSA EKOLOGJIKE</t>
  </si>
  <si>
    <t>0509/23</t>
  </si>
  <si>
    <t>KONTROLLA TEKNIKE E AUTOMJETIT</t>
  </si>
  <si>
    <t>AUTO COMERC SHPK</t>
  </si>
  <si>
    <t>KSH 2023-51848</t>
  </si>
  <si>
    <t>cpo</t>
  </si>
  <si>
    <t>paga e marsit</t>
  </si>
  <si>
    <t>03\23</t>
  </si>
  <si>
    <t>MIRËMBAJTJA E NDERTESAVE</t>
  </si>
  <si>
    <t>9037186</t>
  </si>
  <si>
    <t>04.04.2023</t>
  </si>
  <si>
    <t>292470</t>
  </si>
  <si>
    <t>282474</t>
  </si>
  <si>
    <t>292476</t>
  </si>
  <si>
    <t>292471</t>
  </si>
  <si>
    <t>292475</t>
  </si>
  <si>
    <t>292469</t>
  </si>
  <si>
    <t>292473</t>
  </si>
  <si>
    <t>292477</t>
  </si>
  <si>
    <t>05.04.2023</t>
  </si>
  <si>
    <t>02.NR.6546</t>
  </si>
  <si>
    <t>06.04.2023</t>
  </si>
  <si>
    <t>Kont.Sherb.Veqanta_PRANVERA PAJAZITAJ</t>
  </si>
  <si>
    <t>02.NR.42186</t>
  </si>
  <si>
    <t>16.12.2021</t>
  </si>
  <si>
    <t>MFAKP8035739228Q</t>
  </si>
  <si>
    <t>SHERBIME KONTRAKTUESE TJERA-KONTRIBUTET</t>
  </si>
  <si>
    <t>ATK</t>
  </si>
  <si>
    <t>MFA2C1007752007D</t>
  </si>
  <si>
    <t>SHERBIME KONTRAKTUESE TJERA-TATIMI NË PAGA  DHE KONTRIBUTET SIPAS MARRËVESHJES</t>
  </si>
  <si>
    <t>MFAKP8035739523S</t>
  </si>
  <si>
    <t>MFA2E8035739522K</t>
  </si>
  <si>
    <t>SHERBIME KONTRAKTUESE TJERA-TATIMI NË PAGA</t>
  </si>
  <si>
    <t>MFA2E80357395227I</t>
  </si>
  <si>
    <t>FURNIZIM PER ZYRE - LETER</t>
  </si>
  <si>
    <t>REXHEP BIRINXHIKU BI</t>
  </si>
  <si>
    <t>SPEC.Nr.122/2023</t>
  </si>
  <si>
    <t>12.04.2023</t>
  </si>
  <si>
    <t>02.NR.7306</t>
  </si>
  <si>
    <t>02.NR.7304</t>
  </si>
  <si>
    <t>02.NR.7303</t>
  </si>
  <si>
    <t>007/23</t>
  </si>
  <si>
    <t>SHPENZIMET E UDH3TIMIT ZYRTAR JASHT VENDIT</t>
  </si>
  <si>
    <t>DAN ISMAJLI BI</t>
  </si>
  <si>
    <t>01.NR.10614+DEKLARATA PËR P3RFITUESIT E PROGRAMIT</t>
  </si>
  <si>
    <t>JOM</t>
  </si>
  <si>
    <t>0118/2023</t>
  </si>
  <si>
    <t>0116/2023</t>
  </si>
  <si>
    <t>0117/2023</t>
  </si>
  <si>
    <t>230045</t>
  </si>
  <si>
    <t>230113</t>
  </si>
  <si>
    <t>SPEC.Nr.10</t>
  </si>
  <si>
    <t>848/23</t>
  </si>
  <si>
    <t>MADE KOS SHPK</t>
  </si>
  <si>
    <t>102-23</t>
  </si>
  <si>
    <t>MARS/2023</t>
  </si>
  <si>
    <t>SHPENZIMET ME KREDIT KARTELË MARS/2023</t>
  </si>
  <si>
    <t>DTH BASHKIM RAMOSAJ</t>
  </si>
  <si>
    <t>TS-12/23</t>
  </si>
  <si>
    <t>02.NR.6664</t>
  </si>
  <si>
    <t>GËZIM LIKAJ</t>
  </si>
  <si>
    <t>SPEC.N.11</t>
  </si>
  <si>
    <t>230106</t>
  </si>
  <si>
    <t>230120</t>
  </si>
  <si>
    <t>MIRËMBAJTJE  E PAISJEVE</t>
  </si>
  <si>
    <t>348-210-001-23</t>
  </si>
  <si>
    <t>13.04.2023</t>
  </si>
  <si>
    <t>GI GRAFO LONI SHPK</t>
  </si>
  <si>
    <t>342-210-001-23</t>
  </si>
  <si>
    <t>347-210-001-23</t>
  </si>
  <si>
    <t>343-210-001-23</t>
  </si>
  <si>
    <t>346-210-001-23</t>
  </si>
  <si>
    <t>341-210-001-23</t>
  </si>
  <si>
    <t>861/23</t>
  </si>
  <si>
    <t>02.NR.9419</t>
  </si>
  <si>
    <t>TOMOR DERVISHAJ</t>
  </si>
  <si>
    <t>LIRIDONA SMAJLAJ</t>
  </si>
  <si>
    <t>02.NR.7828</t>
  </si>
  <si>
    <t>23-SHV01-001-227</t>
  </si>
  <si>
    <t>FURNIZIM PËR ZYRE</t>
  </si>
  <si>
    <t>SPEC.NR.125</t>
  </si>
  <si>
    <t>SPEC.Nr.121</t>
  </si>
  <si>
    <t>205/23</t>
  </si>
  <si>
    <t>192/23</t>
  </si>
  <si>
    <t>SPEC.Nr.126/2023</t>
  </si>
  <si>
    <t>197/23</t>
  </si>
  <si>
    <t>201/23</t>
  </si>
  <si>
    <t>0009932</t>
  </si>
  <si>
    <t>190/23</t>
  </si>
  <si>
    <t xml:space="preserve">SPEC.Nr.119 </t>
  </si>
  <si>
    <t xml:space="preserve">BURIM HAXHA BI </t>
  </si>
  <si>
    <t>LIDHET ME SHPENZIMIN 2023-29340</t>
  </si>
  <si>
    <t>02.NR.5615</t>
  </si>
  <si>
    <r>
      <t>LEMKOS SHPK</t>
    </r>
    <r>
      <rPr>
        <sz val="8"/>
        <color rgb="FFFF0000"/>
        <rFont val="Arial"/>
        <family val="2"/>
      </rPr>
      <t>-LIDHET ME SHPENZIMIN 2023-51885</t>
    </r>
  </si>
  <si>
    <t>191/23</t>
  </si>
  <si>
    <t>14.04.2023</t>
  </si>
  <si>
    <t>198/23</t>
  </si>
  <si>
    <t>202/23</t>
  </si>
  <si>
    <t>194/23</t>
  </si>
  <si>
    <t>LISHET ME SHPENZIMIN 2023-72825</t>
  </si>
  <si>
    <t>203/23</t>
  </si>
  <si>
    <t>189/23</t>
  </si>
  <si>
    <t>23-SHV-01-001-5</t>
  </si>
  <si>
    <t xml:space="preserve"> INVESTIME NË VIJIM N3 PROJEKTIN "NDERTIMI I FSHATIT TURISTIK  PODI I GËSHTËNJAVE</t>
  </si>
  <si>
    <t>INGCONCEPT SHPK</t>
  </si>
  <si>
    <t>SPEC.NR.123</t>
  </si>
  <si>
    <t>23-SHV01-001-146</t>
  </si>
  <si>
    <t>SPEC.Nr.127</t>
  </si>
  <si>
    <t>SPEC.Nr.122</t>
  </si>
  <si>
    <t>SPEC.Nr.124</t>
  </si>
  <si>
    <t>SPEC.Nr.126</t>
  </si>
  <si>
    <t>23-SHV01-001-236</t>
  </si>
  <si>
    <t>07.04.2023</t>
  </si>
  <si>
    <t>FSM-23-000085</t>
  </si>
  <si>
    <t>FSM-23-000086</t>
  </si>
  <si>
    <t>02.NR.6465</t>
  </si>
  <si>
    <t>BESIME IDRIZAJ</t>
  </si>
  <si>
    <t>300693</t>
  </si>
  <si>
    <r>
      <t>HIGJIENA SHA</t>
    </r>
    <r>
      <rPr>
        <sz val="8"/>
        <color rgb="FFFF0000"/>
        <rFont val="Arial"/>
        <family val="2"/>
      </rPr>
      <t>-lidhet me shpenzimin 2023-73802</t>
    </r>
  </si>
  <si>
    <r>
      <t>HIGJIENA SHA-</t>
    </r>
    <r>
      <rPr>
        <sz val="8"/>
        <color rgb="FFFF0000"/>
        <rFont val="Arial"/>
        <family val="2"/>
      </rPr>
      <t>lidhet me shpenzimin 2023-73802 dhe 2023-73813</t>
    </r>
  </si>
  <si>
    <t>0031709</t>
  </si>
  <si>
    <t>9007161</t>
  </si>
  <si>
    <t>29.03.2023</t>
  </si>
  <si>
    <t>9007113</t>
  </si>
  <si>
    <t>9007137</t>
  </si>
  <si>
    <t>24.03.2023</t>
  </si>
  <si>
    <t>9007168</t>
  </si>
  <si>
    <t>9007156</t>
  </si>
  <si>
    <t>9007250</t>
  </si>
  <si>
    <t>9007265</t>
  </si>
  <si>
    <t>9025808</t>
  </si>
  <si>
    <t>01.04.2023</t>
  </si>
  <si>
    <t>9024452</t>
  </si>
  <si>
    <t>001-03/2023</t>
  </si>
  <si>
    <t>19.03.2023</t>
  </si>
  <si>
    <t>9033915</t>
  </si>
  <si>
    <t>TAULANT LOKAJ BI</t>
  </si>
  <si>
    <t>02.NR.11508</t>
  </si>
  <si>
    <t>004De/23</t>
  </si>
  <si>
    <t>ARFA GROUP SHPK</t>
  </si>
  <si>
    <t>161228070546/2257</t>
  </si>
  <si>
    <t>PTK VALA</t>
  </si>
  <si>
    <t>SHPENZIME TË TETEFONIT MOBIL</t>
  </si>
  <si>
    <t>SHPENZIME TË TETEFONIT FIKS</t>
  </si>
  <si>
    <t>02.NR.11544</t>
  </si>
  <si>
    <t>18.04.2023</t>
  </si>
  <si>
    <t>SANIJE THAQI</t>
  </si>
  <si>
    <t>SUBV. PËR. Znj.XHARIJE SHALA</t>
  </si>
  <si>
    <t>006/23</t>
  </si>
  <si>
    <t>NDERTIMI I KANALIZIMIT NË FSHATIN DRENOC</t>
  </si>
  <si>
    <t>HIDRO PROJECT SHPK</t>
  </si>
  <si>
    <t>0009936</t>
  </si>
  <si>
    <t>19.04.2023</t>
  </si>
  <si>
    <t>0009938</t>
  </si>
  <si>
    <t>0009949</t>
  </si>
  <si>
    <t>0009942</t>
  </si>
  <si>
    <t>0031701</t>
  </si>
  <si>
    <t>0009943</t>
  </si>
  <si>
    <t>0009937</t>
  </si>
  <si>
    <t>SPEC.Nr.128</t>
  </si>
  <si>
    <t>0009941</t>
  </si>
  <si>
    <t>0009944</t>
  </si>
  <si>
    <t>SPEC.Nr.129</t>
  </si>
  <si>
    <t>002-03/2023</t>
  </si>
  <si>
    <t>02./2023</t>
  </si>
  <si>
    <t>04./2023</t>
  </si>
  <si>
    <t>01./2023</t>
  </si>
  <si>
    <t>02.NR.7327</t>
  </si>
  <si>
    <t>REXHEP HAKLAJ</t>
  </si>
  <si>
    <t>02.NR.9966</t>
  </si>
  <si>
    <t>03.04.2023</t>
  </si>
  <si>
    <t>550030080/2258</t>
  </si>
  <si>
    <t>300699</t>
  </si>
  <si>
    <t>300700</t>
  </si>
  <si>
    <t>LABINOT CACAJ BI</t>
  </si>
  <si>
    <t>F22-03-23-00002</t>
  </si>
  <si>
    <t>01/23 ; 02/23</t>
  </si>
  <si>
    <t>03.01.2023 ; 05.01.2023</t>
  </si>
  <si>
    <t>F25-03-23-00004</t>
  </si>
  <si>
    <t>25.03.2023</t>
  </si>
  <si>
    <t>F24-03-23-00004</t>
  </si>
  <si>
    <t>F24-03-23-00005</t>
  </si>
  <si>
    <t>F23-03-23-00005</t>
  </si>
  <si>
    <t>F24-03-23-00006</t>
  </si>
  <si>
    <t>F24-03-23-00003</t>
  </si>
  <si>
    <t>F25-03-23-00003</t>
  </si>
  <si>
    <t>F25-03-23-00006</t>
  </si>
  <si>
    <t>F24-03-23-00002</t>
  </si>
  <si>
    <t>04.03.2023</t>
  </si>
  <si>
    <t>03-03-2023</t>
  </si>
  <si>
    <t>02.NR,11190</t>
  </si>
  <si>
    <t>FA-23-08583</t>
  </si>
  <si>
    <t>20.04.2023</t>
  </si>
  <si>
    <t>25.04.2023</t>
  </si>
  <si>
    <t>FTESË</t>
  </si>
  <si>
    <t>MEDITJE TË UDHËTIMIT ZYRTAR JASHT VENDIT</t>
  </si>
  <si>
    <t>02.NR.8247</t>
  </si>
  <si>
    <t>SHERBIME TË NDRYSHME INTELEKTUALE DHE KËSHILLË DHËNËSE</t>
  </si>
  <si>
    <t>Dyke Llolluni</t>
  </si>
  <si>
    <t>Hajdar Sutaj</t>
  </si>
  <si>
    <t>Florim Mataj</t>
  </si>
  <si>
    <t>Albesa Cacaj</t>
  </si>
  <si>
    <t>Mon Selmonaj</t>
  </si>
  <si>
    <t>Teuta Neziraj</t>
  </si>
  <si>
    <t>Floriana Hulaj</t>
  </si>
  <si>
    <t>02.NR.7814</t>
  </si>
  <si>
    <t>AFRIM DEMHASAJ</t>
  </si>
  <si>
    <t>02.NR.42048</t>
  </si>
  <si>
    <t>RIFAT STOJKAJ</t>
  </si>
  <si>
    <t>AFRIM HASANMETAJ</t>
  </si>
  <si>
    <t>ENDRIT JANUZAJ</t>
  </si>
  <si>
    <t>TEUTA NEZIRAJ</t>
  </si>
  <si>
    <r>
      <t>Kont.Sherb.Veqanta_KRESHNIK BERISHA</t>
    </r>
    <r>
      <rPr>
        <i/>
        <sz val="8"/>
        <color rgb="FFFF0000"/>
        <rFont val="Arial"/>
        <family val="2"/>
      </rPr>
      <t>-LIDHET ME SHPENZIMIN 2022-299321</t>
    </r>
  </si>
  <si>
    <t>02.NR.7502</t>
  </si>
  <si>
    <t>Kont.Sherb.Veqanta_FATON MEHMETAJ</t>
  </si>
  <si>
    <t>26.04.2023</t>
  </si>
  <si>
    <t>Kont.Sherb.Veqanta_LUAN SHALA</t>
  </si>
  <si>
    <t>02.NR.32166</t>
  </si>
  <si>
    <t>02.NR.8130</t>
  </si>
  <si>
    <t>Kont.Sherb.Veqanta_VALERINA SHABANAJ</t>
  </si>
  <si>
    <t>02.NR.5114</t>
  </si>
  <si>
    <t>QIRAJA PER NDERTESA PËR MUAJT MARS 2023</t>
  </si>
  <si>
    <t>05.NR.41283</t>
  </si>
  <si>
    <t>17.11.2022</t>
  </si>
  <si>
    <t>MENTOR JANUZAJ</t>
  </si>
  <si>
    <t>NDERTIMI I QENDRES RINORE</t>
  </si>
  <si>
    <t>NB PROJEKT SHPK</t>
  </si>
  <si>
    <t>DE-01-23</t>
  </si>
  <si>
    <t>MIRËMBAJTJE E NDRIQIMIT PUBLIK</t>
  </si>
  <si>
    <t>EVERLIGHT SHPK</t>
  </si>
  <si>
    <t>04\23</t>
  </si>
  <si>
    <t>MIRËMBAJTJE E NDERTESAVE</t>
  </si>
  <si>
    <t>SHA-47-2023</t>
  </si>
  <si>
    <t>FURNIZIM ME USHQIM DHE PIJE</t>
  </si>
  <si>
    <t>SHA-43-2023</t>
  </si>
  <si>
    <t>18.04.203</t>
  </si>
  <si>
    <t>SHK-436-2023</t>
  </si>
  <si>
    <t>19.03.223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</si>
  <si>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</si>
  <si>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SHA-44-2023</t>
  </si>
  <si>
    <t>SHA-44-2023 Pjesërisht</t>
  </si>
  <si>
    <t xml:space="preserve">02.NR.1820 </t>
  </si>
  <si>
    <t xml:space="preserve">02.NR.1301 </t>
  </si>
  <si>
    <t>27.04.2023</t>
  </si>
  <si>
    <t>28.04.2023</t>
  </si>
  <si>
    <t>KH DEÇANI</t>
  </si>
  <si>
    <t>KF DEÇANI</t>
  </si>
  <si>
    <t>02.NR.12519</t>
  </si>
  <si>
    <t>02.NR.12520</t>
  </si>
  <si>
    <t>DARDAN AHMETAJ</t>
  </si>
  <si>
    <r>
      <t xml:space="preserve">KESCO </t>
    </r>
    <r>
      <rPr>
        <sz val="8"/>
        <color rgb="FFFF0000"/>
        <rFont val="Arial"/>
        <family val="2"/>
      </rPr>
      <t>-LIDHET ME SHPENZIMIN 2023-63880</t>
    </r>
  </si>
  <si>
    <t>9037186 pjesërisht</t>
  </si>
  <si>
    <t>0031711</t>
  </si>
  <si>
    <t>0031702</t>
  </si>
  <si>
    <t>0031704</t>
  </si>
  <si>
    <t>0031708</t>
  </si>
  <si>
    <t>0031706</t>
  </si>
  <si>
    <t>0031713</t>
  </si>
  <si>
    <t>23-SHV04-001-131</t>
  </si>
  <si>
    <t>23-SHV04-001-128</t>
  </si>
  <si>
    <t>23-SHV04-001-135</t>
  </si>
  <si>
    <t>23-SHV04-001-139</t>
  </si>
  <si>
    <t>23-SHV04-001-141</t>
  </si>
  <si>
    <t>PRILL</t>
  </si>
  <si>
    <t>Pagat_MAJ_2023_Ad.Arsimit</t>
  </si>
  <si>
    <t>Pagat_MAJ_2023_Ars.Fillor</t>
  </si>
  <si>
    <t>Pagat_MAJ_2023_Ars.Mesem</t>
  </si>
  <si>
    <t>Pagat_MAJ_2023</t>
  </si>
  <si>
    <t>Pagat_MAJ_2023_Ad.SH.</t>
  </si>
  <si>
    <t>Pagat_MAJ_2023_QKMF</t>
  </si>
  <si>
    <t>Pagat_MAJ_2023_Inf.Rrugore</t>
  </si>
  <si>
    <t>Pagat_MAJ_2023_Zjarrëfikësit</t>
  </si>
  <si>
    <t>AVOKATE MERITA BINAKAJ BI</t>
  </si>
  <si>
    <t>VGJ-SPECIFIKACIONE 1</t>
  </si>
  <si>
    <t>VGJ-SPECIFIKACIONE 5</t>
  </si>
  <si>
    <t>FATMIR KURMEHAJ BI</t>
  </si>
  <si>
    <t>VGJ SPECIFIKACION 2</t>
  </si>
  <si>
    <t>DAUT CACAJ BI</t>
  </si>
  <si>
    <t xml:space="preserve">VGJ SPECIFIKACION </t>
  </si>
  <si>
    <t>24.04.2023</t>
  </si>
  <si>
    <t>HAXHI BEQIRAJ BI</t>
  </si>
  <si>
    <t>VGJ SPECIFIKACION 3</t>
  </si>
  <si>
    <t>VGJ SPECIFIKACION 4</t>
  </si>
  <si>
    <t>VGJ CP 2022-232850</t>
  </si>
  <si>
    <t>SAFETE TOLAJ BI</t>
  </si>
  <si>
    <t>GENTIANA DEMHASAJ BI</t>
  </si>
  <si>
    <t>BURHAN B.SHABANAJ BI</t>
  </si>
  <si>
    <t>VGJ-SPECIFIKACIONË</t>
  </si>
  <si>
    <t>STORNIM I KUPONIT SHPENZIMIT 2023-82864</t>
  </si>
  <si>
    <r>
      <t>Kont.Sherb.Veqanta_RIZA KASUMAJ-</t>
    </r>
    <r>
      <rPr>
        <i/>
        <sz val="8"/>
        <color rgb="FFFF0000"/>
        <rFont val="Arial"/>
        <family val="2"/>
      </rPr>
      <t>LIDHET ME SHPENZIMIN 2023-55590</t>
    </r>
  </si>
  <si>
    <t>0025740</t>
  </si>
  <si>
    <t>MFA2C1007752024D</t>
  </si>
  <si>
    <t>20300075</t>
  </si>
  <si>
    <t>550029983/2252</t>
  </si>
  <si>
    <t>550028401/2252</t>
  </si>
  <si>
    <t>550114343/2252</t>
  </si>
  <si>
    <t>191121093102/2252</t>
  </si>
  <si>
    <t>03.05.2023</t>
  </si>
  <si>
    <r>
      <t>HAJRIJE SELMANAJ BI</t>
    </r>
    <r>
      <rPr>
        <i/>
        <sz val="8"/>
        <color rgb="FFFF0000"/>
        <rFont val="Arial"/>
        <family val="2"/>
      </rPr>
      <t>-LIDHET ME SHPENZIMIN 2023-73562</t>
    </r>
  </si>
  <si>
    <r>
      <rPr>
        <i/>
        <sz val="8"/>
        <rFont val="Arial"/>
        <family val="2"/>
      </rPr>
      <t>HAJRIJE SELMANAJ BI</t>
    </r>
    <r>
      <rPr>
        <i/>
        <sz val="8"/>
        <color rgb="FFFF0000"/>
        <rFont val="Arial"/>
        <family val="2"/>
      </rPr>
      <t>-LIDHET ME SHPENZIMIN 2023-73701</t>
    </r>
  </si>
  <si>
    <t>23-SHV01-001-268</t>
  </si>
  <si>
    <t>23-SH01-001-250</t>
  </si>
  <si>
    <t>23-SHV01-001-241</t>
  </si>
  <si>
    <t>23-SHV01-001-276</t>
  </si>
  <si>
    <t>23-SHV01-001-233</t>
  </si>
  <si>
    <t>23-SHV01-001-240</t>
  </si>
  <si>
    <t>23-SHV01-001-266</t>
  </si>
  <si>
    <t>23-SHV01-001-267</t>
  </si>
  <si>
    <t>23-SHV01-001-245</t>
  </si>
  <si>
    <t>17/2023</t>
  </si>
  <si>
    <t>SERVISIMI I KALLDASË</t>
  </si>
  <si>
    <t>TS-13/23</t>
  </si>
  <si>
    <t>02.05.2023</t>
  </si>
  <si>
    <t>TECHNOSTORE LL C</t>
  </si>
  <si>
    <t>TS-14/23</t>
  </si>
  <si>
    <t>SPEC.NR.135</t>
  </si>
  <si>
    <t>SPEC.NE.137</t>
  </si>
  <si>
    <t>SPEC.Nr.138</t>
  </si>
  <si>
    <t>04.05.2023</t>
  </si>
  <si>
    <t>0001857</t>
  </si>
  <si>
    <t>SPEC.Nr.132</t>
  </si>
  <si>
    <t>SPEC.Nr.136</t>
  </si>
  <si>
    <t>SPEC.Nr.134</t>
  </si>
  <si>
    <r>
      <t>KF DEÇANI-</t>
    </r>
    <r>
      <rPr>
        <sz val="8"/>
        <color rgb="FFFF0000"/>
        <rFont val="Arial"/>
        <family val="2"/>
      </rPr>
      <t>LIDHET ME SHPENZIMIN 2023-86537</t>
    </r>
  </si>
  <si>
    <t>SPEC.Nr.131</t>
  </si>
  <si>
    <t>1585/23</t>
  </si>
  <si>
    <t>844/23</t>
  </si>
  <si>
    <t>859/23</t>
  </si>
  <si>
    <t>842/23</t>
  </si>
  <si>
    <t>1578/23</t>
  </si>
  <si>
    <t>846/23</t>
  </si>
  <si>
    <t>23-SHV04-001-120</t>
  </si>
  <si>
    <t>GJ"Sami Frashëri"</t>
  </si>
  <si>
    <t>10.05.2023</t>
  </si>
  <si>
    <t>863/23</t>
  </si>
  <si>
    <t>1588/23</t>
  </si>
  <si>
    <t>1573/23</t>
  </si>
  <si>
    <t>1568/23</t>
  </si>
  <si>
    <t>852/23</t>
  </si>
  <si>
    <t>847/23</t>
  </si>
  <si>
    <t>854/23</t>
  </si>
  <si>
    <t>841/23</t>
  </si>
  <si>
    <t>SPEC.Nr.140</t>
  </si>
  <si>
    <t>1571/23</t>
  </si>
  <si>
    <t>3480/22</t>
  </si>
  <si>
    <t>31.07.2022</t>
  </si>
  <si>
    <r>
      <t>PETROL COMPANY SHPK</t>
    </r>
    <r>
      <rPr>
        <sz val="8"/>
        <color rgb="FFFF0000"/>
        <rFont val="Arial"/>
        <family val="2"/>
      </rPr>
      <t>-lidhet me shpenzimin 2022-237047</t>
    </r>
  </si>
  <si>
    <t>1569/23</t>
  </si>
  <si>
    <t>SPEC.Nr.140/2023</t>
  </si>
  <si>
    <t>1576/23</t>
  </si>
  <si>
    <t>1580/23</t>
  </si>
  <si>
    <t>849/23</t>
  </si>
  <si>
    <t>850/23</t>
  </si>
  <si>
    <t>1577/23</t>
  </si>
  <si>
    <t>308969</t>
  </si>
  <si>
    <t>30.04.2023</t>
  </si>
  <si>
    <t>308970</t>
  </si>
  <si>
    <t>308968</t>
  </si>
  <si>
    <t>11.05.2023</t>
  </si>
  <si>
    <t>Kont.Sherb.Veçanta_YLLI MAZREKAJ</t>
  </si>
  <si>
    <t>02.NR.8265</t>
  </si>
  <si>
    <t>01/23</t>
  </si>
  <si>
    <t>03.01.2023</t>
  </si>
  <si>
    <t>02.NR.42592</t>
  </si>
  <si>
    <t>Kont.Sherb.Veqanta_MIRJETE BOZHDARAJ HIDIC</t>
  </si>
  <si>
    <t>23-SHV04-001-5</t>
  </si>
  <si>
    <t>LCE SHPK</t>
  </si>
  <si>
    <t>12.08.3022</t>
  </si>
  <si>
    <t>12.05.2023</t>
  </si>
  <si>
    <t>02..NR.8443</t>
  </si>
  <si>
    <t>1581/23</t>
  </si>
  <si>
    <t>FSM-23-000095</t>
  </si>
  <si>
    <t>02.NR.36480</t>
  </si>
  <si>
    <t>05.10.2022</t>
  </si>
  <si>
    <t>SHPEND AHMETXHEKAJ</t>
  </si>
  <si>
    <t>FSM-23-000088</t>
  </si>
  <si>
    <t>FSM-23-000096</t>
  </si>
  <si>
    <r>
      <t>PETROL COMPANY SHPK-</t>
    </r>
    <r>
      <rPr>
        <sz val="8"/>
        <color rgb="FFFF0000"/>
        <rFont val="Arial"/>
        <family val="2"/>
      </rPr>
      <t>lidhet me shpenzimin 2023-100181</t>
    </r>
  </si>
  <si>
    <t>1572/23</t>
  </si>
  <si>
    <t>23-SHV01-001-294</t>
  </si>
  <si>
    <t>840/23</t>
  </si>
  <si>
    <t>SPEC.Nr.15</t>
  </si>
  <si>
    <t>550030080/2267</t>
  </si>
  <si>
    <t>05.05.2023</t>
  </si>
  <si>
    <t>SHPENZIMET E TELEFONIT FIX</t>
  </si>
  <si>
    <t>161228070546/2265</t>
  </si>
  <si>
    <t>06.05.2023</t>
  </si>
  <si>
    <t>SHPENZIMET E TELEFONIT MOBIL</t>
  </si>
  <si>
    <t>02.NR.12978/1</t>
  </si>
  <si>
    <t>02.NR.12978/3</t>
  </si>
  <si>
    <t>LENDIM KUÇI</t>
  </si>
  <si>
    <t>ENVER CACAJ</t>
  </si>
  <si>
    <t>02.NR.12978/4</t>
  </si>
  <si>
    <t>02.NR.12978/2</t>
  </si>
  <si>
    <t>0031707</t>
  </si>
  <si>
    <t>0009946</t>
  </si>
  <si>
    <t>0031715</t>
  </si>
  <si>
    <t>0031717</t>
  </si>
  <si>
    <t>0031710</t>
  </si>
  <si>
    <t>0031718</t>
  </si>
  <si>
    <t>DREKA ZYRTARE-BYFFEJA_Z.Kryetarit</t>
  </si>
  <si>
    <t>0031719</t>
  </si>
  <si>
    <t>DREKA ZYRTARE-BYFFEJA_Z.Nënkryetarit</t>
  </si>
  <si>
    <t>0031712</t>
  </si>
  <si>
    <t>0031714</t>
  </si>
  <si>
    <t>181130086522/2267</t>
  </si>
  <si>
    <t>SHPENZIME TË TELEFONIT-INTERNETIT</t>
  </si>
  <si>
    <t>VALA</t>
  </si>
  <si>
    <t>550029997/2267</t>
  </si>
  <si>
    <t>550015586/2267</t>
  </si>
  <si>
    <t>MFAKP8036494561Y</t>
  </si>
  <si>
    <t>MFA2E8036494560Q</t>
  </si>
  <si>
    <t>SHERBIME KONTRAKTUESE TJERA - KONTRIBUTET</t>
  </si>
  <si>
    <t>SHERBIME KONTRAKTUESE TJERA - TATIMI NË PAGA</t>
  </si>
  <si>
    <t>151026057176/2265</t>
  </si>
  <si>
    <t>550114335/2267</t>
  </si>
  <si>
    <t>55114376/2267</t>
  </si>
  <si>
    <t>550022779/2267</t>
  </si>
  <si>
    <t>550024058/2267</t>
  </si>
  <si>
    <t>KESKO</t>
  </si>
  <si>
    <t>154/23-E</t>
  </si>
  <si>
    <t>INSTITUTI MJEKSISË SË PUNËS</t>
  </si>
  <si>
    <t>23 SHV 001-09</t>
  </si>
  <si>
    <t>16.05.2023</t>
  </si>
  <si>
    <t>NDERTIMI I FSHATIT TURISTIK PODI I GËSHTËNJAVE</t>
  </si>
  <si>
    <t>"INGconcept" SHPK</t>
  </si>
  <si>
    <t>23 SHV 001-08</t>
  </si>
  <si>
    <t>29870/2022</t>
  </si>
  <si>
    <t>HAMËZ ZEQIRAJ BI</t>
  </si>
  <si>
    <t>01.05.2023</t>
  </si>
  <si>
    <t>550114303/2267</t>
  </si>
  <si>
    <t>31.05.2023</t>
  </si>
  <si>
    <t>SUBVENCIONE-BURSA PËR STUDENT</t>
  </si>
  <si>
    <t>MARIGONA AVDIMETAJ</t>
  </si>
  <si>
    <t>03.02.2023;07.07.2022</t>
  </si>
  <si>
    <t>ELITA DERVISHAJ</t>
  </si>
  <si>
    <t>ERIOLA CACAJ</t>
  </si>
  <si>
    <t>RINOR CACAJ</t>
  </si>
  <si>
    <t>ELIRA LOKAJ</t>
  </si>
  <si>
    <t>ERBLINA ZHUBAJ</t>
  </si>
  <si>
    <t>SOFE KADRIJAJ</t>
  </si>
  <si>
    <t>01.NR.3628; 01.NR.23247;NR.Lis/.42</t>
  </si>
  <si>
    <t>01.NR.3628; 01.NR.23247;NR.Lis/.82</t>
  </si>
  <si>
    <t>01.NR.3628; 01.NR.23247;NR.Lis/.57</t>
  </si>
  <si>
    <t>01.NR.3628; 01.NR.23247;NR.Lis/.9</t>
  </si>
  <si>
    <t>01.NR.3628; 01.NR.23247;NR.Lis/.10</t>
  </si>
  <si>
    <t>01.NR.3628; 01.NR.23247;NR.Lis/85</t>
  </si>
  <si>
    <t>01.NR.3628; 01.NR.23247;NR.Lis/37</t>
  </si>
  <si>
    <t>01.NR.3628; 01.NR.23247;NR.Lis/75</t>
  </si>
  <si>
    <t>ERMIRA LOKAJ</t>
  </si>
  <si>
    <t>01.NR.3628; 01.NR.23247;NR.Lis/49</t>
  </si>
  <si>
    <t>FLORIJANA HASANAJ</t>
  </si>
  <si>
    <t>01.NR.3628; 01.NR.23247;NR.Lis/80</t>
  </si>
  <si>
    <t>ARLINDA TOLAJ</t>
  </si>
  <si>
    <t>01.NR.3628; 01.NR.23247;NR.Lis/81</t>
  </si>
  <si>
    <t>01.NR.3628; 01.NR.23247;NR.Lis/69</t>
  </si>
  <si>
    <t>KORAB LOKAJ</t>
  </si>
  <si>
    <t>01.NR.3628; 01.NR.23247;NR.Lis/14</t>
  </si>
  <si>
    <t>01.NR.3628; 01.NR.23247;NR.Lis/46</t>
  </si>
  <si>
    <t>BENITA ZEKAJ</t>
  </si>
  <si>
    <t>FJORALBA REXHAJ</t>
  </si>
  <si>
    <t>01.NR.3628; 01.NR.23247;NR.Lis/48</t>
  </si>
  <si>
    <t>01.NR.3628; 01.NR.23247;NR.Lis/44</t>
  </si>
  <si>
    <t>01.NR.3628; 01.NR.23247;NR.Lis/39</t>
  </si>
  <si>
    <t>VALMIRE SHALA</t>
  </si>
  <si>
    <t>ERANDA LOKAJ</t>
  </si>
  <si>
    <t>01.NR.3628; 01.NR.23247;NR.Lis/40</t>
  </si>
  <si>
    <t>SHQIPONJA LOKAJ</t>
  </si>
  <si>
    <t>01.NR.3628; 01.NR.23247;NR.Lis/2</t>
  </si>
  <si>
    <t>01.NR.3628; 01.NR.23247;NR.Lis/30</t>
  </si>
  <si>
    <t>ERMAL HASANAJ</t>
  </si>
  <si>
    <t>REDON KAMISHAJ</t>
  </si>
  <si>
    <t>01.NR.3628; 01.NR.23247;NR.Lis/32</t>
  </si>
  <si>
    <t>SARANDA NITAJ</t>
  </si>
  <si>
    <t>01.NR.3628; 01.NR.23247;NR.Lis/11</t>
  </si>
  <si>
    <t>DIELLZA RAMAJ</t>
  </si>
  <si>
    <t>FLUTURIM RAMAJ</t>
  </si>
  <si>
    <t>01.NR.3628; 01.NR.23247;NR.Lis/34</t>
  </si>
  <si>
    <t>01.NR.3628; 01.NR.23247;NR.Lis/66</t>
  </si>
  <si>
    <t>01.NR.3628; 01.NR.23247;NR.Lis/</t>
  </si>
  <si>
    <t>01.NR.3628; 01.NR.23247;NR.Lis/3</t>
  </si>
  <si>
    <t>HYGERTA HULAJ</t>
  </si>
  <si>
    <t>01.NR.3628; 01.NR.23247;NR.Lis/21</t>
  </si>
  <si>
    <t>JEHONA ALIÇKAJ</t>
  </si>
  <si>
    <t>01.NR.3628; 01.NR.23247;NR.Lis/22</t>
  </si>
  <si>
    <t>KUJTIM TAHIRAJ</t>
  </si>
  <si>
    <t>ANDI HASANAJ</t>
  </si>
  <si>
    <t>01.NR.3628; 01.NR.23247;NR.Lis/55</t>
  </si>
  <si>
    <t>01.NR.3628; 01.NR.23247;NR.Lis/56</t>
  </si>
  <si>
    <t>PRANVERA BEQIRAJ</t>
  </si>
  <si>
    <t>01.NR.3628; 01.NR.23247;NR.Lis/19</t>
  </si>
  <si>
    <t>DIELLONA LEKAJ</t>
  </si>
  <si>
    <t>01.NR.3628; 01.NR.23247;NR.Lis/67</t>
  </si>
  <si>
    <t>QENDRESA SHEHAJ</t>
  </si>
  <si>
    <t>01.NR.3628; 01.NR.23247;NR.Lis/74</t>
  </si>
  <si>
    <t>JETLIRA AVDIJAJ</t>
  </si>
  <si>
    <t>01.NR.3628; 01.NR.23247;NR.Lis/20</t>
  </si>
  <si>
    <t>VANESA HASANAJ</t>
  </si>
  <si>
    <t>01.NR.3628; 01.NR.23247;NR.Lis/59</t>
  </si>
  <si>
    <t>ALBINA ZEKAJ</t>
  </si>
  <si>
    <t>GENTI FERIZAJ</t>
  </si>
  <si>
    <t>01.NR.3628; 01.NR.23247;NR.Lis/25</t>
  </si>
  <si>
    <t>BLENDI POVATAJ</t>
  </si>
  <si>
    <t>01.NR.3628; 01.NR.23247;NR.Lis/24</t>
  </si>
  <si>
    <t>01.NR.3628; 01.NR.23247;NR.Lis/29</t>
  </si>
  <si>
    <t>MELISA LEKAJ</t>
  </si>
  <si>
    <t>01.NR.3628; 01.NR.23247;NR.Lis/51</t>
  </si>
  <si>
    <t>VALMIR HASANMETAJ</t>
  </si>
  <si>
    <t>LIRIDON DOBRAJ</t>
  </si>
  <si>
    <t>01.NR.3628; 01.NR.23247;NR.Lis/8</t>
  </si>
  <si>
    <t>01.NR.3628; 01.NR.23247;NR.Lis/38</t>
  </si>
  <si>
    <t>ALBESA DERVISHAJ</t>
  </si>
  <si>
    <t>MELISA ALAJ</t>
  </si>
  <si>
    <t>01.NR.3628; 01.NR.23247;NR.Lis/18</t>
  </si>
  <si>
    <t>GENTIANA SEJFIJAJ</t>
  </si>
  <si>
    <t>ELENA SEJFIJAJ</t>
  </si>
  <si>
    <t>ADELINA MORINA</t>
  </si>
  <si>
    <t>01.NR.3628; 01.NR.23247;NR.Lis/23</t>
  </si>
  <si>
    <t>01.NR.3628; 01.NR.23247;NR.Lis/52</t>
  </si>
  <si>
    <t>FJORALBA MALAJ</t>
  </si>
  <si>
    <t>ELONA ZENELAJ</t>
  </si>
  <si>
    <t>01.NR.3628; 01.NR.23247;NR.Lis/36</t>
  </si>
  <si>
    <t>ILIRIANA GËRVALLA</t>
  </si>
  <si>
    <t>ARBANA LIKAJ</t>
  </si>
  <si>
    <t>6101.NR.3628; 01.NR.23247;NR.Lis/61</t>
  </si>
  <si>
    <t>Pagat_QERSHOR_2023</t>
  </si>
  <si>
    <t>Pagat_QERSHOR_2023_Inf.Rrugore</t>
  </si>
  <si>
    <t>Pagat_QERSHOR_2023_Zjarrëfikësit</t>
  </si>
  <si>
    <t>Pagat_QERSHOR_2023_Ad.SH.</t>
  </si>
  <si>
    <t>Pagat_QERSHOR_2023_QKMF</t>
  </si>
  <si>
    <t>Pagat_QERSHOR_2023_Ad.Arsimit</t>
  </si>
  <si>
    <t>Pagat_QERSHOR_2023_Ars.Fillor</t>
  </si>
  <si>
    <t>Pagat_QERSHOR_2023_Ars.Mesem</t>
  </si>
  <si>
    <t>MAJ</t>
  </si>
  <si>
    <t>VENDIM GJYQI P nr.87/23</t>
  </si>
  <si>
    <t>18.05.2023</t>
  </si>
  <si>
    <t>ENFORCMENT SHPK -Autoriteti permbarues</t>
  </si>
  <si>
    <t>VENDIM GJYQI P nr.32/2023</t>
  </si>
  <si>
    <t>VENDIM GJYQI P nr.239/22</t>
  </si>
  <si>
    <t>VENDIM GJYQI P nr.34/2023</t>
  </si>
  <si>
    <t>VENDIM GJYQI P nr.26/2023</t>
  </si>
  <si>
    <t>VENDIM GJYQI P nr.43/2023</t>
  </si>
  <si>
    <t>VENDIM GJYQI P nr.42/2023</t>
  </si>
  <si>
    <t>VENDIM GJYQI P nr.16/23</t>
  </si>
  <si>
    <t>VENDIM GJYQI P nr.1459/22</t>
  </si>
  <si>
    <t>ZYRA PERMBARIMORE SARANDA SHPK</t>
  </si>
  <si>
    <t>AUTORITETI PERMBARUES ZANI SHPK</t>
  </si>
  <si>
    <t>ZYRA PERMBARIMORE LEGAL A SHPK</t>
  </si>
  <si>
    <t>ZYRA PERMBARIMORE PARTNERS SHPK</t>
  </si>
  <si>
    <t>ZYRA PERMBARIMOREVAIS LAW SHPK</t>
  </si>
  <si>
    <t>STORNOHET KSH 2023-103042-OBLIGIME TATIMORE SIPAS LISTES SË ATK</t>
  </si>
  <si>
    <t>VENDIM GJYQI P nr.25/2023</t>
  </si>
  <si>
    <t>KTHIM I MJETEVE NGA  ZYRA PERMBARIMORE VAIS LAW SHPK PË LËDËN P nr.1459/22 KREDITOR PETROL COMPANY SHPK , KSH 2023-106590</t>
  </si>
  <si>
    <t>23.05.2023</t>
  </si>
  <si>
    <t>ATK URDHER VJELJE</t>
  </si>
  <si>
    <t>STORNOHET KSH 2023-103042-ZYRA PERMBARIMORE SARANDA SHPK -OBLIGIME TATIMORE SIPAS LISTES SË ATK</t>
  </si>
  <si>
    <t>SHPENZIME ME KREDIT KARTELË-PRILL/2023</t>
  </si>
  <si>
    <t>02.06.2023</t>
  </si>
  <si>
    <t>01.NR.3628; 01.NR.23247;NR.Lis/17</t>
  </si>
  <si>
    <t>FLORENTINA KADRIJAJ</t>
  </si>
  <si>
    <t>SHQIPONJA KADRIJAJ</t>
  </si>
  <si>
    <t>01.NR.3628; 01.NR.23247;NR.Lis/78</t>
  </si>
  <si>
    <t>VALMIRE SUTAJ</t>
  </si>
  <si>
    <t>01.NR.3628; 01.NR.23247;NR.Lis/53</t>
  </si>
  <si>
    <t>02.06.203</t>
  </si>
  <si>
    <t>FLORINA BERISHA</t>
  </si>
  <si>
    <t>01.NR.3628; 01.NR.23247;NR.Lis/26</t>
  </si>
  <si>
    <t>LEONITA MATAJ</t>
  </si>
  <si>
    <t>VALMIR LOKAJ</t>
  </si>
  <si>
    <t>01.NR.3628; 01.NR.23247;NR.Lis/41</t>
  </si>
  <si>
    <t>01.NR.3628; 01.NR.23247;NR.Lis/83</t>
  </si>
  <si>
    <t>ELONA DODAJ</t>
  </si>
  <si>
    <t>01.NR.3628; 01.NR.23247;NR.Lis/28</t>
  </si>
  <si>
    <t>ARLINDA HAJDARAJ</t>
  </si>
  <si>
    <t>01.NR.3628; 01.NR.23247;NR.Lis/27</t>
  </si>
  <si>
    <t>VALMIR POVATAJ</t>
  </si>
  <si>
    <t>BRENSILA MATAJ</t>
  </si>
  <si>
    <t>01.NR.3628; 01.NR.23247;NR.Lis/45</t>
  </si>
  <si>
    <t>ILIRIANA BEQIRAJ</t>
  </si>
  <si>
    <t>ELIDA AVDIMETAJ</t>
  </si>
  <si>
    <t>01.NR.3628; 01.NR.23247;NR.Lis/47</t>
  </si>
  <si>
    <t>01.NR.3628; 01.NR.23247;NR.Lis/72</t>
  </si>
  <si>
    <t>MIRJETA OSMONAJ</t>
  </si>
  <si>
    <t>01.NR.3628; 01.NR.23247;NR.Lis/58</t>
  </si>
  <si>
    <t>SKYFTER ELEZAJ</t>
  </si>
  <si>
    <t>01.NR.3628; 01.NR.23247;NR.Lis/71</t>
  </si>
  <si>
    <t>ARDI AVDIMETAJ</t>
  </si>
  <si>
    <t>01.NR.3628; 01.NR.23247;NR.Lis/12</t>
  </si>
  <si>
    <t>NATYRA BATUSHA</t>
  </si>
  <si>
    <t>ELVIS MATAJ</t>
  </si>
  <si>
    <t>01.NR.3628; 01.NR.23247;NR.Lis/43</t>
  </si>
  <si>
    <t>01.NR.3628; 01.NR.23247;NR.Lis/65</t>
  </si>
  <si>
    <t>RREZARTA BERISHA</t>
  </si>
  <si>
    <t>01.NR.3628; 01.NR.23247;NR.Lis/84</t>
  </si>
  <si>
    <t>EMIGRESA BAJRAJ</t>
  </si>
  <si>
    <t>ARDIAN MEHMETAJ</t>
  </si>
  <si>
    <t>MIRELA BALAJ</t>
  </si>
  <si>
    <t>ERIDË FERIZAJ</t>
  </si>
  <si>
    <t>ERZA SEJFIJAJ</t>
  </si>
  <si>
    <t>ERZA OSDAUTAJ</t>
  </si>
  <si>
    <t>ERZA HAKAJ</t>
  </si>
  <si>
    <t>ARTON HASAJ</t>
  </si>
  <si>
    <t>FESTINA DOBRAJ</t>
  </si>
  <si>
    <t>DIAR BEQAJ</t>
  </si>
  <si>
    <t>VENERA SADIKAJ</t>
  </si>
  <si>
    <t>VENERA BINAKAJ</t>
  </si>
  <si>
    <t>SMAJL LUSHAJ</t>
  </si>
  <si>
    <t>01.NR.3628; 01.NR.23247;NR.Lis/31</t>
  </si>
  <si>
    <t>VALJETA TURKAJ</t>
  </si>
  <si>
    <t>ADELINA UKAJ</t>
  </si>
  <si>
    <t>ALBIN DEMUKAJ</t>
  </si>
  <si>
    <t>01.NR.3628; 01.NR.23247;NR.Lis/7</t>
  </si>
  <si>
    <t>01.NR.3628; 01.NR.23247;NR.Lis/87</t>
  </si>
  <si>
    <t>FLORENTINA MATAJ</t>
  </si>
  <si>
    <t>01.NR.3628; 01.NR.23247;NR.Lis/4</t>
  </si>
  <si>
    <t>01.NR.3628; 01.NR.23247;NR.Lis/50</t>
  </si>
  <si>
    <t>01.NR.3628; 01.NR.23247;NR.Lis/60</t>
  </si>
  <si>
    <t>01.NR.3628; 01.NR.23247;NR.Lis/68</t>
  </si>
  <si>
    <t>01.NR.3628; 01.NR.23247;NR.Lis.2</t>
  </si>
  <si>
    <t>01.NR.3628; 01.NR.23247;NR.Lis/15</t>
  </si>
  <si>
    <t>01.NR.3628; 01.NR.23247;NR.Lis/54</t>
  </si>
  <si>
    <t>01.NR.3628; 01.NR.23247;NR.Lis/5</t>
  </si>
  <si>
    <t>01.NR.3628; 01.NR.23247;NR.Lis/70</t>
  </si>
  <si>
    <t>01.NR.3628; 01.NR.23247;NR.Lis/6</t>
  </si>
  <si>
    <t>01.NR.3628; 01.NR.23247;NR.Lis/16</t>
  </si>
  <si>
    <t>06.06.2023</t>
  </si>
  <si>
    <t>MARIGONA DACAJ</t>
  </si>
  <si>
    <t>01.NR.3628; 01.NR.23247;NR.Lis/62</t>
  </si>
  <si>
    <t>01.NR.3628; 01.NR.23247;NR.Lis/73</t>
  </si>
  <si>
    <t>01.NR.3628; 01.NR.23247;NR.Lis/77</t>
  </si>
  <si>
    <t>YLLKË MUSHKOLAJ</t>
  </si>
  <si>
    <t>BLEONA KAQORRAJ</t>
  </si>
  <si>
    <t>ALTIN MEHMETAJ</t>
  </si>
  <si>
    <t>01.NR.3628; 01.NR.23247;NR.Lis/63</t>
  </si>
  <si>
    <t>01.NR.3628; 01.NR.23247;NR.Lis/64</t>
  </si>
  <si>
    <t>ANGJELINA BERISHA</t>
  </si>
  <si>
    <t>SHPRESA HAMZAJ</t>
  </si>
  <si>
    <t>7901.NR.3628; 01.NR.23247;NR.Lis/79</t>
  </si>
  <si>
    <t>01.NR.3628; 01.NR.23247;NR.Lis/76</t>
  </si>
  <si>
    <t>ZENUN MAZREKAJ</t>
  </si>
  <si>
    <t>FISNIK KUÇI</t>
  </si>
  <si>
    <t>01.NR.3628; 01.NR.23247;NR.Lis/35</t>
  </si>
  <si>
    <t>07.06.2023</t>
  </si>
  <si>
    <t>MFA2E10077520253</t>
  </si>
  <si>
    <t>08.06.2023</t>
  </si>
  <si>
    <t>05\23</t>
  </si>
  <si>
    <t>26.05.2023</t>
  </si>
  <si>
    <t>08.05.2023</t>
  </si>
  <si>
    <t>SPEC.Nr.141</t>
  </si>
  <si>
    <t>DEKLARATA+MARRËVESHJA</t>
  </si>
  <si>
    <t>AVANS PER PETTY CASH (PARA TË IMËT</t>
  </si>
  <si>
    <t>QKMF</t>
  </si>
  <si>
    <t>SHERB.REZIDENCIALE</t>
  </si>
  <si>
    <t xml:space="preserve">02.NR.40866 </t>
  </si>
  <si>
    <t>13.06.2023</t>
  </si>
  <si>
    <t>006.09.2022</t>
  </si>
  <si>
    <t>02.NR.6937</t>
  </si>
  <si>
    <t>06.03.2023</t>
  </si>
  <si>
    <t>Kont.Sherb.Veqanta_ARBRESHA QORRAJ</t>
  </si>
  <si>
    <t>02.NR.8288</t>
  </si>
  <si>
    <t>14.06.2023</t>
  </si>
  <si>
    <t xml:space="preserve">02.NR.8657 </t>
  </si>
  <si>
    <t>ORHAN ÇEKAJ</t>
  </si>
  <si>
    <t>02.NR..20496</t>
  </si>
  <si>
    <t>27 - 2023</t>
  </si>
  <si>
    <t>ALB ARCIHTECT SHPK</t>
  </si>
  <si>
    <t>0579</t>
  </si>
  <si>
    <t>24.05.2023</t>
  </si>
  <si>
    <t>TS-15/23</t>
  </si>
  <si>
    <t>15.05.2023</t>
  </si>
  <si>
    <t>TS-16/23</t>
  </si>
  <si>
    <t>230169</t>
  </si>
  <si>
    <t>05.06.2023</t>
  </si>
  <si>
    <t>FSM-23-000014</t>
  </si>
  <si>
    <t>FSM-23-000100</t>
  </si>
  <si>
    <t>FSM-23-000098</t>
  </si>
  <si>
    <t>FURNIZIME ME VESHMBATHJE</t>
  </si>
  <si>
    <t>BLEDI GROUP SHPK</t>
  </si>
  <si>
    <t>AHMET BALAJ</t>
  </si>
  <si>
    <t>SHPENZIME ME KARTELË KREDITORE MAJ/2023</t>
  </si>
  <si>
    <t>SPEC.Nr.143</t>
  </si>
  <si>
    <t>15.06.2023</t>
  </si>
  <si>
    <t>KB ISLAME DEÇAN</t>
  </si>
  <si>
    <t>02.NR.12978</t>
  </si>
  <si>
    <t>02.NR.11726</t>
  </si>
  <si>
    <t>ERION LOKAJ</t>
  </si>
  <si>
    <t>02.NR.6468</t>
  </si>
  <si>
    <t>BELXHYZARE MATAJ</t>
  </si>
  <si>
    <t>02.NR.13852</t>
  </si>
  <si>
    <t>ALI MUSHKOLAJ</t>
  </si>
  <si>
    <t>02.NR.13034</t>
  </si>
  <si>
    <t>FLORIM MUSTAFAJ</t>
  </si>
  <si>
    <t>REXHË HIMAJ</t>
  </si>
  <si>
    <t>02.NR.6466</t>
  </si>
  <si>
    <t>02.NR.13963</t>
  </si>
  <si>
    <t>KRISTIJAN MUSAJ</t>
  </si>
  <si>
    <t>02.NR.11511</t>
  </si>
  <si>
    <t>ZYMER ALAJ</t>
  </si>
  <si>
    <t>02.NR.6178</t>
  </si>
  <si>
    <t>DELI ZENELAJ</t>
  </si>
  <si>
    <t>AVDYL BALAJ</t>
  </si>
  <si>
    <t>02.NR.7817</t>
  </si>
  <si>
    <t>02.NR.7822</t>
  </si>
  <si>
    <t>MEHMET MEHAJ</t>
  </si>
  <si>
    <t>02.NR.13959</t>
  </si>
  <si>
    <t>VALJETA OSMANAJ</t>
  </si>
  <si>
    <t>215/04</t>
  </si>
  <si>
    <t>01/2023; 02/2023</t>
  </si>
  <si>
    <t>ERMAL MUSTAFAJ BI</t>
  </si>
  <si>
    <t>003176</t>
  </si>
  <si>
    <t>SPEC.141</t>
  </si>
  <si>
    <t>12.06.2023</t>
  </si>
  <si>
    <t>SPEC.140</t>
  </si>
  <si>
    <t>0015091</t>
  </si>
  <si>
    <t>300722</t>
  </si>
  <si>
    <t>19.06.2023</t>
  </si>
  <si>
    <t>SPEC.Nr.145</t>
  </si>
  <si>
    <t>SPEC.Nr.146</t>
  </si>
  <si>
    <t>SPEC.Nr.147</t>
  </si>
  <si>
    <t>SHA-63-2023</t>
  </si>
  <si>
    <t>22.05.2023</t>
  </si>
  <si>
    <t>SHA-57-2023</t>
  </si>
  <si>
    <t>SHA-31-2023</t>
  </si>
  <si>
    <t>SHA-56-2023</t>
  </si>
  <si>
    <t>SHA-62-2023</t>
  </si>
  <si>
    <t>SHERIME KONTRAKTUESE TJERA</t>
  </si>
  <si>
    <t>SHK-985-2023</t>
  </si>
  <si>
    <t>MFAKP8036970247V</t>
  </si>
  <si>
    <t>MFA2E8036970231A</t>
  </si>
  <si>
    <t>SHERBIME KONTRAKTUESE TJERA-TATIMI</t>
  </si>
  <si>
    <t>TRUSTI PENSIONAL I KURSIMEVE</t>
  </si>
  <si>
    <t>0031724</t>
  </si>
  <si>
    <t>0031705</t>
  </si>
  <si>
    <t>6-220-429-23</t>
  </si>
  <si>
    <t>ELEKTRA L.L.C</t>
  </si>
  <si>
    <t>02.NR.35757</t>
  </si>
  <si>
    <t>Kont.Sherb.Veqanta_SAMIR BRUQI</t>
  </si>
  <si>
    <t>SHERBIMET POSTARE</t>
  </si>
  <si>
    <t>POSTA E KOSOVES</t>
  </si>
  <si>
    <t>2045100040</t>
  </si>
  <si>
    <t>20.06.2023</t>
  </si>
  <si>
    <t>02.NR.12385</t>
  </si>
  <si>
    <t>155/2023</t>
  </si>
  <si>
    <t>MIRËMBAJTJE E PAISJEVE -FOTOKOPJES</t>
  </si>
  <si>
    <t>TECH COPY SHPK</t>
  </si>
  <si>
    <t>SHK-773-2023</t>
  </si>
  <si>
    <t>DREKA ZYRTARE-PIJE TË NDRYSHME</t>
  </si>
  <si>
    <t>02.NR.9621</t>
  </si>
  <si>
    <t>AVDYL SHALA</t>
  </si>
  <si>
    <t>02.NR.42047</t>
  </si>
  <si>
    <t>MUJË KADRIJAJ</t>
  </si>
  <si>
    <t>FEKRI QUFAJ</t>
  </si>
  <si>
    <t>300716</t>
  </si>
  <si>
    <t>300719</t>
  </si>
  <si>
    <t>21.06.2023</t>
  </si>
  <si>
    <t>1584/23</t>
  </si>
  <si>
    <t>1591/23</t>
  </si>
  <si>
    <t>23-SHV04-001-140</t>
  </si>
  <si>
    <t>1592/23</t>
  </si>
  <si>
    <t>1590/23</t>
  </si>
  <si>
    <t>FSM-23-000097</t>
  </si>
  <si>
    <t>858/23</t>
  </si>
  <si>
    <t>344-210-001-23</t>
  </si>
  <si>
    <t>855/23</t>
  </si>
  <si>
    <t>2230/23</t>
  </si>
  <si>
    <t>2221/23</t>
  </si>
  <si>
    <t>18/2023</t>
  </si>
  <si>
    <t>MIRË MBAJTJE E PAISJEVE</t>
  </si>
  <si>
    <t>01.06.2023</t>
  </si>
  <si>
    <t>29.05.2023</t>
  </si>
  <si>
    <t>25.05.2023</t>
  </si>
  <si>
    <t>27.05.2023</t>
  </si>
  <si>
    <t>0031747</t>
  </si>
  <si>
    <t>0031744</t>
  </si>
  <si>
    <t>DREKA ZYRTRE-BYFFEJA</t>
  </si>
  <si>
    <t>0031727</t>
  </si>
  <si>
    <t>SPEC.Nr.142</t>
  </si>
  <si>
    <t xml:space="preserve">23-SHV04-001-157 </t>
  </si>
  <si>
    <t>2231/23</t>
  </si>
  <si>
    <t>2234/23</t>
  </si>
  <si>
    <t>2215/23</t>
  </si>
  <si>
    <t>SPEC.NR.144</t>
  </si>
  <si>
    <t>ELINDA GJIKOKAJ</t>
  </si>
  <si>
    <t>345-210-001-23</t>
  </si>
  <si>
    <t>676-210-001-23</t>
  </si>
  <si>
    <t>230138</t>
  </si>
  <si>
    <t>863/23 PJESERISHT</t>
  </si>
  <si>
    <t>Lidhet me shpenzimin 2023-99641</t>
  </si>
  <si>
    <t>2218/23</t>
  </si>
  <si>
    <t>2226/23</t>
  </si>
  <si>
    <t>22.06.2023</t>
  </si>
  <si>
    <t>1574/23</t>
  </si>
  <si>
    <t>2217/23</t>
  </si>
  <si>
    <t>2212/23</t>
  </si>
  <si>
    <t>2220/23</t>
  </si>
  <si>
    <t>2214/23</t>
  </si>
  <si>
    <t>2213/23</t>
  </si>
  <si>
    <t>2228/23</t>
  </si>
  <si>
    <t>2224/23</t>
  </si>
  <si>
    <t>2222/23</t>
  </si>
  <si>
    <t>843/23</t>
  </si>
  <si>
    <t>1570/23</t>
  </si>
  <si>
    <t>317228</t>
  </si>
  <si>
    <t>317227</t>
  </si>
  <si>
    <t>317226</t>
  </si>
  <si>
    <t>2045100009</t>
  </si>
  <si>
    <t>2045100035</t>
  </si>
  <si>
    <t>2045100003</t>
  </si>
  <si>
    <t>0031729</t>
  </si>
  <si>
    <t>0031734</t>
  </si>
  <si>
    <t>0031726</t>
  </si>
  <si>
    <t>0031731</t>
  </si>
  <si>
    <t>0125/2023</t>
  </si>
  <si>
    <t>MIRËMBAJTJE E SHKOLLAVE</t>
  </si>
  <si>
    <t>23-SHV04-001-137</t>
  </si>
  <si>
    <t>2225/23</t>
  </si>
  <si>
    <t>853/23</t>
  </si>
  <si>
    <t>2227/23</t>
  </si>
  <si>
    <t>2236/23</t>
  </si>
  <si>
    <t>2235/23</t>
  </si>
  <si>
    <t>0031733</t>
  </si>
  <si>
    <t>0031723</t>
  </si>
  <si>
    <t>0031720</t>
  </si>
  <si>
    <t>MBL4A0009006022F</t>
  </si>
  <si>
    <t>MBL4B0009006022R</t>
  </si>
  <si>
    <t>MBLTE0009006022S</t>
  </si>
  <si>
    <t>7873704</t>
  </si>
  <si>
    <t>TAKSA RRYGORE</t>
  </si>
  <si>
    <t>0736/23</t>
  </si>
  <si>
    <t>KONTROLLA TEKNIKE  AUTOMJETIT</t>
  </si>
  <si>
    <t>TEUTA AG NTSH</t>
  </si>
  <si>
    <t>0732/23</t>
  </si>
  <si>
    <t>7873848</t>
  </si>
  <si>
    <t>0737/23</t>
  </si>
  <si>
    <t>0733/23</t>
  </si>
  <si>
    <t>MBL4A0009006005F</t>
  </si>
  <si>
    <t>MBL4A0009006005R</t>
  </si>
  <si>
    <t>MBLTE0009006005S</t>
  </si>
  <si>
    <t>7873691</t>
  </si>
  <si>
    <t>151026057176/2271</t>
  </si>
  <si>
    <t>23.06.2023</t>
  </si>
  <si>
    <t>SHPENZIMET E TELFONIT MOBIL</t>
  </si>
  <si>
    <t>TK SHA-VALA</t>
  </si>
  <si>
    <t>30.05.2023</t>
  </si>
  <si>
    <t>SPEC.FATURASH DAYSTAR</t>
  </si>
  <si>
    <t>300721</t>
  </si>
  <si>
    <t>300714</t>
  </si>
  <si>
    <t>308960</t>
  </si>
  <si>
    <t>300711</t>
  </si>
  <si>
    <t>300720</t>
  </si>
  <si>
    <t>300715</t>
  </si>
  <si>
    <t>300718</t>
  </si>
  <si>
    <t>300717</t>
  </si>
  <si>
    <t>300713</t>
  </si>
  <si>
    <t>300723</t>
  </si>
  <si>
    <t>02.NR.12373</t>
  </si>
  <si>
    <t>DORENTINA HIMAJ</t>
  </si>
  <si>
    <t>02.NR.11872</t>
  </si>
  <si>
    <t>BLERIM LOKAJ</t>
  </si>
  <si>
    <t>02.NR.17649</t>
  </si>
  <si>
    <t>09.06.2023</t>
  </si>
  <si>
    <t>02.NR.14317</t>
  </si>
  <si>
    <t>SHPETIM SADRIJAJ</t>
  </si>
  <si>
    <t>REXHEP LOSHAJ</t>
  </si>
  <si>
    <t>02.NR.6656</t>
  </si>
  <si>
    <t>9024453-PJESERISHT</t>
  </si>
  <si>
    <t>90022902</t>
  </si>
  <si>
    <t>29.04.2023</t>
  </si>
  <si>
    <t>68/23</t>
  </si>
  <si>
    <t>NDERTIMI I RRJETIT TË UJËSJELLËSIT NË FSHATIN BELLE</t>
  </si>
  <si>
    <t>INFRA PLUS SHPK</t>
  </si>
  <si>
    <t>SPEC.Nr. 145/2023</t>
  </si>
  <si>
    <t>ND102/2023</t>
  </si>
  <si>
    <t>KOSOVAMED</t>
  </si>
  <si>
    <t>SPEC.16</t>
  </si>
  <si>
    <t>230161</t>
  </si>
  <si>
    <t>0130/2023</t>
  </si>
  <si>
    <t>0120/2023</t>
  </si>
  <si>
    <t>0108/2023</t>
  </si>
  <si>
    <t>197-23</t>
  </si>
  <si>
    <t>23-SHV04-001-130</t>
  </si>
  <si>
    <t>23-SHV01-015-4537</t>
  </si>
  <si>
    <t>APETIT SHPK</t>
  </si>
  <si>
    <t>FSM-23-000101</t>
  </si>
  <si>
    <t>456/23-0013</t>
  </si>
  <si>
    <t>MUSAJ LEKU BI</t>
  </si>
  <si>
    <t>613-210-002-23</t>
  </si>
  <si>
    <t>BENI DONA PLAST SHPK</t>
  </si>
  <si>
    <t>23972</t>
  </si>
  <si>
    <t>DAUTI COMERV SHPK</t>
  </si>
  <si>
    <t>SAMI FERIZI BI</t>
  </si>
  <si>
    <t>23-SHV01-001-441</t>
  </si>
  <si>
    <t>2229/23</t>
  </si>
  <si>
    <t>2846/23</t>
  </si>
  <si>
    <t>12-2023</t>
  </si>
  <si>
    <t xml:space="preserve">NDERTIMI DHE RIKONSTRUIMI I LAPIDARËVE </t>
  </si>
  <si>
    <t>26.06.2023</t>
  </si>
  <si>
    <t>SPEC.NR.17</t>
  </si>
  <si>
    <t>2216-23</t>
  </si>
  <si>
    <t>2843/23</t>
  </si>
  <si>
    <t>839/23</t>
  </si>
  <si>
    <t>2850/23</t>
  </si>
  <si>
    <t>5413/23</t>
  </si>
  <si>
    <t>2841/23</t>
  </si>
  <si>
    <t>2853/23</t>
  </si>
  <si>
    <t>SPEC.NR.147</t>
  </si>
  <si>
    <t>06\23</t>
  </si>
  <si>
    <t>2852/23</t>
  </si>
  <si>
    <t>SHPENZIME TË INTERNETIT</t>
  </si>
  <si>
    <t>MFAKP8036981596V</t>
  </si>
  <si>
    <t>MFA2E8036981595N</t>
  </si>
  <si>
    <t>19.05.2023</t>
  </si>
  <si>
    <t>161228070546/2271</t>
  </si>
  <si>
    <t>SHPENZIME TË TELEFONIT MOBIL</t>
  </si>
  <si>
    <t>550114308/2273</t>
  </si>
  <si>
    <t xml:space="preserve">SHPENZIME TË TELFONIT </t>
  </si>
  <si>
    <t>211115100933/2273</t>
  </si>
  <si>
    <t>317221</t>
  </si>
  <si>
    <t>317217</t>
  </si>
  <si>
    <t>0012624</t>
  </si>
  <si>
    <t>LIRIDONI DISTRIBTION SHA</t>
  </si>
  <si>
    <t>SHK - 1009 - 2023</t>
  </si>
  <si>
    <t>2023/06-03</t>
  </si>
  <si>
    <t>FURNIZIM PER ZYRE-BEXHA</t>
  </si>
  <si>
    <t>XHAFER LEKAJ BI</t>
  </si>
  <si>
    <t>550224308/2267</t>
  </si>
  <si>
    <t>211115100933/2267</t>
  </si>
  <si>
    <t>550114308/2258</t>
  </si>
  <si>
    <t>211115100933/2258</t>
  </si>
  <si>
    <t>27.06.2023</t>
  </si>
  <si>
    <t>308962</t>
  </si>
  <si>
    <t>308961</t>
  </si>
  <si>
    <t>308967</t>
  </si>
  <si>
    <t>308964</t>
  </si>
  <si>
    <t>308963</t>
  </si>
  <si>
    <t>308965</t>
  </si>
  <si>
    <t>308957</t>
  </si>
  <si>
    <t>308966</t>
  </si>
  <si>
    <t>308958</t>
  </si>
  <si>
    <t>REKONSTRUIMI I RRUGËVE TË BJESHKËS</t>
  </si>
  <si>
    <t>001pshb/23_pjesërisht</t>
  </si>
  <si>
    <t>005DE/23 pjesërisht</t>
  </si>
  <si>
    <t>2835/23</t>
  </si>
  <si>
    <t>29.06.2023</t>
  </si>
  <si>
    <t>2839/23</t>
  </si>
  <si>
    <t>30.06.2023</t>
  </si>
  <si>
    <t>Pagat_QERSHOR_2023_RETROAKTIV</t>
  </si>
  <si>
    <t>Pagat_MAJ_2023_RETROAKTIV</t>
  </si>
  <si>
    <t>QERSHOR</t>
  </si>
  <si>
    <t>VGJ</t>
  </si>
  <si>
    <t>BLERANDA DERVISHAJ</t>
  </si>
  <si>
    <t>AVOKATURA PARTNERS SHPK</t>
  </si>
  <si>
    <t>HAXHI J.BEQIRAJ BI</t>
  </si>
  <si>
    <t>SPECIFIKACION VGJ</t>
  </si>
  <si>
    <t>AZEM TOLAJ</t>
  </si>
  <si>
    <t>AJMONE PANXHAJ</t>
  </si>
  <si>
    <t>FATMIRE SELMONAJ</t>
  </si>
  <si>
    <t>VGJ PËR SPECIFIKACION 3</t>
  </si>
  <si>
    <t>VGJ PËR SPECIFIKACION 4</t>
  </si>
  <si>
    <t>VGJ PËR SPECIFIKACION 5</t>
  </si>
  <si>
    <t>GJOKË RADI BI</t>
  </si>
  <si>
    <t>MIHANE DAUTAJ</t>
  </si>
  <si>
    <t>KOSOVA PRES SHPK</t>
  </si>
  <si>
    <t>LIMI VIZION</t>
  </si>
  <si>
    <t>SHYHRETE KUQI</t>
  </si>
  <si>
    <t>04.07.2023</t>
  </si>
  <si>
    <t>SPECIFIKACION FATURASH MAJ/2023</t>
  </si>
  <si>
    <t>03.07.2023</t>
  </si>
  <si>
    <t>02.NR.20316</t>
  </si>
  <si>
    <t xml:space="preserve">HASAN KUÇI </t>
  </si>
  <si>
    <t>VETON BINAKAJ</t>
  </si>
  <si>
    <t>05.07.2023</t>
  </si>
  <si>
    <t>SHPENZIME TË UDHËTIMIT ZYRTAR JASHT VENDIT</t>
  </si>
  <si>
    <t>ISUF DEMHASAJ</t>
  </si>
  <si>
    <t>25/2023</t>
  </si>
  <si>
    <t>26/2023</t>
  </si>
  <si>
    <t>191121093102</t>
  </si>
  <si>
    <t>06.07.2023</t>
  </si>
  <si>
    <t>Datë, 30/ 09 /2023</t>
  </si>
  <si>
    <r>
      <t>Shpenzimet sipas Kodeve Ekonomike për periudhen Janar-Shtator 2023 për</t>
    </r>
    <r>
      <rPr>
        <b/>
        <sz val="12"/>
        <rFont val="Arial"/>
        <family val="2"/>
      </rPr>
      <t xml:space="preserve"> Programin ZYRA E KRYETARIT  (kodi 16015)</t>
    </r>
  </si>
  <si>
    <r>
      <t>Shpenzimet sipas Kodeve Ekonomike për periudhen Janar-Shtator 2023  për</t>
    </r>
    <r>
      <rPr>
        <b/>
        <sz val="12"/>
        <rFont val="Arial"/>
        <family val="2"/>
      </rPr>
      <t xml:space="preserve"> Drejtorin për ARSIM DHE SHKENCË (kodi 92024)</t>
    </r>
  </si>
  <si>
    <r>
      <t>Shpenzimet sipas Kodeve Ekonomike për periudhen Janar Shtator 2023 për</t>
    </r>
    <r>
      <rPr>
        <b/>
        <sz val="12"/>
        <color indexed="8"/>
        <rFont val="Arial"/>
        <family val="2"/>
      </rPr>
      <t xml:space="preserve"> Drejtorin për KULTURË,RINI DHE SPORT (kodi 85015)</t>
    </r>
  </si>
  <si>
    <r>
      <t>Shpenzimet sipas Kodeve Ekonomike për periudhen Janar-Shtator 2023 për</t>
    </r>
    <r>
      <rPr>
        <b/>
        <sz val="12"/>
        <rFont val="Arial"/>
        <family val="2"/>
      </rPr>
      <t xml:space="preserve"> Sherbimet Sociale REZIDENCIALE(75572)</t>
    </r>
  </si>
  <si>
    <r>
      <t>Shpenzimet sipas Kodeve Ekonomike për periudhen Janar-Shtator 2023 për</t>
    </r>
    <r>
      <rPr>
        <b/>
        <sz val="12"/>
        <rFont val="Arial"/>
        <family val="2"/>
      </rPr>
      <t xml:space="preserve"> Sherbimet SOCIALE (75571)</t>
    </r>
  </si>
  <si>
    <r>
      <t>Shpenzimet sipas Kodeve Ekonomike për peridhen Janar-Shtator 2023 për</t>
    </r>
    <r>
      <rPr>
        <b/>
        <sz val="12"/>
        <rFont val="Arial"/>
        <family val="2"/>
      </rPr>
      <t xml:space="preserve"> Drejtorin për SHËNDETËSI (kodi 73024-73900)</t>
    </r>
  </si>
  <si>
    <r>
      <t>Shpenzimet sipas Kodeve Ekonomike për periudhen Janar-Shtator 2023 për</t>
    </r>
    <r>
      <rPr>
        <b/>
        <sz val="12"/>
        <color indexed="8"/>
        <rFont val="Arial"/>
        <family val="2"/>
      </rPr>
      <t xml:space="preserve"> Drejtorin për URBANIZEM (kodi 66080)</t>
    </r>
  </si>
  <si>
    <r>
      <t>Shpenzimet sipas Kodeve Ekonomike për periudhen Janar-Shtator 2023 për</t>
    </r>
    <r>
      <rPr>
        <b/>
        <sz val="12"/>
        <color indexed="8"/>
        <rFont val="Arial"/>
        <family val="2"/>
      </rPr>
      <t xml:space="preserve"> Drejtorin për KADASTER DHE GJEODEZI (kodi 65075)</t>
    </r>
  </si>
  <si>
    <r>
      <t>Shpenzimet sipas Kodeve Ekonomike për periudhen Janar-Shtator 2023 për</t>
    </r>
    <r>
      <rPr>
        <b/>
        <sz val="12"/>
        <color indexed="8"/>
        <rFont val="Arial"/>
        <family val="2"/>
      </rPr>
      <t xml:space="preserve"> Drejtorin për EKONOMI (kodi 48015)</t>
    </r>
  </si>
  <si>
    <r>
      <t>Shpenzimet sipas Kodeve Ekonomike për periudhen Janar-Shtator 2023 për</t>
    </r>
    <r>
      <rPr>
        <b/>
        <sz val="12"/>
        <color indexed="8"/>
        <rFont val="Arial"/>
        <family val="2"/>
      </rPr>
      <t xml:space="preserve"> Drejtorin për BUJQËSI (kodi 47015)</t>
    </r>
  </si>
  <si>
    <r>
      <t>Shpenzimet sipas Kodeve Ekonomike për periudhen Janar-Shtator 2023 për</t>
    </r>
    <r>
      <rPr>
        <b/>
        <sz val="12"/>
        <color indexed="8"/>
        <rFont val="Arial"/>
        <family val="2"/>
      </rPr>
      <t xml:space="preserve"> ZYREN PËR KOMUNITETE (kodi 19575)</t>
    </r>
  </si>
  <si>
    <r>
      <t>Shpenzimet sipas Kodeve Ekonomike për periudhen Janar-Shtator 2023 për</t>
    </r>
    <r>
      <rPr>
        <b/>
        <sz val="12"/>
        <rFont val="Arial"/>
        <family val="2"/>
      </rPr>
      <t xml:space="preserve"> Drejtorin për SHERBIME PUBLIKE (kodi 18015-18275)</t>
    </r>
  </si>
  <si>
    <r>
      <t>Shpenzimet sipas Kodeve Ekonomike për periudhen Janar-Shtator 2023 për</t>
    </r>
    <r>
      <rPr>
        <b/>
        <sz val="12"/>
        <rFont val="Arial"/>
        <family val="2"/>
      </rPr>
      <t xml:space="preserve"> Programin BUXHET DHE FINANCA  (kodi 17515)</t>
    </r>
  </si>
  <si>
    <r>
      <t>Shpenzimet sipas Kodeve Ekonomike për periudhen Janar-Shtator 2023 për</t>
    </r>
    <r>
      <rPr>
        <b/>
        <sz val="12"/>
        <color indexed="8"/>
        <rFont val="Arial"/>
        <family val="2"/>
      </rPr>
      <t xml:space="preserve"> Zyren e KUVENDIT KOMUNAL (kodi 16915)</t>
    </r>
  </si>
  <si>
    <r>
      <t>Shpenzimet sipas Kodeve Ekonomike për periudhen Janar-Shtator 2023 për</t>
    </r>
    <r>
      <rPr>
        <b/>
        <sz val="12"/>
        <color indexed="8"/>
        <rFont val="Arial"/>
        <family val="2"/>
      </rPr>
      <t xml:space="preserve"> Zyren e PROKURIMIT (kodi 16775)</t>
    </r>
  </si>
  <si>
    <r>
      <t>Shpenzimet sipas Kodeve Ekonomike për periudhen Janar-Shtator 2023 për</t>
    </r>
    <r>
      <rPr>
        <b/>
        <sz val="12"/>
        <rFont val="Arial"/>
        <family val="2"/>
      </rPr>
      <t xml:space="preserve"> Drejtorin e  INSPEKCIONIT (kodi 16629)</t>
    </r>
  </si>
  <si>
    <r>
      <t>Shpenzimet sipas Kodeve Ekonomike për periudhen Janar-Shtator 2023 për</t>
    </r>
    <r>
      <rPr>
        <b/>
        <sz val="12"/>
        <rFont val="Arial"/>
        <family val="2"/>
      </rPr>
      <t xml:space="preserve"> Programin ADMINISTRATA DHE PËRSONELI  (kodi 16015)</t>
    </r>
  </si>
  <si>
    <t>Raport i Shpenzimeve për periudhen Janar-Shtator 2023</t>
  </si>
  <si>
    <t>Deçan, Dt: 30 / 09 / 2023</t>
  </si>
  <si>
    <t>SHPENZIME ME KARTELË KREDITORE janë</t>
  </si>
  <si>
    <t>AVANSET në kodet 13810 dhe 13820</t>
  </si>
  <si>
    <t>Pagat_KORRIK_2023</t>
  </si>
  <si>
    <t>TS-23/23</t>
  </si>
  <si>
    <t>07.07.2023</t>
  </si>
  <si>
    <t>TECHNOSTORE L.L.C</t>
  </si>
  <si>
    <t>16.03/2023</t>
  </si>
  <si>
    <t>22.12.2022</t>
  </si>
  <si>
    <t>Pagat_KORRIK_2023_Inf.Rrugore</t>
  </si>
  <si>
    <t>Pagat_KORRIK_2023_Zjarrëfikësit</t>
  </si>
  <si>
    <t>181130086522/2279</t>
  </si>
  <si>
    <t>SHPENZIME E INTERNETIT</t>
  </si>
  <si>
    <t>Pagat_KORRIK_2023_Ad.Arsimit</t>
  </si>
  <si>
    <t>Pagat_KORRIK_2023_Ars.Fillor</t>
  </si>
  <si>
    <t>Pagat_KORRIK_2023_Ars.Mesem</t>
  </si>
  <si>
    <t>SPEC.Nr.152</t>
  </si>
  <si>
    <t>Pagat_KORRIK_2023_Ad.SH.</t>
  </si>
  <si>
    <t>Pagat_KORRIK_2023_QKMF</t>
  </si>
  <si>
    <t>02.NR.17051</t>
  </si>
  <si>
    <t>Kont.Sherb.Veqanta_ZENUN MAZREKAJ</t>
  </si>
  <si>
    <t>02.NR.12276</t>
  </si>
  <si>
    <t>Kont.Sherb.Veqanta_MODEST GASHI</t>
  </si>
  <si>
    <t>02.NR.12278</t>
  </si>
  <si>
    <t>SPEC.NR.149</t>
  </si>
  <si>
    <t>SHA-74-2023</t>
  </si>
  <si>
    <t>MFA2E10077520265</t>
  </si>
  <si>
    <t>10.07.2023</t>
  </si>
  <si>
    <t>SHK-856-2023</t>
  </si>
  <si>
    <t>K02-06/2023</t>
  </si>
  <si>
    <t>16.06.2023</t>
  </si>
  <si>
    <t>F27-06-23-00002</t>
  </si>
  <si>
    <t>24.06.2023</t>
  </si>
  <si>
    <t>SPEC.NR.148</t>
  </si>
  <si>
    <t>SPEC.NR.151</t>
  </si>
  <si>
    <t>Pagat_QERSHOR_Asambleja+Komitetet</t>
  </si>
  <si>
    <t>Pagat_MAJ_Asambleja+Komitetet</t>
  </si>
  <si>
    <t>Pagat_KORRIK_Asambleja+Komitetet</t>
  </si>
  <si>
    <t>SPEC.NR.150</t>
  </si>
  <si>
    <t>DIONA CAFFE SHPK</t>
  </si>
  <si>
    <t>7916254</t>
  </si>
  <si>
    <t>KS ELSIG SHA</t>
  </si>
  <si>
    <t>1079/23</t>
  </si>
  <si>
    <t>AUTOKOMERC SHPK</t>
  </si>
  <si>
    <t>191121093102/2258</t>
  </si>
  <si>
    <t>550114343/2267</t>
  </si>
  <si>
    <t>550114343/2258</t>
  </si>
  <si>
    <t>550029983/2267</t>
  </si>
  <si>
    <t>550029983/2258</t>
  </si>
  <si>
    <t>550028401/2267</t>
  </si>
  <si>
    <t>02.NR.18243</t>
  </si>
  <si>
    <t>11.07.2023</t>
  </si>
  <si>
    <t>HASAN HULAJ</t>
  </si>
  <si>
    <t>VENDIM GJYGJSOR</t>
  </si>
  <si>
    <r>
      <t>INFRA PLUS SHPK-</t>
    </r>
    <r>
      <rPr>
        <i/>
        <sz val="8"/>
        <color rgb="FFFF0000"/>
        <rFont val="Arial"/>
        <family val="2"/>
      </rPr>
      <t>LIDHET ME SHPENZIMIN 2022-245244</t>
    </r>
  </si>
  <si>
    <t>07/22 Pjesërisht</t>
  </si>
  <si>
    <t>15.09.2022</t>
  </si>
  <si>
    <t>SHTRIRJA E UJ3SJELLËSIT  NË BELLE</t>
  </si>
  <si>
    <t>SPEC.Nr.154</t>
  </si>
  <si>
    <t>10.06.2023</t>
  </si>
  <si>
    <t>SPEC.Nr.155</t>
  </si>
  <si>
    <t>SPEC.Nr.153</t>
  </si>
  <si>
    <t>0031740</t>
  </si>
  <si>
    <t>0031741</t>
  </si>
  <si>
    <t>0031749</t>
  </si>
  <si>
    <t>0031746</t>
  </si>
  <si>
    <t>0035801</t>
  </si>
  <si>
    <t>0031748</t>
  </si>
  <si>
    <t>05/2022</t>
  </si>
  <si>
    <t>NDERTIMI I QENDRES RINORE DEÇAN</t>
  </si>
  <si>
    <t>NB PROJEKT shpk</t>
  </si>
  <si>
    <t>275-23</t>
  </si>
  <si>
    <t>MADE KOS</t>
  </si>
  <si>
    <t>325492</t>
  </si>
  <si>
    <t>325494</t>
  </si>
  <si>
    <t>12.07.2023</t>
  </si>
  <si>
    <t>01.07.2023</t>
  </si>
  <si>
    <t>FSS-23-000003</t>
  </si>
  <si>
    <t>NDERTIMI I RRETHOJES</t>
  </si>
  <si>
    <t>DENISI SHPK</t>
  </si>
  <si>
    <t>Pagat_KORRIK_2023_RETROAKTIV</t>
  </si>
  <si>
    <t>MFAKP8037460038P</t>
  </si>
  <si>
    <t>TRUSTI PENSIONAL I KOSOVES</t>
  </si>
  <si>
    <t>MFA2E8037460037H</t>
  </si>
  <si>
    <t>Kont.Sherb.Veqanta_YLL RADONIQI</t>
  </si>
  <si>
    <t>02.NR.17052</t>
  </si>
  <si>
    <t>16/2023</t>
  </si>
  <si>
    <t>13.07.2023</t>
  </si>
  <si>
    <t>SHPENZIMET E UDHËTIMIT JASHT VENDIT</t>
  </si>
  <si>
    <t>AGJENSIONI TURISTIK ROYAL TRAVEL</t>
  </si>
  <si>
    <t>16/2023 pjesërisht</t>
  </si>
  <si>
    <t>SPECIFIKACION FATURASH QERSHOR/2023</t>
  </si>
  <si>
    <t>MFAKP8037263720Z</t>
  </si>
  <si>
    <t>MFA2E8037263699S</t>
  </si>
  <si>
    <t>SHERBIME KONTRAKTUESE TJERA-TATIMI NE PAGA</t>
  </si>
  <si>
    <t>02.NR.18770</t>
  </si>
  <si>
    <t>FLORIM ZUKAJ</t>
  </si>
  <si>
    <t>02.NR.10803</t>
  </si>
  <si>
    <t>SUBVENCIONE-PJESA E DYTË E KONTRATËS PËR SUBVENCIONIM</t>
  </si>
  <si>
    <t>02.NR.15794/7</t>
  </si>
  <si>
    <t xml:space="preserve">OJQ SHOQATA E GRUAS "JETA "DEÇAN </t>
  </si>
  <si>
    <t>02.NR.17808</t>
  </si>
  <si>
    <t>02.NR.21100</t>
  </si>
  <si>
    <t>SKENDER MUSHKOLAJ</t>
  </si>
  <si>
    <t>02.NR.19494</t>
  </si>
  <si>
    <t>SALI GOGAJ</t>
  </si>
  <si>
    <t>02.NR.15794/1</t>
  </si>
  <si>
    <t xml:space="preserve">OJQ-KLUBI I SKIJIMIT GJERAVICA </t>
  </si>
  <si>
    <t>02.NR.15794/2</t>
  </si>
  <si>
    <t>14.07.2023</t>
  </si>
  <si>
    <t>02.NR.15794/11</t>
  </si>
  <si>
    <t>001qd/22</t>
  </si>
  <si>
    <t>20.12.2023</t>
  </si>
  <si>
    <t>ASFALTIMI DHE RREGULLIMI TE QERDHJA DEÇAN</t>
  </si>
  <si>
    <t>ARFA Group</t>
  </si>
  <si>
    <t>2829/23</t>
  </si>
  <si>
    <t>283823</t>
  </si>
  <si>
    <t>2834/23</t>
  </si>
  <si>
    <t>2833/23</t>
  </si>
  <si>
    <t>765-210-001-23</t>
  </si>
  <si>
    <t>762-210-001-23</t>
  </si>
  <si>
    <t>01.NR.3690</t>
  </si>
  <si>
    <t>OZHR "MËSHQERRA"</t>
  </si>
  <si>
    <t>23-SHV04-001-194</t>
  </si>
  <si>
    <t>QIRAJA PER MAKINRI</t>
  </si>
  <si>
    <t>MERCOM COMPANY</t>
  </si>
  <si>
    <t>FSM-23-000104</t>
  </si>
  <si>
    <t>230201</t>
  </si>
  <si>
    <t>MIRËMBAJTJE E VETURAVE</t>
  </si>
  <si>
    <t>0141/2023</t>
  </si>
  <si>
    <t>0151/2023; 0133/2023</t>
  </si>
  <si>
    <t>30.06.2023; 30.05.2023</t>
  </si>
  <si>
    <t>766-210-001-23</t>
  </si>
  <si>
    <t>760-210-001-23</t>
  </si>
  <si>
    <t>763-210-001-23</t>
  </si>
  <si>
    <t>2851/23</t>
  </si>
  <si>
    <t>SUBVENCIONE-PARTICIPIM PER KONTIGJENTIN E DYTË TË LOPËVE QUMSHTORE</t>
  </si>
  <si>
    <t>2847/23</t>
  </si>
  <si>
    <t>2844/23</t>
  </si>
  <si>
    <t>2842/23</t>
  </si>
  <si>
    <t>2840/23</t>
  </si>
  <si>
    <t>FATMIRE GJOKAJ</t>
  </si>
  <si>
    <t>SUBVENCIONE_Stornim i Kuponit Shpenzimit 2023-173684</t>
  </si>
  <si>
    <t>2828/23</t>
  </si>
  <si>
    <t>2836/23</t>
  </si>
  <si>
    <t>2845-23</t>
  </si>
  <si>
    <t>2830/23</t>
  </si>
  <si>
    <t>2837/23</t>
  </si>
  <si>
    <t>764-210-001-23</t>
  </si>
  <si>
    <t>MBL4A00090665265</t>
  </si>
  <si>
    <t>TAKSË ADMINISTRATIVE</t>
  </si>
  <si>
    <t>TAKSË RRUGORE</t>
  </si>
  <si>
    <t>TAKSË EKOLOGJIKE</t>
  </si>
  <si>
    <t>MBL4B0009066526J</t>
  </si>
  <si>
    <t>MBLTE0009066526K</t>
  </si>
  <si>
    <t>9024453</t>
  </si>
  <si>
    <t>ARJETE THAQI</t>
  </si>
  <si>
    <t>02.NR.17951</t>
  </si>
  <si>
    <t>18.07.2023</t>
  </si>
  <si>
    <t>23-SHV01-001-489</t>
  </si>
  <si>
    <t>0073551</t>
  </si>
  <si>
    <t>TEUTA NE BERISHA BI</t>
  </si>
  <si>
    <t>KLUBI I KAJAKUT AQUA</t>
  </si>
  <si>
    <t>02.NR.15794/8</t>
  </si>
  <si>
    <t>FATIME GJIKOKAJ</t>
  </si>
  <si>
    <t>02.NR.15794</t>
  </si>
  <si>
    <t>KLUBI PING PONGUT SHQIPONJAT E ZEZA</t>
  </si>
  <si>
    <t>STRALLI OJQ</t>
  </si>
  <si>
    <t>02.NR.15794/5</t>
  </si>
  <si>
    <t>02.NR.15794/3</t>
  </si>
  <si>
    <t>OJQ HAPPY TRAILS KOSOVO</t>
  </si>
  <si>
    <t>MUAY THAI CLUB DEÇANI</t>
  </si>
  <si>
    <t>02.NR.17264</t>
  </si>
  <si>
    <t>DRITA THAQI</t>
  </si>
  <si>
    <t>02.NR.9962</t>
  </si>
  <si>
    <t>GJYLE KULIÇI</t>
  </si>
  <si>
    <t>02.NR.18533</t>
  </si>
  <si>
    <t>RASIM PAJAZITAJ</t>
  </si>
  <si>
    <t>02.NR.17411</t>
  </si>
  <si>
    <t>02.NR.5114 QERSHOR</t>
  </si>
  <si>
    <t>200602095558/2279</t>
  </si>
  <si>
    <t>220816104194/2279</t>
  </si>
  <si>
    <t>0152/2023</t>
  </si>
  <si>
    <t>FSM-22-000105 pjesërisht</t>
  </si>
  <si>
    <t>07.11.2022</t>
  </si>
  <si>
    <t>MERGIM IBERHYSA BI</t>
  </si>
  <si>
    <t>0035815</t>
  </si>
  <si>
    <t>151026057176/2277</t>
  </si>
  <si>
    <t>SHPENZIME TË TELEFONIT FIKS</t>
  </si>
  <si>
    <t>550024058/2279</t>
  </si>
  <si>
    <t>550114303/2279</t>
  </si>
  <si>
    <t>550114376/2279</t>
  </si>
  <si>
    <t>550114335/2279</t>
  </si>
  <si>
    <t>550022779/2279</t>
  </si>
  <si>
    <t>550030080</t>
  </si>
  <si>
    <t>161228070546/2277</t>
  </si>
  <si>
    <t>325497</t>
  </si>
  <si>
    <t>325496</t>
  </si>
  <si>
    <t>K01-07/2023</t>
  </si>
  <si>
    <t>VB TOFAJ SHPK</t>
  </si>
  <si>
    <t>033-2023</t>
  </si>
  <si>
    <t>19/.07.2023</t>
  </si>
  <si>
    <t>20.07.2023</t>
  </si>
  <si>
    <t>NDERTIMI I QENDRES TURISTIKE BASHKFINANCIM ME IPA, GIZ DHE EU FAZA E II-të</t>
  </si>
  <si>
    <t>016/2023</t>
  </si>
  <si>
    <t>ASFALTIMI I RRUGËVE -RRUGICAVE NË FSHATRAT E KOMUNËS SË DEÇANIT LLOTI III</t>
  </si>
  <si>
    <t>25.07.2023</t>
  </si>
  <si>
    <t>27.07.2023</t>
  </si>
  <si>
    <t>26.07.2023</t>
  </si>
  <si>
    <t>775-210-002-23</t>
  </si>
  <si>
    <t>28.07.2023</t>
  </si>
  <si>
    <t>01.NR.18115</t>
  </si>
  <si>
    <t>DJELLËZA NURQAJ</t>
  </si>
  <si>
    <t>PUNË SHTESË-SHERBIME KONTRAKTUESE TJERA</t>
  </si>
  <si>
    <t>06.NR.23829</t>
  </si>
  <si>
    <t>02.NR.13098</t>
  </si>
  <si>
    <t>BEQË HAMZAJ</t>
  </si>
  <si>
    <t>Pagesa me Vendime Gjyqësore dhe permbarime per periudhen Janar-Qershor 2023</t>
  </si>
  <si>
    <t>NR.</t>
  </si>
  <si>
    <t>totali</t>
  </si>
  <si>
    <t>FSS--23-000004</t>
  </si>
  <si>
    <t>RRETHOJA TE SHKOLLES</t>
  </si>
  <si>
    <r>
      <t>DENISI SHPK-</t>
    </r>
    <r>
      <rPr>
        <i/>
        <sz val="8"/>
        <color rgb="FFFF0000"/>
        <rFont val="Arial"/>
        <family val="2"/>
      </rPr>
      <t>LISHET ME SHPENZIMIN 2023-170297</t>
    </r>
  </si>
  <si>
    <t>L-61/2023</t>
  </si>
  <si>
    <t>NDERTIMI I UJËSJELLËSIT NË BJESHKËN E MADHE DHE BJESHKËT TJERA</t>
  </si>
  <si>
    <t>LIMIT PROJEKT SHPK</t>
  </si>
  <si>
    <t>DAUTI COMERC SHPK</t>
  </si>
  <si>
    <t>FSM-23-000106</t>
  </si>
  <si>
    <t>FURNIZIM ME VESHMBATHJE</t>
  </si>
  <si>
    <t>23-SHV01-D00-4056</t>
  </si>
  <si>
    <t>PREMIUM BAKERY SHPK</t>
  </si>
  <si>
    <t>6739/2023</t>
  </si>
  <si>
    <t>KOSLABOR SHPK</t>
  </si>
  <si>
    <t>0158/2023</t>
  </si>
  <si>
    <t>32/2022</t>
  </si>
  <si>
    <t>19.07.2023</t>
  </si>
  <si>
    <t>788-210-001-23</t>
  </si>
  <si>
    <t>23-SHV01-015-5658</t>
  </si>
  <si>
    <t>23-SHV01-001-537</t>
  </si>
  <si>
    <t>2831/23</t>
  </si>
  <si>
    <t>33/2022</t>
  </si>
  <si>
    <t>19/7/2023</t>
  </si>
  <si>
    <t>34/2023</t>
  </si>
  <si>
    <t>785-210-001-23</t>
  </si>
  <si>
    <t>786-210-001-23</t>
  </si>
  <si>
    <t>783-210-001-23</t>
  </si>
  <si>
    <t>784-210-001-23</t>
  </si>
  <si>
    <t>787-210-001-23</t>
  </si>
  <si>
    <t>284/23-E</t>
  </si>
  <si>
    <t>INSTITUTI I MJEKSIS SE PUNES</t>
  </si>
  <si>
    <t>BESART TETAJ</t>
  </si>
  <si>
    <t>02.NR.18532</t>
  </si>
  <si>
    <t>31.07.2023</t>
  </si>
  <si>
    <t>20000667</t>
  </si>
  <si>
    <t>211115100933/2279</t>
  </si>
  <si>
    <t>550114308/2279</t>
  </si>
  <si>
    <t>317219</t>
  </si>
  <si>
    <t>KARBURANTE PER VETURA</t>
  </si>
  <si>
    <t>3504/23</t>
  </si>
  <si>
    <t>3506-23</t>
  </si>
  <si>
    <t>VENDIME GJYGHESORE</t>
  </si>
  <si>
    <t>AVOKATURA KRASNIQI PARTNERS SHPK</t>
  </si>
  <si>
    <t>Pagat_GUSHT_2023</t>
  </si>
  <si>
    <t>Pagat_GUSHT_Asambleja+Komitetet</t>
  </si>
  <si>
    <t>Pagat_GUSHT_2023_Inf.Rrugore</t>
  </si>
  <si>
    <t>Pagat_GUSHT_2023_Zjarrëfikësit</t>
  </si>
  <si>
    <t>Pagat_GUSHT_2023_Ad.SH.</t>
  </si>
  <si>
    <t>Pagat_GUSHT_2023_QKMF</t>
  </si>
  <si>
    <t>Pagat_GUSHT_2023_RETROAKTIV</t>
  </si>
  <si>
    <t>Pagat_GUSHT_2023_Ad.Arsimit</t>
  </si>
  <si>
    <t>Pagat_GUSHT_2023_Ars.Fillor</t>
  </si>
  <si>
    <t>Pagat_GUSHT_2023_Ars.Mesem</t>
  </si>
  <si>
    <t>KORRIK</t>
  </si>
  <si>
    <t>OJQ OVL UÇK-së_FBG SHKELZEN HARADINAJ</t>
  </si>
  <si>
    <t>KLUBI BJESHKATAR KOSOVA_KOSOVO MONTAIN KLUB</t>
  </si>
  <si>
    <t>02.08.2023</t>
  </si>
  <si>
    <t>AVDI SELMONAJ</t>
  </si>
  <si>
    <t>01.NR.17496</t>
  </si>
  <si>
    <t>07\23</t>
  </si>
  <si>
    <t>SPEC.Nr.156</t>
  </si>
  <si>
    <t>317209</t>
  </si>
  <si>
    <t>1589/23</t>
  </si>
  <si>
    <t>3505/23</t>
  </si>
  <si>
    <t>03.08.2023</t>
  </si>
  <si>
    <t>3496/23</t>
  </si>
  <si>
    <t>3492/23</t>
  </si>
  <si>
    <t>MFA2C1007752027J</t>
  </si>
  <si>
    <t>F12-05-23-00001</t>
  </si>
  <si>
    <t>6/1 2023-K.Deçan</t>
  </si>
  <si>
    <t>POSTA E KOSOVËS SH.A</t>
  </si>
  <si>
    <t>SHPENZIME POSTARE-FATURAT E TATIMIT NË PRONË</t>
  </si>
  <si>
    <t>SHPENZIMET POSTARE</t>
  </si>
  <si>
    <t>02.NR.18623</t>
  </si>
  <si>
    <t>JRL-3/23</t>
  </si>
  <si>
    <t>JRL ESCO L.L.C.</t>
  </si>
  <si>
    <r>
      <t>JRL ESCO L.L.C.</t>
    </r>
    <r>
      <rPr>
        <i/>
        <sz val="8"/>
        <color rgb="FFFF0000"/>
        <rFont val="Arial"/>
        <family val="2"/>
      </rPr>
      <t>-LIDHET ME SHPENZIMIN 2023-201702</t>
    </r>
  </si>
  <si>
    <r>
      <t>JRL ESCO L.L.C.</t>
    </r>
    <r>
      <rPr>
        <i/>
        <sz val="8"/>
        <color rgb="FFFF0000"/>
        <rFont val="Arial"/>
        <family val="2"/>
      </rPr>
      <t>-LIDHET ME SHPENZIMIN 2023-201703</t>
    </r>
    <r>
      <rPr>
        <sz val="11"/>
        <color theme="1"/>
        <rFont val="Calibri"/>
        <family val="2"/>
        <scheme val="minor"/>
      </rPr>
      <t/>
    </r>
  </si>
  <si>
    <t>0162 /2023</t>
  </si>
  <si>
    <t>01.08.2023</t>
  </si>
  <si>
    <t>03.06.2023</t>
  </si>
  <si>
    <t>02.NR.18749</t>
  </si>
  <si>
    <t>24/5-23</t>
  </si>
  <si>
    <t>K01-06/2023</t>
  </si>
  <si>
    <t>02.NR.18662</t>
  </si>
  <si>
    <t>04.08.2023</t>
  </si>
  <si>
    <t>Kont.Sherb.Veqanta_MIRJETA BOZHDARAJ HIDIC</t>
  </si>
  <si>
    <t>02.NR.18785</t>
  </si>
  <si>
    <t>02..NR.15430</t>
  </si>
  <si>
    <t>02.NR.41307</t>
  </si>
  <si>
    <t>02.NR.17221</t>
  </si>
  <si>
    <t>02.NR.16626</t>
  </si>
  <si>
    <t>SPEC.157</t>
  </si>
  <si>
    <t>28/2023</t>
  </si>
  <si>
    <t>08.03.2022</t>
  </si>
  <si>
    <t>SPEC.Nr.158</t>
  </si>
  <si>
    <t>NURIJE CACAJ BI</t>
  </si>
  <si>
    <t>0004 C/2023</t>
  </si>
  <si>
    <t>290723</t>
  </si>
  <si>
    <t>29.07.2023</t>
  </si>
  <si>
    <t>07.08.2023</t>
  </si>
  <si>
    <t>KAON SECURITY SHPK</t>
  </si>
  <si>
    <t>FSM-23-000089</t>
  </si>
  <si>
    <t>7.08.2023</t>
  </si>
  <si>
    <t>5/2023</t>
  </si>
  <si>
    <t>0035808</t>
  </si>
  <si>
    <t>08.08.2023</t>
  </si>
  <si>
    <t>0035806</t>
  </si>
  <si>
    <t>0035805</t>
  </si>
  <si>
    <t>02.NR.24771</t>
  </si>
  <si>
    <t>02.NR.20321</t>
  </si>
  <si>
    <t>SPEC.Nr.161</t>
  </si>
  <si>
    <t>D-2023</t>
  </si>
  <si>
    <t>JONI TRAVEL SHPK</t>
  </si>
  <si>
    <t>SPEC.Nr.162</t>
  </si>
  <si>
    <t>0035810</t>
  </si>
  <si>
    <t>SPEC.NR.163</t>
  </si>
  <si>
    <t>SHA-95-2023</t>
  </si>
  <si>
    <t>DE-02-23</t>
  </si>
  <si>
    <t>MIRËMBAJTJA E NDRIQIMIT PUBLIK</t>
  </si>
  <si>
    <t>EVER LIGHT SHPK</t>
  </si>
  <si>
    <t>3488/23</t>
  </si>
  <si>
    <t>3503/23</t>
  </si>
  <si>
    <t>SPEC.Nr.160</t>
  </si>
  <si>
    <t>23-SHV04-001-321</t>
  </si>
  <si>
    <t>3486/23</t>
  </si>
  <si>
    <t>3485/23</t>
  </si>
  <si>
    <t>3493/23</t>
  </si>
  <si>
    <t>09.08.2023</t>
  </si>
  <si>
    <t>PAISJE TJERA-MAKINAT PER PASTRIMIN E DEBORES</t>
  </si>
  <si>
    <t>3507/23</t>
  </si>
  <si>
    <t>3500/23</t>
  </si>
  <si>
    <t>Komiteti i Auditimit_JETON DEMUKA</t>
  </si>
  <si>
    <t>Komiteti i Auditimit_RAMË DEMHASAJ</t>
  </si>
  <si>
    <t>Komiteti i Auditimit_BESJANA TAHIRAJ</t>
  </si>
  <si>
    <t>3487/23</t>
  </si>
  <si>
    <t>NDERTIMI I RRETHOJAV DHE RREGULLIMI I HAPSIRAVE BRENDA NË OBORRIN E QENDRES RINORE-HIGJIENES DHE KOLONISË SË ARTISTVE</t>
  </si>
  <si>
    <t>ENGINEEING GROUP</t>
  </si>
  <si>
    <t>3490/23</t>
  </si>
  <si>
    <t>3501/23</t>
  </si>
  <si>
    <t>3494/23</t>
  </si>
  <si>
    <t>Stornim i kuponit të shpenzimit 2023-207089</t>
  </si>
  <si>
    <t>10.08.2023</t>
  </si>
  <si>
    <t>AGIM IDRIZAJ</t>
  </si>
  <si>
    <t>02.NR.23297</t>
  </si>
  <si>
    <t>AHMET TAHIRAJ</t>
  </si>
  <si>
    <t>02.NR.6659</t>
  </si>
  <si>
    <t>02.NR.6177</t>
  </si>
  <si>
    <t>MIRE ALAJ</t>
  </si>
  <si>
    <t>02.NR.9381</t>
  </si>
  <si>
    <t>VIOLETA MULOSMANI-PAJAZITAJ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</si>
  <si>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</si>
  <si>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02.NR.20418</t>
  </si>
  <si>
    <t>AVDULLAH OSAJ</t>
  </si>
  <si>
    <t>SUBVENCIONE PER SHPENZIME TË VARRIMIT</t>
  </si>
  <si>
    <t>02.NR.23736</t>
  </si>
  <si>
    <t>02.NR.23724</t>
  </si>
  <si>
    <t>FIDAN GJIKOKAJ</t>
  </si>
  <si>
    <t>BUJAR FERIZI</t>
  </si>
  <si>
    <t>GAZMEND UGRINAJ</t>
  </si>
  <si>
    <t>02.NR.21656</t>
  </si>
  <si>
    <t xml:space="preserve">13.07.2023 </t>
  </si>
  <si>
    <t>02.NR.21351</t>
  </si>
  <si>
    <t>SELMON HULAJ</t>
  </si>
  <si>
    <t>02.NR.21353</t>
  </si>
  <si>
    <t>VISAR JOLLAJ</t>
  </si>
  <si>
    <t>02.NR.23737</t>
  </si>
  <si>
    <t>NEGJAT TOLAJ</t>
  </si>
  <si>
    <t>02.NR.22528</t>
  </si>
  <si>
    <t>HASIM LOKAJ</t>
  </si>
  <si>
    <t>02.NR.21358</t>
  </si>
  <si>
    <t>AGUSH DAUTAJ</t>
  </si>
  <si>
    <t>02.NR.22530</t>
  </si>
  <si>
    <t>ISA SHALA</t>
  </si>
  <si>
    <t>02.NR.22532</t>
  </si>
  <si>
    <t>NURIJE HAFDERGJONAJ</t>
  </si>
  <si>
    <t>02.NR.21663</t>
  </si>
  <si>
    <t>ANITA LATAJ</t>
  </si>
  <si>
    <t>02.NR.23739</t>
  </si>
  <si>
    <t>ELTON TOLAJ</t>
  </si>
  <si>
    <t>14.08.2023</t>
  </si>
  <si>
    <t>SPECIFIKACION FATURASH KORRIK/2023</t>
  </si>
  <si>
    <t>9007189</t>
  </si>
  <si>
    <t>9009232</t>
  </si>
  <si>
    <t>22.07.2023</t>
  </si>
  <si>
    <t>333781</t>
  </si>
  <si>
    <t>333780</t>
  </si>
  <si>
    <t>550114335/2285</t>
  </si>
  <si>
    <t>550114303/2285</t>
  </si>
  <si>
    <t>55002279/2285</t>
  </si>
  <si>
    <t>550114376/2285</t>
  </si>
  <si>
    <t>550024058/2285</t>
  </si>
  <si>
    <t>151026057176/2283</t>
  </si>
  <si>
    <t>SPEC.Nr.159</t>
  </si>
  <si>
    <t>SHERBIMET E SHTYPJS</t>
  </si>
  <si>
    <t>15.08.2023</t>
  </si>
  <si>
    <t>23-SHV04-001-639</t>
  </si>
  <si>
    <t>23-SHV01-001-644</t>
  </si>
  <si>
    <t>23-SHV04-001-642</t>
  </si>
  <si>
    <t>23-SHV04-001-635</t>
  </si>
  <si>
    <t>23-SHV04-001-636</t>
  </si>
  <si>
    <t xml:space="preserve"> 3499/23</t>
  </si>
  <si>
    <t>02.NR.15794/4</t>
  </si>
  <si>
    <t>KH DEÇANI FEMRAT</t>
  </si>
  <si>
    <t>KF BESA IRZNIQ</t>
  </si>
  <si>
    <t>02.NR.15834</t>
  </si>
  <si>
    <r>
      <t xml:space="preserve">KH DEÇANI FEMRAT </t>
    </r>
    <r>
      <rPr>
        <i/>
        <sz val="8"/>
        <color rgb="FFFF0000"/>
        <rFont val="Arial"/>
        <family val="2"/>
      </rPr>
      <t>LIDHET ME SHPENZIMIN 2023-220061</t>
    </r>
  </si>
  <si>
    <t>KH DEÇANI FEMRAT_JUSUF GËRVALLA DEÇAN</t>
  </si>
  <si>
    <t>02.NE.15794/9</t>
  </si>
  <si>
    <t>317224</t>
  </si>
  <si>
    <t>31.05.2024</t>
  </si>
  <si>
    <t>16.08.2023</t>
  </si>
  <si>
    <r>
      <t>PETROL COMPANY SHPK-</t>
    </r>
    <r>
      <rPr>
        <i/>
        <sz val="8"/>
        <color rgb="FFFF0000"/>
        <rFont val="Arial"/>
        <family val="2"/>
      </rPr>
      <t>Lidhet me shpenzimin 2023-207152</t>
    </r>
  </si>
  <si>
    <t>317213</t>
  </si>
  <si>
    <t>317215</t>
  </si>
  <si>
    <t>317212</t>
  </si>
  <si>
    <t>317223</t>
  </si>
  <si>
    <t>317225</t>
  </si>
  <si>
    <t>317218</t>
  </si>
  <si>
    <t>317220</t>
  </si>
  <si>
    <t>317216</t>
  </si>
  <si>
    <t>317214</t>
  </si>
  <si>
    <t>342115</t>
  </si>
  <si>
    <t>0035813</t>
  </si>
  <si>
    <t>550029983/2273</t>
  </si>
  <si>
    <t>550114343/2273</t>
  </si>
  <si>
    <t>191121093102/2273</t>
  </si>
  <si>
    <t>5500284001/2273</t>
  </si>
  <si>
    <t>TK SHA VALA</t>
  </si>
  <si>
    <t>161228070546/2283</t>
  </si>
  <si>
    <t>550030080/2285</t>
  </si>
  <si>
    <t>Komis. për vlers. pas. jo kapitale DYKE LLOLLUNI</t>
  </si>
  <si>
    <t>Komis. për vlers. pas. jo kapitale LENDIM KUÇI</t>
  </si>
  <si>
    <t>Komis. për vlers. pas. jo kapitale GANI CACAJ</t>
  </si>
  <si>
    <t>Komis. për vlers. pas. jo kapitale ENVER CACAJ</t>
  </si>
  <si>
    <t>Komis. për vlers. pas. jo kapitale ZOJE SELMONAJ</t>
  </si>
  <si>
    <t>02.NR.25847</t>
  </si>
  <si>
    <t>SPEC.FAT.KORRIK 2023</t>
  </si>
  <si>
    <t>FSM-23-000107</t>
  </si>
  <si>
    <t>0001./2023</t>
  </si>
  <si>
    <t>17.08.2023</t>
  </si>
  <si>
    <t>NDERTIMI GROUP SHPK</t>
  </si>
  <si>
    <r>
      <t>NDERTIMI GROUP SHPK</t>
    </r>
    <r>
      <rPr>
        <i/>
        <sz val="8"/>
        <color rgb="FFFF0000"/>
        <rFont val="Arial"/>
        <family val="2"/>
      </rPr>
      <t>-LIDHET ME SHPENZIMIN 2023-228701</t>
    </r>
  </si>
  <si>
    <t>JURIA E FESTIVALIT_FATON MEHMETAJ</t>
  </si>
  <si>
    <t>JURIA E FESTIVALIT_KRESHNIK ALIÇKAJ</t>
  </si>
  <si>
    <t>JURIA E FESTIVALIT_SHPRESA GJONBALAJ</t>
  </si>
  <si>
    <t>JURIA E FESTIVALIT_SHAQIR HASI</t>
  </si>
  <si>
    <t>325483</t>
  </si>
  <si>
    <t>325489</t>
  </si>
  <si>
    <t>550028401/2279</t>
  </si>
  <si>
    <t>ÇLIRIMTARE JANUZAJ</t>
  </si>
  <si>
    <t>02.NR.20416</t>
  </si>
  <si>
    <t>23-SHV01-D00-4877</t>
  </si>
  <si>
    <t>21.08.2023</t>
  </si>
  <si>
    <t>FURNZIM ME USHQIM</t>
  </si>
  <si>
    <t>PREMIUM BEKERY SHPK</t>
  </si>
  <si>
    <t>DAUTI KOMERC SHPK</t>
  </si>
  <si>
    <t>874-210-002-23</t>
  </si>
  <si>
    <t>SPEC.Nr.23</t>
  </si>
  <si>
    <t>11.08.2023</t>
  </si>
  <si>
    <t>SPEC.Nr.20</t>
  </si>
  <si>
    <t>SPEC.FAT.NR.21</t>
  </si>
  <si>
    <t>MIR3MBAJTJE E OBJEKTEVE SHËNDETËSORE</t>
  </si>
  <si>
    <t>41/2023</t>
  </si>
  <si>
    <t>ADEA FIBER SHPK</t>
  </si>
  <si>
    <t>853-210-001-23</t>
  </si>
  <si>
    <t>FSM-23-000108</t>
  </si>
  <si>
    <t>22.08.2023</t>
  </si>
  <si>
    <t>852-210-001-23</t>
  </si>
  <si>
    <t>23-SHV 001-16</t>
  </si>
  <si>
    <t>NDERTIMI I FSHATIT TURISTIK PODI I GËSHTËNJAVE FAZA II</t>
  </si>
  <si>
    <t>3509/23</t>
  </si>
  <si>
    <t>23.08.2023</t>
  </si>
  <si>
    <t xml:space="preserve">DERIVATE PER GJENERATOR </t>
  </si>
  <si>
    <t>L-73/2023</t>
  </si>
  <si>
    <r>
      <t>LIMIT PROJEKT SHPK</t>
    </r>
    <r>
      <rPr>
        <i/>
        <sz val="8"/>
        <color rgb="FFFF0000"/>
        <rFont val="Arial"/>
        <family val="2"/>
      </rPr>
      <t>-LIDHET ME SHPENZIMIN 2023-201330</t>
    </r>
  </si>
  <si>
    <t>3489/23</t>
  </si>
  <si>
    <t>Petrol Company shpk</t>
  </si>
  <si>
    <t>3502/23</t>
  </si>
  <si>
    <t>3512/23</t>
  </si>
  <si>
    <t>3508/23</t>
  </si>
  <si>
    <t>ND150/2023</t>
  </si>
  <si>
    <t>13/7/2023</t>
  </si>
  <si>
    <t>PAISJE SPECIALE MJEKSORE</t>
  </si>
  <si>
    <t>NAIM KUÇI</t>
  </si>
  <si>
    <t>EGZON BINAKAJ</t>
  </si>
  <si>
    <t>NASER HASANRAMAJ</t>
  </si>
  <si>
    <t>NEZIR BALAJ</t>
  </si>
  <si>
    <t xml:space="preserve">V.GJ. NEZIR BALAJ </t>
  </si>
  <si>
    <t>SAFEYE TOLAJ BI</t>
  </si>
  <si>
    <t>GENTIANA DEMHSAJ BI</t>
  </si>
  <si>
    <t>SOFIJE PEJÇINOVIÇ</t>
  </si>
  <si>
    <t>LULJETA OSAJ</t>
  </si>
  <si>
    <t>SPECIFIKACION V.GJ.</t>
  </si>
  <si>
    <t>MERITA BINAKAJ BI</t>
  </si>
  <si>
    <t>ZYRA PERMBARIMORE VAIS  LAW  SHPK</t>
  </si>
  <si>
    <t>PERMBARUESI PRIVAT ESET MURATI SHPK</t>
  </si>
  <si>
    <t>VENDIM GJYQI P.nr.124/23 dt.23.06.2023</t>
  </si>
  <si>
    <t>VENDIM GJYQI P.nr.311/21 dt.26.06.2023</t>
  </si>
  <si>
    <t>VENDIM GJYQI P.nr.163, 164, 165/23 dt.31.07.2023</t>
  </si>
  <si>
    <t>VENDIM GJYQI P.nr.208/22 dt.08.06.2023</t>
  </si>
  <si>
    <t>18.08.2023</t>
  </si>
  <si>
    <t>SHPENZIM ME KREDIT KARTELË</t>
  </si>
  <si>
    <t>23-SHV01-001-193</t>
  </si>
  <si>
    <t>25.08.2023</t>
  </si>
  <si>
    <t>MEDPULS SHPK</t>
  </si>
  <si>
    <t>359-23</t>
  </si>
  <si>
    <t>SPEC.Nr.25</t>
  </si>
  <si>
    <t>2832/23</t>
  </si>
  <si>
    <t>4114/23</t>
  </si>
  <si>
    <t>3511/23</t>
  </si>
  <si>
    <t>4118/23</t>
  </si>
  <si>
    <t>4125/23</t>
  </si>
  <si>
    <t>4123/23</t>
  </si>
  <si>
    <t>851-210-001-23</t>
  </si>
  <si>
    <t>14-220-429-23</t>
  </si>
  <si>
    <t>Pagat_SHTATOR_2023_Ad.Arsimit</t>
  </si>
  <si>
    <t>Pagat_SHTATOR_2023_Ars.Fillor</t>
  </si>
  <si>
    <t>Pagat_SHTATOR_2023_Ars.Mesem</t>
  </si>
  <si>
    <t>31.08.2023</t>
  </si>
  <si>
    <t>Pagat_SHTATOR_2023</t>
  </si>
  <si>
    <t>Pagat_SHTATOR_2023_RETROAKTIV</t>
  </si>
  <si>
    <t>Pagat_SHTATOR_2023_Ad.SH.</t>
  </si>
  <si>
    <t>Pagat_SHTATOR_2023_QKMF</t>
  </si>
  <si>
    <t>Pagat_SHTATOR_2023_Zjarrëfikësit</t>
  </si>
  <si>
    <t>Pagat_SHTATOR_Asambleja+Komitetet</t>
  </si>
  <si>
    <t>3510/23</t>
  </si>
  <si>
    <t>29.08.2023</t>
  </si>
  <si>
    <t>0035832</t>
  </si>
  <si>
    <t>3498/23</t>
  </si>
  <si>
    <t>30.08.2023</t>
  </si>
  <si>
    <t>4124/23</t>
  </si>
  <si>
    <t>43/2023</t>
  </si>
  <si>
    <t>45/2023</t>
  </si>
  <si>
    <t>MIR3MBAJTJE E SHKOLLAVE</t>
  </si>
  <si>
    <t>04.09.2023</t>
  </si>
  <si>
    <t>02.NR.26060</t>
  </si>
  <si>
    <t>02.NR.26235</t>
  </si>
  <si>
    <t>BLERTA DOBRAJ</t>
  </si>
  <si>
    <r>
      <t>ELINDA GJIKOKAJ BI-</t>
    </r>
    <r>
      <rPr>
        <i/>
        <sz val="8"/>
        <color rgb="FFFF0000"/>
        <rFont val="Arial"/>
        <family val="2"/>
      </rPr>
      <t>LIDHET ME SHPENZIMIN 2023-148569</t>
    </r>
  </si>
  <si>
    <t>MIRËMBAJTJE E KAMERAVE TË QYTETIT DHE INSTITUCIONEVE TJERA</t>
  </si>
  <si>
    <t>CIMI ELECTRONIC</t>
  </si>
  <si>
    <r>
      <t>CIMI ELECTRONIC</t>
    </r>
    <r>
      <rPr>
        <i/>
        <sz val="8"/>
        <color rgb="FFFF0000"/>
        <rFont val="Arial"/>
        <family val="2"/>
      </rPr>
      <t>-LIDHET ME SHPENZIMIN 2023-248669</t>
    </r>
  </si>
  <si>
    <t>333774</t>
  </si>
  <si>
    <t>MFA2E10077520289</t>
  </si>
  <si>
    <t>02.NR.24821</t>
  </si>
  <si>
    <t>02.NR.24819</t>
  </si>
  <si>
    <t>02.NR.24813</t>
  </si>
  <si>
    <t>Mirembajtje e objekteve shendetesore</t>
  </si>
  <si>
    <t>016/23 PJESË.</t>
  </si>
  <si>
    <t>NDERTIMI I KANALIZIMIT NE FSHATIN DRENOC</t>
  </si>
  <si>
    <r>
      <t>HIDRO PROJECT SHPK</t>
    </r>
    <r>
      <rPr>
        <i/>
        <sz val="8"/>
        <color rgb="FFFF0000"/>
        <rFont val="Arial"/>
        <family val="2"/>
      </rPr>
      <t>-LIDHET ME SHPENZIMIN 2023-248824</t>
    </r>
  </si>
  <si>
    <t>0035826</t>
  </si>
  <si>
    <t>05.09.2023</t>
  </si>
  <si>
    <t>SHK-1476-2023</t>
  </si>
  <si>
    <t>28.08.2023</t>
  </si>
  <si>
    <t>SI-23-101A-00476</t>
  </si>
  <si>
    <t>15/8/2023</t>
  </si>
  <si>
    <t>LIRIDONI DISTRIBUTION SHPK</t>
  </si>
  <si>
    <t>SHPENZIME TE RRYMËS</t>
  </si>
  <si>
    <t>FSM-23-000127</t>
  </si>
  <si>
    <t>KANON SECURITY SHPK</t>
  </si>
  <si>
    <r>
      <t>KANON SECURITY SHPK</t>
    </r>
    <r>
      <rPr>
        <i/>
        <sz val="8"/>
        <color rgb="FFFF0000"/>
        <rFont val="Arial"/>
        <family val="2"/>
      </rPr>
      <t>-LIDHET ME SHPENZIMIN 2023-249284</t>
    </r>
  </si>
  <si>
    <t>342128</t>
  </si>
  <si>
    <t>MIRËMBAJTJE RUTINORE-OBJEKTET E KOMUNËS</t>
  </si>
  <si>
    <t>"HIGJIENA"SH A</t>
  </si>
  <si>
    <r>
      <t>"HIGJIENA"SH A</t>
    </r>
    <r>
      <rPr>
        <i/>
        <sz val="8"/>
        <color rgb="FFFF0000"/>
        <rFont val="Arial"/>
        <family val="2"/>
      </rPr>
      <t>-LIDHET ME SHPENZIMIN 2023-249714</t>
    </r>
  </si>
  <si>
    <t>342119</t>
  </si>
  <si>
    <t>06.09.2023</t>
  </si>
  <si>
    <t>342118</t>
  </si>
  <si>
    <t>342120</t>
  </si>
  <si>
    <t>19112093102/2285</t>
  </si>
  <si>
    <t>325507</t>
  </si>
  <si>
    <t>325493</t>
  </si>
  <si>
    <t>325486</t>
  </si>
  <si>
    <t>325491</t>
  </si>
  <si>
    <t>325490</t>
  </si>
  <si>
    <t>550023142/2279</t>
  </si>
  <si>
    <t>550029983/2279</t>
  </si>
  <si>
    <t>550114343/2279</t>
  </si>
  <si>
    <t>191121093102/</t>
  </si>
  <si>
    <t>325485</t>
  </si>
  <si>
    <t>325487</t>
  </si>
  <si>
    <t>325488</t>
  </si>
  <si>
    <t>325484</t>
  </si>
  <si>
    <t xml:space="preserve">SPEC.FAT.GUSHT </t>
  </si>
  <si>
    <t>07.09.2023</t>
  </si>
  <si>
    <t>16-220-429-23</t>
  </si>
  <si>
    <t>342121</t>
  </si>
  <si>
    <t>325495</t>
  </si>
  <si>
    <t>550028401/2285</t>
  </si>
  <si>
    <t>550029983/2285</t>
  </si>
  <si>
    <t>211115100933/2285</t>
  </si>
  <si>
    <t>550114308/2285</t>
  </si>
  <si>
    <t>550114343/2285</t>
  </si>
  <si>
    <t>342116</t>
  </si>
  <si>
    <t>342122</t>
  </si>
  <si>
    <t>11.09.2023</t>
  </si>
  <si>
    <t>FASADIMI DHE PUNË TJERA NË QENDREN RINORE</t>
  </si>
  <si>
    <t>342117</t>
  </si>
  <si>
    <t>550023142/2285</t>
  </si>
  <si>
    <t>02.NR.24840</t>
  </si>
  <si>
    <t>13.09.2023</t>
  </si>
  <si>
    <t>02.NR.24832</t>
  </si>
  <si>
    <t>02..NR.6937</t>
  </si>
  <si>
    <t>02.NR.12394</t>
  </si>
  <si>
    <t>02.NR.24849</t>
  </si>
  <si>
    <t>02.NR.24449</t>
  </si>
  <si>
    <t>14.09.2023</t>
  </si>
  <si>
    <t>02.NR.24454</t>
  </si>
  <si>
    <t>02.NR.24847</t>
  </si>
  <si>
    <t>02.NR.24452</t>
  </si>
  <si>
    <t>F06-09-23-00001</t>
  </si>
  <si>
    <t>26.08.2023</t>
  </si>
  <si>
    <t>15.09.2023</t>
  </si>
  <si>
    <t>055/2023</t>
  </si>
  <si>
    <t>08.09.2023</t>
  </si>
  <si>
    <t>FSM-23-000110</t>
  </si>
  <si>
    <t>01.NR.17495</t>
  </si>
  <si>
    <t>NIMON RAMOSAJ</t>
  </si>
  <si>
    <t>ARTON LOSHAJ</t>
  </si>
  <si>
    <t>01.NR.20642</t>
  </si>
  <si>
    <t>SUBVENCIONE PËR DHURIM TË GJAKUT</t>
  </si>
  <si>
    <t>02.NR.21356</t>
  </si>
  <si>
    <t>VETIM IDRIZAJ</t>
  </si>
  <si>
    <t>TS-28/23</t>
  </si>
  <si>
    <t>TECNHOSTORE LLC</t>
  </si>
  <si>
    <t>DREKA ZYRTARE / BYFFEJA</t>
  </si>
  <si>
    <t>SHA-100-2023</t>
  </si>
  <si>
    <t>SHA-101-2023</t>
  </si>
  <si>
    <t>FURNIZIM ME USHQIM DHE PIJE-JO DREKA ZYRTARE</t>
  </si>
  <si>
    <t>6/2023</t>
  </si>
  <si>
    <t>12.08.2023</t>
  </si>
  <si>
    <t>F31-07-23-00002</t>
  </si>
  <si>
    <t>SIGURIM I AUTOMJETEVE</t>
  </si>
  <si>
    <t xml:space="preserve">KS ELSIG </t>
  </si>
  <si>
    <t>1247/23</t>
  </si>
  <si>
    <t>KONTROLLI TEKNIK I AUTOMJETIT</t>
  </si>
  <si>
    <t>1252/23</t>
  </si>
  <si>
    <t>02.NR.24812</t>
  </si>
  <si>
    <t>02.NR.27234</t>
  </si>
  <si>
    <t>0005302</t>
  </si>
  <si>
    <t>DREKA ZYRTARE/BYFFEJA</t>
  </si>
  <si>
    <t>211115100933/2295</t>
  </si>
  <si>
    <t>18.09.2023</t>
  </si>
  <si>
    <t>550114308/2295</t>
  </si>
  <si>
    <t>MFA2E8038476310</t>
  </si>
  <si>
    <t>MFA2E80384078318</t>
  </si>
  <si>
    <t>MFA2E8038421041X</t>
  </si>
  <si>
    <t>MFAKP80384210425</t>
  </si>
  <si>
    <t>MFAKP8038407832G</t>
  </si>
  <si>
    <t>MFAKP80384076328</t>
  </si>
  <si>
    <t>SPECIFIKACION FATURASH PER MUAJIN GUSHT 2023</t>
  </si>
  <si>
    <t>01.09.2023</t>
  </si>
  <si>
    <t>02.NR.24638</t>
  </si>
  <si>
    <t>AHMET OSDAUTAJ</t>
  </si>
  <si>
    <t>23-SHV01-001-647</t>
  </si>
  <si>
    <t>FURNIZIM PER ZYRE-DITAR</t>
  </si>
  <si>
    <t>23-SHV01-001-646</t>
  </si>
  <si>
    <t>23-SHV01-001-645</t>
  </si>
  <si>
    <t>23-SHV01-001-639</t>
  </si>
  <si>
    <t>23-SHV01-001-636</t>
  </si>
  <si>
    <t>23-SHV01-001-633</t>
  </si>
  <si>
    <t>23-SHV01-001-640</t>
  </si>
  <si>
    <t>23-SHV01-001-652</t>
  </si>
  <si>
    <t>23-SHV01-001-651</t>
  </si>
  <si>
    <t>23-SHV01-001-650</t>
  </si>
  <si>
    <t>23-SHV01-001-638</t>
  </si>
  <si>
    <t>23-SHV01-001-649</t>
  </si>
  <si>
    <t>23-SHV01-001-637</t>
  </si>
  <si>
    <t>23-SHV01-001-648</t>
  </si>
  <si>
    <t>Stornim I kuponit të shpenzimit 2023-238477</t>
  </si>
  <si>
    <t>4716/23</t>
  </si>
  <si>
    <t>19.09.2023</t>
  </si>
  <si>
    <t>4719/23</t>
  </si>
  <si>
    <t>4715/23</t>
  </si>
  <si>
    <t>11/23</t>
  </si>
  <si>
    <t>21.07.2023</t>
  </si>
  <si>
    <t>21.09.2023</t>
  </si>
  <si>
    <t>12/23</t>
  </si>
  <si>
    <t>23-SHV01-001-551</t>
  </si>
  <si>
    <t>FUNIZIM PER ZYRE</t>
  </si>
  <si>
    <t>23-SHV01-001-654</t>
  </si>
  <si>
    <t>23-SHV01-001-548</t>
  </si>
  <si>
    <t>23-SHV01-001-549</t>
  </si>
  <si>
    <t>23-SHV01-001-656</t>
  </si>
  <si>
    <t>23-SHV01-001-655</t>
  </si>
  <si>
    <t>23-SHV01-001-634</t>
  </si>
  <si>
    <t>48/2023</t>
  </si>
  <si>
    <t>MIRËMBAJTJE E PAISJEVE-NXEMJA QENDRORE</t>
  </si>
  <si>
    <t>Lemkos Sh.p.k</t>
  </si>
  <si>
    <t>23-SHV01-001-687</t>
  </si>
  <si>
    <t>24.09.2023</t>
  </si>
  <si>
    <t>23-SHV01-001-686</t>
  </si>
  <si>
    <t>23-SHV01-001-689</t>
  </si>
  <si>
    <t>23-SHV01-001-688</t>
  </si>
  <si>
    <t>23-SHV01-001-653</t>
  </si>
  <si>
    <t>23-SHV01-001-685</t>
  </si>
  <si>
    <t>23-SHV01-001-641</t>
  </si>
  <si>
    <t>23-SHV01-001-642</t>
  </si>
  <si>
    <t>23-SHV01-001-700</t>
  </si>
  <si>
    <t>23-SHV01-001-682</t>
  </si>
  <si>
    <t>23-SHV01-001-698</t>
  </si>
  <si>
    <t>02.NR.15934</t>
  </si>
  <si>
    <t>22.09.2023</t>
  </si>
  <si>
    <t>SUBVENCION</t>
  </si>
  <si>
    <t>KLUBI I SHAHUT ALI HASKAJ</t>
  </si>
  <si>
    <t>05.08.2023</t>
  </si>
  <si>
    <t>8/2023</t>
  </si>
  <si>
    <t>23-SHV01-001-659</t>
  </si>
  <si>
    <t>23-SHV01-001-657</t>
  </si>
  <si>
    <t>23-SHV01-001-550</t>
  </si>
  <si>
    <t>FSM-23-000112pjesrisht</t>
  </si>
  <si>
    <r>
      <t>MERGIM IBERHYSAJ BI</t>
    </r>
    <r>
      <rPr>
        <sz val="8"/>
        <color rgb="FFFF0000"/>
        <rFont val="Arial"/>
        <family val="2"/>
      </rPr>
      <t>_lidhet me shpenzimin2023-274989</t>
    </r>
  </si>
  <si>
    <t>23-SHV01-001-658</t>
  </si>
  <si>
    <t>23-SHV01-001-671</t>
  </si>
  <si>
    <t>FSM-23-000117</t>
  </si>
  <si>
    <t>25.09.2023</t>
  </si>
  <si>
    <t>342143</t>
  </si>
  <si>
    <t>342141</t>
  </si>
  <si>
    <t>342142</t>
  </si>
  <si>
    <t>342144</t>
  </si>
  <si>
    <t>342140</t>
  </si>
  <si>
    <t>191121093102/2295</t>
  </si>
  <si>
    <t>550023142/2295</t>
  </si>
  <si>
    <t>550029983/2295</t>
  </si>
  <si>
    <t>550114343/2295</t>
  </si>
  <si>
    <t>550028401/2295</t>
  </si>
  <si>
    <t xml:space="preserve">SPEC.FATURASH </t>
  </si>
  <si>
    <t>SPEC.FAT./01</t>
  </si>
  <si>
    <t>SPEC.FAT./02</t>
  </si>
  <si>
    <t>SPEC.FAT./03</t>
  </si>
  <si>
    <t>SPEC.FAT./04</t>
  </si>
  <si>
    <t>23-SHV01-001-730</t>
  </si>
  <si>
    <t>20.09.2023</t>
  </si>
  <si>
    <r>
      <t>HAJRIJE SELMANAJ BI-</t>
    </r>
    <r>
      <rPr>
        <i/>
        <sz val="8"/>
        <color rgb="FFFF0000"/>
        <rFont val="Arial"/>
        <family val="2"/>
      </rPr>
      <t>LIDHET ME SHPENZIMIN 2023-278979</t>
    </r>
  </si>
  <si>
    <t>FSM-23-000124</t>
  </si>
  <si>
    <t>22.09..2023</t>
  </si>
  <si>
    <t>953-210-001-23</t>
  </si>
  <si>
    <t>FSM-23-000128</t>
  </si>
  <si>
    <t>MBL4A0009223485U</t>
  </si>
  <si>
    <t>26.09.2023</t>
  </si>
  <si>
    <t>MBL4B00092234856</t>
  </si>
  <si>
    <t>MBL4A0009224191I</t>
  </si>
  <si>
    <t>MBL4B0009224191U</t>
  </si>
  <si>
    <t>MBLTE0009224191V</t>
  </si>
  <si>
    <t>MBLTE00092234857</t>
  </si>
  <si>
    <t>46/2023</t>
  </si>
  <si>
    <t>I</t>
  </si>
  <si>
    <t>044-2023</t>
  </si>
  <si>
    <t>RENOVIM I SHKALLËVE NË QPS</t>
  </si>
  <si>
    <t>043-2023</t>
  </si>
  <si>
    <t>SPEC.NR.165</t>
  </si>
  <si>
    <t>SPEC.NR.164</t>
  </si>
  <si>
    <t>27.09.2023</t>
  </si>
  <si>
    <t>8076239</t>
  </si>
  <si>
    <t>KONTROLLA TEKNIKE</t>
  </si>
  <si>
    <t>TEUTA AG GROUP SHPK</t>
  </si>
  <si>
    <t>1347/23</t>
  </si>
  <si>
    <t>MBL4A00092414882</t>
  </si>
  <si>
    <t>MBL4B0009241488E</t>
  </si>
  <si>
    <t>MBLTE0009241488F</t>
  </si>
  <si>
    <t>FSM-23-000130</t>
  </si>
  <si>
    <t>27.989.86</t>
  </si>
  <si>
    <t>SHTATOR</t>
  </si>
  <si>
    <t>03.09.2023</t>
  </si>
  <si>
    <t>SPECIFIKACION</t>
  </si>
  <si>
    <t>XHAFER GASHI</t>
  </si>
  <si>
    <t>29.09.2023</t>
  </si>
  <si>
    <t>GUSHT</t>
  </si>
  <si>
    <t>59/QEVERIA JAPONEZE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</si>
</sst>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\ [$€-1]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rgb="FF00B05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8"/>
      <color rgb="FF00B050"/>
      <name val="Arial"/>
      <family val="2"/>
    </font>
    <font>
      <sz val="10"/>
      <color theme="0"/>
      <name val="Arial"/>
      <family val="2"/>
    </font>
    <font>
      <i/>
      <sz val="8"/>
      <color rgb="FFFF0000"/>
      <name val="Arial"/>
      <family val="2"/>
    </font>
    <font>
      <sz val="10"/>
      <color rgb="FF00B050"/>
      <name val="Arial"/>
      <family val="2"/>
    </font>
    <font>
      <b/>
      <sz val="8"/>
      <color rgb="FFFF0000"/>
      <name val="Arial"/>
      <family val="2"/>
    </font>
    <font>
      <b/>
      <i/>
      <sz val="8"/>
      <color rgb="FF0070C0"/>
      <name val="Arial"/>
      <family val="2"/>
    </font>
    <font>
      <b/>
      <sz val="8"/>
      <color rgb="FF0070C0"/>
      <name val="Arial"/>
      <family val="2"/>
    </font>
    <font>
      <i/>
      <sz val="8"/>
      <color rgb="FF0070C0"/>
      <name val="Arial"/>
      <family val="2"/>
    </font>
    <font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1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/>
    <xf numFmtId="0" fontId="25" fillId="0" borderId="0" xfId="0" applyFont="1"/>
    <xf numFmtId="0" fontId="26" fillId="0" borderId="0" xfId="0" applyFont="1"/>
    <xf numFmtId="0" fontId="26" fillId="2" borderId="1" xfId="0" applyFont="1" applyFill="1" applyBorder="1"/>
    <xf numFmtId="0" fontId="26" fillId="2" borderId="2" xfId="0" applyFont="1" applyFill="1" applyBorder="1" applyAlignment="1">
      <alignment horizontal="center"/>
    </xf>
    <xf numFmtId="0" fontId="27" fillId="0" borderId="0" xfId="0" applyFont="1"/>
    <xf numFmtId="0" fontId="9" fillId="0" borderId="0" xfId="0" applyFont="1" applyBorder="1"/>
    <xf numFmtId="43" fontId="7" fillId="2" borderId="0" xfId="1" applyFont="1" applyFill="1" applyBorder="1"/>
    <xf numFmtId="0" fontId="9" fillId="0" borderId="0" xfId="0" applyFont="1" applyFill="1" applyBorder="1"/>
    <xf numFmtId="2" fontId="9" fillId="0" borderId="0" xfId="0" applyNumberFormat="1" applyFont="1"/>
    <xf numFmtId="0" fontId="9" fillId="0" borderId="4" xfId="0" applyFont="1" applyBorder="1"/>
    <xf numFmtId="0" fontId="9" fillId="0" borderId="5" xfId="0" applyFont="1" applyFill="1" applyBorder="1"/>
    <xf numFmtId="43" fontId="27" fillId="2" borderId="0" xfId="1" applyFont="1" applyFill="1" applyBorder="1"/>
    <xf numFmtId="0" fontId="26" fillId="2" borderId="6" xfId="0" applyFont="1" applyFill="1" applyBorder="1"/>
    <xf numFmtId="0" fontId="26" fillId="2" borderId="7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2" borderId="6" xfId="0" applyFont="1" applyFill="1" applyBorder="1" applyAlignment="1"/>
    <xf numFmtId="0" fontId="26" fillId="2" borderId="8" xfId="0" applyFont="1" applyFill="1" applyBorder="1" applyAlignment="1">
      <alignment horizontal="center"/>
    </xf>
    <xf numFmtId="0" fontId="26" fillId="2" borderId="9" xfId="0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6" fillId="2" borderId="10" xfId="0" applyFont="1" applyFill="1" applyBorder="1" applyAlignment="1">
      <alignment horizontal="left"/>
    </xf>
    <xf numFmtId="0" fontId="26" fillId="2" borderId="3" xfId="0" applyFont="1" applyFill="1" applyBorder="1"/>
    <xf numFmtId="0" fontId="26" fillId="2" borderId="11" xfId="0" applyFont="1" applyFill="1" applyBorder="1" applyAlignment="1"/>
    <xf numFmtId="0" fontId="3" fillId="0" borderId="0" xfId="0" applyFont="1" applyAlignment="1">
      <alignment horizontal="center"/>
    </xf>
    <xf numFmtId="0" fontId="26" fillId="2" borderId="12" xfId="0" applyFont="1" applyFill="1" applyBorder="1"/>
    <xf numFmtId="4" fontId="6" fillId="2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9" fillId="0" borderId="0" xfId="0" applyFont="1"/>
    <xf numFmtId="0" fontId="3" fillId="0" borderId="9" xfId="0" applyFont="1" applyBorder="1"/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43" fontId="3" fillId="2" borderId="0" xfId="1" applyFont="1" applyFill="1" applyBorder="1"/>
    <xf numFmtId="0" fontId="3" fillId="0" borderId="15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9" xfId="0" applyFont="1" applyFill="1" applyBorder="1"/>
    <xf numFmtId="0" fontId="3" fillId="2" borderId="13" xfId="0" applyFont="1" applyFill="1" applyBorder="1" applyAlignment="1">
      <alignment horizontal="center"/>
    </xf>
    <xf numFmtId="4" fontId="3" fillId="2" borderId="19" xfId="0" applyNumberFormat="1" applyFont="1" applyFill="1" applyBorder="1"/>
    <xf numFmtId="4" fontId="3" fillId="2" borderId="20" xfId="0" applyNumberFormat="1" applyFont="1" applyFill="1" applyBorder="1"/>
    <xf numFmtId="4" fontId="3" fillId="2" borderId="21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5" fillId="2" borderId="0" xfId="0" applyFont="1" applyFill="1" applyBorder="1"/>
    <xf numFmtId="4" fontId="5" fillId="2" borderId="0" xfId="0" applyNumberFormat="1" applyFont="1" applyFill="1" applyBorder="1" applyAlignment="1">
      <alignment horizontal="center"/>
    </xf>
    <xf numFmtId="0" fontId="5" fillId="2" borderId="22" xfId="0" applyFont="1" applyFill="1" applyBorder="1"/>
    <xf numFmtId="4" fontId="5" fillId="2" borderId="0" xfId="0" applyNumberFormat="1" applyFont="1" applyFill="1" applyBorder="1"/>
    <xf numFmtId="4" fontId="3" fillId="2" borderId="22" xfId="0" applyNumberFormat="1" applyFont="1" applyFill="1" applyBorder="1"/>
    <xf numFmtId="4" fontId="3" fillId="2" borderId="23" xfId="0" applyNumberFormat="1" applyFont="1" applyFill="1" applyBorder="1"/>
    <xf numFmtId="0" fontId="5" fillId="2" borderId="27" xfId="0" applyFont="1" applyFill="1" applyBorder="1"/>
    <xf numFmtId="4" fontId="3" fillId="2" borderId="30" xfId="0" applyNumberFormat="1" applyFont="1" applyFill="1" applyBorder="1"/>
    <xf numFmtId="4" fontId="3" fillId="2" borderId="31" xfId="0" applyNumberFormat="1" applyFont="1" applyFill="1" applyBorder="1"/>
    <xf numFmtId="0" fontId="20" fillId="0" borderId="0" xfId="0" applyFont="1"/>
    <xf numFmtId="0" fontId="3" fillId="0" borderId="14" xfId="0" applyFont="1" applyBorder="1"/>
    <xf numFmtId="0" fontId="26" fillId="0" borderId="7" xfId="0" applyFont="1" applyBorder="1"/>
    <xf numFmtId="0" fontId="3" fillId="0" borderId="7" xfId="0" applyFont="1" applyBorder="1"/>
    <xf numFmtId="0" fontId="26" fillId="2" borderId="7" xfId="0" applyFont="1" applyFill="1" applyBorder="1"/>
    <xf numFmtId="0" fontId="3" fillId="2" borderId="14" xfId="0" applyFont="1" applyFill="1" applyBorder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32" xfId="0" applyFont="1" applyFill="1" applyBorder="1"/>
    <xf numFmtId="0" fontId="18" fillId="2" borderId="15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8" fillId="2" borderId="32" xfId="0" applyFont="1" applyFill="1" applyBorder="1"/>
    <xf numFmtId="0" fontId="18" fillId="0" borderId="32" xfId="0" applyFont="1" applyBorder="1"/>
    <xf numFmtId="0" fontId="9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21" fillId="2" borderId="33" xfId="0" applyFont="1" applyFill="1" applyBorder="1" applyAlignment="1">
      <alignment horizontal="left"/>
    </xf>
    <xf numFmtId="0" fontId="5" fillId="2" borderId="33" xfId="0" applyFont="1" applyFill="1" applyBorder="1"/>
    <xf numFmtId="0" fontId="3" fillId="2" borderId="0" xfId="0" applyFont="1" applyFill="1" applyBorder="1"/>
    <xf numFmtId="0" fontId="1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2" borderId="14" xfId="0" applyFont="1" applyFill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30" fillId="0" borderId="0" xfId="0" applyFont="1"/>
    <xf numFmtId="0" fontId="28" fillId="2" borderId="24" xfId="0" applyFont="1" applyFill="1" applyBorder="1"/>
    <xf numFmtId="0" fontId="28" fillId="2" borderId="25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18" fillId="0" borderId="0" xfId="0" applyFont="1"/>
    <xf numFmtId="0" fontId="30" fillId="0" borderId="0" xfId="0" applyFont="1" applyAlignment="1">
      <alignment horizontal="left"/>
    </xf>
    <xf numFmtId="0" fontId="28" fillId="2" borderId="6" xfId="0" applyFont="1" applyFill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7" xfId="0" applyFont="1" applyBorder="1" applyAlignment="1">
      <alignment horizontal="left"/>
    </xf>
    <xf numFmtId="2" fontId="10" fillId="0" borderId="0" xfId="0" applyNumberFormat="1" applyFont="1" applyAlignment="1">
      <alignment horizontal="left"/>
    </xf>
    <xf numFmtId="0" fontId="18" fillId="0" borderId="15" xfId="0" applyFont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0" fillId="2" borderId="0" xfId="0" applyFont="1" applyFill="1"/>
    <xf numFmtId="0" fontId="20" fillId="2" borderId="0" xfId="0" applyFont="1" applyFill="1"/>
    <xf numFmtId="0" fontId="2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8" fillId="2" borderId="7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/>
    <xf numFmtId="0" fontId="15" fillId="2" borderId="0" xfId="0" applyFont="1" applyFill="1"/>
    <xf numFmtId="0" fontId="12" fillId="2" borderId="0" xfId="0" applyFont="1" applyFill="1" applyAlignment="1"/>
    <xf numFmtId="0" fontId="5" fillId="2" borderId="0" xfId="0" applyFont="1" applyFill="1" applyAlignment="1"/>
    <xf numFmtId="0" fontId="3" fillId="2" borderId="0" xfId="0" applyFont="1" applyFill="1" applyAlignment="1"/>
    <xf numFmtId="0" fontId="8" fillId="2" borderId="0" xfId="0" applyFont="1" applyFill="1"/>
    <xf numFmtId="0" fontId="5" fillId="2" borderId="0" xfId="0" applyFont="1" applyFill="1"/>
    <xf numFmtId="0" fontId="4" fillId="2" borderId="0" xfId="0" applyFont="1" applyFill="1" applyAlignment="1"/>
    <xf numFmtId="0" fontId="12" fillId="2" borderId="0" xfId="0" applyFont="1" applyFill="1" applyAlignment="1">
      <alignment horizontal="left"/>
    </xf>
    <xf numFmtId="0" fontId="11" fillId="2" borderId="0" xfId="0" applyFont="1" applyFill="1"/>
    <xf numFmtId="0" fontId="13" fillId="2" borderId="0" xfId="0" applyFont="1" applyFill="1"/>
    <xf numFmtId="0" fontId="13" fillId="2" borderId="0" xfId="0" applyFont="1" applyFill="1" applyBorder="1"/>
    <xf numFmtId="0" fontId="6" fillId="2" borderId="33" xfId="0" applyFont="1" applyFill="1" applyBorder="1" applyAlignment="1">
      <alignment horizontal="center"/>
    </xf>
    <xf numFmtId="0" fontId="3" fillId="2" borderId="34" xfId="0" applyFont="1" applyFill="1" applyBorder="1"/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2" borderId="33" xfId="0" applyFont="1" applyFill="1" applyBorder="1"/>
    <xf numFmtId="0" fontId="5" fillId="2" borderId="34" xfId="0" applyFont="1" applyFill="1" applyBorder="1"/>
    <xf numFmtId="0" fontId="5" fillId="2" borderId="37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center"/>
    </xf>
    <xf numFmtId="0" fontId="5" fillId="2" borderId="7" xfId="0" applyFont="1" applyFill="1" applyBorder="1"/>
    <xf numFmtId="4" fontId="15" fillId="2" borderId="0" xfId="0" applyNumberFormat="1" applyFont="1" applyFill="1"/>
    <xf numFmtId="0" fontId="5" fillId="2" borderId="6" xfId="0" applyFont="1" applyFill="1" applyBorder="1"/>
    <xf numFmtId="0" fontId="5" fillId="2" borderId="1" xfId="0" applyFont="1" applyFill="1" applyBorder="1"/>
    <xf numFmtId="0" fontId="5" fillId="2" borderId="20" xfId="0" applyFont="1" applyFill="1" applyBorder="1"/>
    <xf numFmtId="0" fontId="6" fillId="2" borderId="38" xfId="0" applyFont="1" applyFill="1" applyBorder="1" applyAlignment="1">
      <alignment horizontal="left"/>
    </xf>
    <xf numFmtId="0" fontId="5" fillId="2" borderId="39" xfId="0" applyFont="1" applyFill="1" applyBorder="1"/>
    <xf numFmtId="4" fontId="5" fillId="2" borderId="40" xfId="0" applyNumberFormat="1" applyFont="1" applyFill="1" applyBorder="1" applyAlignment="1">
      <alignment horizontal="center"/>
    </xf>
    <xf numFmtId="4" fontId="5" fillId="2" borderId="41" xfId="0" applyNumberFormat="1" applyFont="1" applyFill="1" applyBorder="1" applyAlignment="1">
      <alignment horizontal="center"/>
    </xf>
    <xf numFmtId="4" fontId="6" fillId="2" borderId="33" xfId="0" applyNumberFormat="1" applyFont="1" applyFill="1" applyBorder="1"/>
    <xf numFmtId="4" fontId="6" fillId="2" borderId="0" xfId="0" applyNumberFormat="1" applyFont="1" applyFill="1" applyBorder="1"/>
    <xf numFmtId="4" fontId="15" fillId="2" borderId="0" xfId="0" applyNumberFormat="1" applyFont="1" applyFill="1" applyBorder="1"/>
    <xf numFmtId="4" fontId="5" fillId="2" borderId="40" xfId="0" applyNumberFormat="1" applyFont="1" applyFill="1" applyBorder="1"/>
    <xf numFmtId="4" fontId="5" fillId="2" borderId="41" xfId="0" applyNumberFormat="1" applyFont="1" applyFill="1" applyBorder="1"/>
    <xf numFmtId="4" fontId="5" fillId="2" borderId="39" xfId="0" applyNumberFormat="1" applyFont="1" applyFill="1" applyBorder="1"/>
    <xf numFmtId="4" fontId="6" fillId="2" borderId="34" xfId="0" applyNumberFormat="1" applyFont="1" applyFill="1" applyBorder="1"/>
    <xf numFmtId="4" fontId="15" fillId="2" borderId="5" xfId="0" applyNumberFormat="1" applyFont="1" applyFill="1" applyBorder="1"/>
    <xf numFmtId="4" fontId="5" fillId="2" borderId="38" xfId="0" applyNumberFormat="1" applyFont="1" applyFill="1" applyBorder="1"/>
    <xf numFmtId="4" fontId="5" fillId="2" borderId="42" xfId="0" applyNumberFormat="1" applyFont="1" applyFill="1" applyBorder="1"/>
    <xf numFmtId="4" fontId="17" fillId="2" borderId="34" xfId="0" applyNumberFormat="1" applyFont="1" applyFill="1" applyBorder="1"/>
    <xf numFmtId="4" fontId="17" fillId="2" borderId="0" xfId="0" applyNumberFormat="1" applyFont="1" applyFill="1" applyBorder="1"/>
    <xf numFmtId="0" fontId="5" fillId="2" borderId="30" xfId="0" applyFont="1" applyFill="1" applyBorder="1"/>
    <xf numFmtId="0" fontId="6" fillId="2" borderId="45" xfId="0" applyFont="1" applyFill="1" applyBorder="1"/>
    <xf numFmtId="0" fontId="5" fillId="2" borderId="46" xfId="0" applyFont="1" applyFill="1" applyBorder="1"/>
    <xf numFmtId="0" fontId="5" fillId="2" borderId="3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4" fillId="2" borderId="0" xfId="0" applyFont="1" applyFill="1" applyBorder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3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2" fontId="3" fillId="2" borderId="25" xfId="0" applyNumberFormat="1" applyFont="1" applyFill="1" applyBorder="1"/>
    <xf numFmtId="2" fontId="3" fillId="2" borderId="1" xfId="0" applyNumberFormat="1" applyFont="1" applyFill="1" applyBorder="1"/>
    <xf numFmtId="2" fontId="3" fillId="2" borderId="32" xfId="0" applyNumberFormat="1" applyFont="1" applyFill="1" applyBorder="1"/>
    <xf numFmtId="2" fontId="3" fillId="2" borderId="14" xfId="0" applyNumberFormat="1" applyFont="1" applyFill="1" applyBorder="1"/>
    <xf numFmtId="2" fontId="3" fillId="2" borderId="8" xfId="0" applyNumberFormat="1" applyFont="1" applyFill="1" applyBorder="1"/>
    <xf numFmtId="2" fontId="3" fillId="2" borderId="7" xfId="0" applyNumberFormat="1" applyFont="1" applyFill="1" applyBorder="1"/>
    <xf numFmtId="2" fontId="3" fillId="2" borderId="6" xfId="0" applyNumberFormat="1" applyFont="1" applyFill="1" applyBorder="1"/>
    <xf numFmtId="43" fontId="3" fillId="2" borderId="7" xfId="1" applyFont="1" applyFill="1" applyBorder="1"/>
    <xf numFmtId="0" fontId="18" fillId="2" borderId="0" xfId="0" applyFont="1" applyFill="1" applyAlignment="1">
      <alignment horizontal="center"/>
    </xf>
    <xf numFmtId="2" fontId="3" fillId="2" borderId="15" xfId="0" applyNumberFormat="1" applyFont="1" applyFill="1" applyBorder="1"/>
    <xf numFmtId="0" fontId="10" fillId="2" borderId="0" xfId="0" applyFont="1" applyFill="1" applyAlignment="1">
      <alignment horizontal="right"/>
    </xf>
    <xf numFmtId="0" fontId="21" fillId="2" borderId="33" xfId="0" applyFont="1" applyFill="1" applyBorder="1" applyAlignment="1">
      <alignment horizontal="right"/>
    </xf>
    <xf numFmtId="2" fontId="26" fillId="2" borderId="6" xfId="0" applyNumberFormat="1" applyFont="1" applyFill="1" applyBorder="1"/>
    <xf numFmtId="2" fontId="26" fillId="2" borderId="24" xfId="0" applyNumberFormat="1" applyFont="1" applyFill="1" applyBorder="1"/>
    <xf numFmtId="2" fontId="26" fillId="2" borderId="1" xfId="0" applyNumberFormat="1" applyFont="1" applyFill="1" applyBorder="1"/>
    <xf numFmtId="0" fontId="26" fillId="3" borderId="47" xfId="0" applyFont="1" applyFill="1" applyBorder="1"/>
    <xf numFmtId="0" fontId="28" fillId="3" borderId="46" xfId="0" applyFont="1" applyFill="1" applyBorder="1"/>
    <xf numFmtId="0" fontId="26" fillId="3" borderId="46" xfId="0" applyFont="1" applyFill="1" applyBorder="1"/>
    <xf numFmtId="0" fontId="26" fillId="3" borderId="48" xfId="0" applyFont="1" applyFill="1" applyBorder="1"/>
    <xf numFmtId="2" fontId="31" fillId="3" borderId="33" xfId="0" applyNumberFormat="1" applyFont="1" applyFill="1" applyBorder="1"/>
    <xf numFmtId="0" fontId="3" fillId="3" borderId="49" xfId="0" applyFont="1" applyFill="1" applyBorder="1"/>
    <xf numFmtId="0" fontId="18" fillId="3" borderId="50" xfId="0" applyFont="1" applyFill="1" applyBorder="1" applyAlignment="1">
      <alignment horizontal="left"/>
    </xf>
    <xf numFmtId="0" fontId="3" fillId="3" borderId="50" xfId="0" applyFont="1" applyFill="1" applyBorder="1"/>
    <xf numFmtId="0" fontId="18" fillId="3" borderId="50" xfId="0" applyFont="1" applyFill="1" applyBorder="1"/>
    <xf numFmtId="0" fontId="3" fillId="3" borderId="34" xfId="0" applyFont="1" applyFill="1" applyBorder="1"/>
    <xf numFmtId="2" fontId="5" fillId="3" borderId="33" xfId="0" applyNumberFormat="1" applyFont="1" applyFill="1" applyBorder="1"/>
    <xf numFmtId="0" fontId="4" fillId="3" borderId="33" xfId="0" applyFont="1" applyFill="1" applyBorder="1"/>
    <xf numFmtId="0" fontId="21" fillId="3" borderId="33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19" fillId="3" borderId="33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left"/>
    </xf>
    <xf numFmtId="0" fontId="19" fillId="3" borderId="49" xfId="0" applyFont="1" applyFill="1" applyBorder="1"/>
    <xf numFmtId="0" fontId="4" fillId="3" borderId="50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left"/>
    </xf>
    <xf numFmtId="0" fontId="6" fillId="3" borderId="33" xfId="0" applyFont="1" applyFill="1" applyBorder="1"/>
    <xf numFmtId="0" fontId="4" fillId="3" borderId="33" xfId="0" applyFont="1" applyFill="1" applyBorder="1" applyAlignment="1">
      <alignment horizontal="left"/>
    </xf>
    <xf numFmtId="0" fontId="3" fillId="3" borderId="50" xfId="0" applyFont="1" applyFill="1" applyBorder="1" applyAlignment="1">
      <alignment horizontal="center"/>
    </xf>
    <xf numFmtId="0" fontId="18" fillId="3" borderId="33" xfId="0" applyFont="1" applyFill="1" applyBorder="1"/>
    <xf numFmtId="43" fontId="3" fillId="4" borderId="1" xfId="1" applyFont="1" applyFill="1" applyBorder="1"/>
    <xf numFmtId="43" fontId="26" fillId="4" borderId="6" xfId="1" applyFont="1" applyFill="1" applyBorder="1"/>
    <xf numFmtId="43" fontId="26" fillId="4" borderId="1" xfId="1" applyFont="1" applyFill="1" applyBorder="1"/>
    <xf numFmtId="2" fontId="26" fillId="2" borderId="7" xfId="0" applyNumberFormat="1" applyFont="1" applyFill="1" applyBorder="1"/>
    <xf numFmtId="0" fontId="5" fillId="3" borderId="33" xfId="0" applyFont="1" applyFill="1" applyBorder="1"/>
    <xf numFmtId="0" fontId="19" fillId="3" borderId="51" xfId="0" applyFont="1" applyFill="1" applyBorder="1"/>
    <xf numFmtId="0" fontId="4" fillId="3" borderId="52" xfId="0" applyFont="1" applyFill="1" applyBorder="1"/>
    <xf numFmtId="0" fontId="4" fillId="3" borderId="53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54" xfId="0" applyFont="1" applyFill="1" applyBorder="1" applyAlignment="1">
      <alignment horizontal="left"/>
    </xf>
    <xf numFmtId="0" fontId="4" fillId="3" borderId="52" xfId="0" applyFont="1" applyFill="1" applyBorder="1" applyAlignment="1">
      <alignment horizontal="left"/>
    </xf>
    <xf numFmtId="0" fontId="19" fillId="3" borderId="52" xfId="0" applyFont="1" applyFill="1" applyBorder="1" applyAlignment="1">
      <alignment horizontal="center"/>
    </xf>
    <xf numFmtId="0" fontId="26" fillId="3" borderId="49" xfId="0" applyFont="1" applyFill="1" applyBorder="1"/>
    <xf numFmtId="0" fontId="26" fillId="3" borderId="50" xfId="0" applyFont="1" applyFill="1" applyBorder="1"/>
    <xf numFmtId="0" fontId="28" fillId="3" borderId="50" xfId="0" applyFont="1" applyFill="1" applyBorder="1"/>
    <xf numFmtId="0" fontId="26" fillId="3" borderId="34" xfId="0" applyFont="1" applyFill="1" applyBorder="1"/>
    <xf numFmtId="2" fontId="31" fillId="3" borderId="34" xfId="0" applyNumberFormat="1" applyFont="1" applyFill="1" applyBorder="1"/>
    <xf numFmtId="2" fontId="5" fillId="3" borderId="34" xfId="0" applyNumberFormat="1" applyFont="1" applyFill="1" applyBorder="1"/>
    <xf numFmtId="0" fontId="28" fillId="3" borderId="34" xfId="0" applyFont="1" applyFill="1" applyBorder="1"/>
    <xf numFmtId="2" fontId="32" fillId="2" borderId="6" xfId="0" applyNumberFormat="1" applyFont="1" applyFill="1" applyBorder="1"/>
    <xf numFmtId="0" fontId="33" fillId="3" borderId="33" xfId="0" applyFont="1" applyFill="1" applyBorder="1"/>
    <xf numFmtId="0" fontId="34" fillId="3" borderId="49" xfId="0" applyFont="1" applyFill="1" applyBorder="1"/>
    <xf numFmtId="0" fontId="33" fillId="3" borderId="52" xfId="0" applyFont="1" applyFill="1" applyBorder="1"/>
    <xf numFmtId="0" fontId="33" fillId="3" borderId="50" xfId="0" applyFont="1" applyFill="1" applyBorder="1" applyAlignment="1">
      <alignment horizontal="center"/>
    </xf>
    <xf numFmtId="0" fontId="33" fillId="3" borderId="33" xfId="0" applyFont="1" applyFill="1" applyBorder="1" applyAlignment="1">
      <alignment horizontal="center"/>
    </xf>
    <xf numFmtId="0" fontId="33" fillId="3" borderId="34" xfId="0" applyFont="1" applyFill="1" applyBorder="1" applyAlignment="1">
      <alignment horizontal="left"/>
    </xf>
    <xf numFmtId="0" fontId="35" fillId="3" borderId="33" xfId="0" applyFont="1" applyFill="1" applyBorder="1"/>
    <xf numFmtId="0" fontId="33" fillId="3" borderId="33" xfId="0" applyFont="1" applyFill="1" applyBorder="1" applyAlignment="1">
      <alignment horizontal="left"/>
    </xf>
    <xf numFmtId="0" fontId="28" fillId="3" borderId="50" xfId="0" applyFont="1" applyFill="1" applyBorder="1" applyAlignment="1">
      <alignment horizontal="left"/>
    </xf>
    <xf numFmtId="0" fontId="19" fillId="3" borderId="33" xfId="0" applyFont="1" applyFill="1" applyBorder="1" applyAlignment="1"/>
    <xf numFmtId="2" fontId="5" fillId="3" borderId="49" xfId="0" applyNumberFormat="1" applyFont="1" applyFill="1" applyBorder="1"/>
    <xf numFmtId="0" fontId="34" fillId="3" borderId="33" xfId="0" applyFont="1" applyFill="1" applyBorder="1" applyAlignment="1">
      <alignment horizontal="center"/>
    </xf>
    <xf numFmtId="0" fontId="26" fillId="3" borderId="50" xfId="0" applyFont="1" applyFill="1" applyBorder="1" applyAlignment="1">
      <alignment horizontal="center"/>
    </xf>
    <xf numFmtId="2" fontId="31" fillId="3" borderId="45" xfId="0" applyNumberFormat="1" applyFont="1" applyFill="1" applyBorder="1"/>
    <xf numFmtId="0" fontId="26" fillId="3" borderId="33" xfId="0" applyFont="1" applyFill="1" applyBorder="1"/>
    <xf numFmtId="0" fontId="3" fillId="0" borderId="0" xfId="0" applyFont="1" applyAlignment="1">
      <alignment horizontal="left"/>
    </xf>
    <xf numFmtId="0" fontId="21" fillId="3" borderId="33" xfId="0" applyFont="1" applyFill="1" applyBorder="1"/>
    <xf numFmtId="0" fontId="34" fillId="3" borderId="51" xfId="0" applyFont="1" applyFill="1" applyBorder="1"/>
    <xf numFmtId="0" fontId="33" fillId="3" borderId="5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5" fillId="3" borderId="45" xfId="0" applyNumberFormat="1" applyFont="1" applyFill="1" applyBorder="1"/>
    <xf numFmtId="49" fontId="18" fillId="2" borderId="1" xfId="0" applyNumberFormat="1" applyFont="1" applyFill="1" applyBorder="1" applyAlignment="1">
      <alignment horizontal="left"/>
    </xf>
    <xf numFmtId="4" fontId="9" fillId="0" borderId="0" xfId="0" applyNumberFormat="1" applyFont="1"/>
    <xf numFmtId="49" fontId="28" fillId="2" borderId="24" xfId="0" applyNumberFormat="1" applyFont="1" applyFill="1" applyBorder="1"/>
    <xf numFmtId="49" fontId="18" fillId="0" borderId="14" xfId="0" applyNumberFormat="1" applyFont="1" applyBorder="1" applyAlignment="1">
      <alignment horizontal="left"/>
    </xf>
    <xf numFmtId="49" fontId="18" fillId="0" borderId="7" xfId="0" applyNumberFormat="1" applyFont="1" applyBorder="1" applyAlignment="1">
      <alignment horizontal="left"/>
    </xf>
    <xf numFmtId="49" fontId="18" fillId="2" borderId="7" xfId="0" applyNumberFormat="1" applyFont="1" applyFill="1" applyBorder="1" applyAlignment="1">
      <alignment horizontal="left"/>
    </xf>
    <xf numFmtId="49" fontId="28" fillId="0" borderId="7" xfId="0" applyNumberFormat="1" applyFont="1" applyBorder="1"/>
    <xf numFmtId="49" fontId="28" fillId="0" borderId="7" xfId="0" applyNumberFormat="1" applyFont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49" fontId="18" fillId="2" borderId="14" xfId="0" applyNumberFormat="1" applyFont="1" applyFill="1" applyBorder="1" applyAlignment="1">
      <alignment horizontal="left"/>
    </xf>
    <xf numFmtId="0" fontId="33" fillId="3" borderId="52" xfId="0" applyFont="1" applyFill="1" applyBorder="1" applyAlignment="1">
      <alignment horizontal="center"/>
    </xf>
    <xf numFmtId="0" fontId="33" fillId="3" borderId="54" xfId="0" applyFont="1" applyFill="1" applyBorder="1" applyAlignment="1">
      <alignment horizontal="left"/>
    </xf>
    <xf numFmtId="4" fontId="3" fillId="0" borderId="0" xfId="0" applyNumberFormat="1" applyFont="1"/>
    <xf numFmtId="4" fontId="5" fillId="0" borderId="33" xfId="0" applyNumberFormat="1" applyFont="1" applyBorder="1"/>
    <xf numFmtId="4" fontId="5" fillId="0" borderId="0" xfId="0" applyNumberFormat="1" applyFont="1"/>
    <xf numFmtId="0" fontId="18" fillId="2" borderId="1" xfId="0" applyFont="1" applyFill="1" applyBorder="1"/>
    <xf numFmtId="0" fontId="5" fillId="2" borderId="41" xfId="0" applyFont="1" applyFill="1" applyBorder="1"/>
    <xf numFmtId="4" fontId="3" fillId="2" borderId="55" xfId="0" applyNumberFormat="1" applyFont="1" applyFill="1" applyBorder="1"/>
    <xf numFmtId="4" fontId="3" fillId="2" borderId="56" xfId="0" applyNumberFormat="1" applyFont="1" applyFill="1" applyBorder="1"/>
    <xf numFmtId="0" fontId="5" fillId="2" borderId="48" xfId="0" applyFont="1" applyFill="1" applyBorder="1"/>
    <xf numFmtId="0" fontId="6" fillId="2" borderId="3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15" fillId="2" borderId="0" xfId="0" applyFont="1" applyFill="1" applyBorder="1"/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0" fontId="18" fillId="2" borderId="3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4" fontId="3" fillId="2" borderId="14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19" fillId="3" borderId="52" xfId="0" applyFont="1" applyFill="1" applyBorder="1" applyAlignment="1"/>
    <xf numFmtId="0" fontId="18" fillId="3" borderId="45" xfId="0" applyFont="1" applyFill="1" applyBorder="1"/>
    <xf numFmtId="4" fontId="3" fillId="2" borderId="51" xfId="0" applyNumberFormat="1" applyFont="1" applyFill="1" applyBorder="1" applyAlignment="1"/>
    <xf numFmtId="4" fontId="3" fillId="2" borderId="53" xfId="0" applyNumberFormat="1" applyFont="1" applyFill="1" applyBorder="1" applyAlignment="1"/>
    <xf numFmtId="4" fontId="3" fillId="2" borderId="54" xfId="0" applyNumberFormat="1" applyFont="1" applyFill="1" applyBorder="1" applyAlignment="1"/>
    <xf numFmtId="4" fontId="15" fillId="2" borderId="52" xfId="0" applyNumberFormat="1" applyFont="1" applyFill="1" applyBorder="1"/>
    <xf numFmtId="0" fontId="3" fillId="2" borderId="49" xfId="0" applyFont="1" applyFill="1" applyBorder="1"/>
    <xf numFmtId="0" fontId="3" fillId="2" borderId="50" xfId="0" applyFont="1" applyFill="1" applyBorder="1"/>
    <xf numFmtId="0" fontId="3" fillId="2" borderId="1" xfId="0" applyFont="1" applyFill="1" applyBorder="1"/>
    <xf numFmtId="49" fontId="18" fillId="2" borderId="24" xfId="0" applyNumberFormat="1" applyFont="1" applyFill="1" applyBorder="1" applyAlignment="1">
      <alignment horizontal="left"/>
    </xf>
    <xf numFmtId="2" fontId="32" fillId="2" borderId="1" xfId="0" applyNumberFormat="1" applyFont="1" applyFill="1" applyBorder="1"/>
    <xf numFmtId="43" fontId="27" fillId="0" borderId="0" xfId="1" applyFont="1"/>
    <xf numFmtId="0" fontId="6" fillId="3" borderId="52" xfId="0" applyFont="1" applyFill="1" applyBorder="1"/>
    <xf numFmtId="2" fontId="31" fillId="3" borderId="48" xfId="0" applyNumberFormat="1" applyFont="1" applyFill="1" applyBorder="1"/>
    <xf numFmtId="0" fontId="3" fillId="2" borderId="1" xfId="0" applyFont="1" applyFill="1" applyBorder="1" applyAlignment="1"/>
    <xf numFmtId="4" fontId="5" fillId="2" borderId="0" xfId="0" applyNumberFormat="1" applyFont="1" applyFill="1"/>
    <xf numFmtId="43" fontId="3" fillId="0" borderId="0" xfId="1" applyFont="1"/>
    <xf numFmtId="2" fontId="3" fillId="0" borderId="0" xfId="0" applyNumberFormat="1" applyFont="1"/>
    <xf numFmtId="43" fontId="3" fillId="2" borderId="0" xfId="1" applyFont="1" applyFill="1"/>
    <xf numFmtId="0" fontId="26" fillId="0" borderId="6" xfId="0" applyFont="1" applyBorder="1" applyAlignment="1">
      <alignment horizontal="center"/>
    </xf>
    <xf numFmtId="14" fontId="3" fillId="0" borderId="14" xfId="0" applyNumberFormat="1" applyFont="1" applyBorder="1"/>
    <xf numFmtId="0" fontId="3" fillId="0" borderId="14" xfId="0" applyFont="1" applyBorder="1" applyAlignment="1">
      <alignment horizontal="left"/>
    </xf>
    <xf numFmtId="0" fontId="3" fillId="3" borderId="45" xfId="0" applyFont="1" applyFill="1" applyBorder="1"/>
    <xf numFmtId="43" fontId="3" fillId="4" borderId="6" xfId="1" applyFont="1" applyFill="1" applyBorder="1"/>
    <xf numFmtId="4" fontId="3" fillId="0" borderId="1" xfId="0" applyNumberFormat="1" applyFont="1" applyBorder="1"/>
    <xf numFmtId="0" fontId="20" fillId="2" borderId="0" xfId="0" applyFont="1" applyFill="1" applyAlignment="1">
      <alignment horizontal="right"/>
    </xf>
    <xf numFmtId="0" fontId="4" fillId="2" borderId="33" xfId="0" applyFont="1" applyFill="1" applyBorder="1"/>
    <xf numFmtId="0" fontId="19" fillId="2" borderId="49" xfId="0" applyFont="1" applyFill="1" applyBorder="1"/>
    <xf numFmtId="0" fontId="4" fillId="2" borderId="5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left"/>
    </xf>
    <xf numFmtId="0" fontId="3" fillId="3" borderId="47" xfId="0" applyFont="1" applyFill="1" applyBorder="1"/>
    <xf numFmtId="0" fontId="18" fillId="3" borderId="46" xfId="0" applyFont="1" applyFill="1" applyBorder="1"/>
    <xf numFmtId="0" fontId="3" fillId="3" borderId="46" xfId="0" applyFont="1" applyFill="1" applyBorder="1"/>
    <xf numFmtId="0" fontId="18" fillId="3" borderId="46" xfId="0" applyFont="1" applyFill="1" applyBorder="1" applyAlignment="1">
      <alignment horizontal="right"/>
    </xf>
    <xf numFmtId="0" fontId="3" fillId="3" borderId="48" xfId="0" applyFont="1" applyFill="1" applyBorder="1"/>
    <xf numFmtId="0" fontId="3" fillId="0" borderId="3" xfId="0" applyFont="1" applyBorder="1"/>
    <xf numFmtId="0" fontId="3" fillId="0" borderId="7" xfId="0" applyFont="1" applyBorder="1" applyAlignment="1">
      <alignment horizontal="center"/>
    </xf>
    <xf numFmtId="0" fontId="18" fillId="2" borderId="7" xfId="0" applyFont="1" applyFill="1" applyBorder="1" applyAlignment="1">
      <alignment horizontal="left"/>
    </xf>
    <xf numFmtId="43" fontId="26" fillId="4" borderId="24" xfId="1" applyFont="1" applyFill="1" applyBorder="1"/>
    <xf numFmtId="2" fontId="26" fillId="2" borderId="25" xfId="0" applyNumberFormat="1" applyFont="1" applyFill="1" applyBorder="1"/>
    <xf numFmtId="0" fontId="28" fillId="2" borderId="1" xfId="0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32" fillId="2" borderId="7" xfId="0" applyNumberFormat="1" applyFont="1" applyFill="1" applyBorder="1"/>
    <xf numFmtId="0" fontId="32" fillId="2" borderId="1" xfId="0" applyFont="1" applyFill="1" applyBorder="1" applyAlignment="1">
      <alignment horizontal="center"/>
    </xf>
    <xf numFmtId="43" fontId="36" fillId="2" borderId="0" xfId="1" applyFont="1" applyFill="1"/>
    <xf numFmtId="0" fontId="22" fillId="2" borderId="0" xfId="0" applyFont="1" applyFill="1"/>
    <xf numFmtId="0" fontId="23" fillId="2" borderId="0" xfId="0" applyFont="1" applyFill="1"/>
    <xf numFmtId="4" fontId="3" fillId="0" borderId="22" xfId="0" applyNumberFormat="1" applyFont="1" applyBorder="1"/>
    <xf numFmtId="0" fontId="26" fillId="2" borderId="6" xfId="0" applyFont="1" applyFill="1" applyBorder="1" applyAlignment="1">
      <alignment horizontal="left"/>
    </xf>
    <xf numFmtId="0" fontId="26" fillId="2" borderId="1" xfId="0" applyFont="1" applyFill="1" applyBorder="1" applyAlignment="1"/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8" fillId="3" borderId="5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3" fillId="0" borderId="1" xfId="0" applyFont="1" applyBorder="1"/>
    <xf numFmtId="14" fontId="3" fillId="2" borderId="14" xfId="0" applyNumberFormat="1" applyFont="1" applyFill="1" applyBorder="1"/>
    <xf numFmtId="0" fontId="3" fillId="2" borderId="25" xfId="0" applyFont="1" applyFill="1" applyBorder="1" applyAlignment="1">
      <alignment horizontal="center"/>
    </xf>
    <xf numFmtId="43" fontId="27" fillId="2" borderId="0" xfId="1" applyFont="1" applyFill="1"/>
    <xf numFmtId="43" fontId="3" fillId="2" borderId="1" xfId="1" applyFont="1" applyFill="1" applyBorder="1"/>
    <xf numFmtId="0" fontId="37" fillId="2" borderId="1" xfId="0" applyFont="1" applyFill="1" applyBorder="1" applyAlignment="1">
      <alignment horizontal="center"/>
    </xf>
    <xf numFmtId="0" fontId="37" fillId="2" borderId="32" xfId="0" applyFont="1" applyFill="1" applyBorder="1"/>
    <xf numFmtId="0" fontId="32" fillId="2" borderId="2" xfId="0" applyFont="1" applyFill="1" applyBorder="1" applyAlignment="1">
      <alignment horizontal="center"/>
    </xf>
    <xf numFmtId="43" fontId="5" fillId="0" borderId="0" xfId="1" applyFont="1"/>
    <xf numFmtId="0" fontId="5" fillId="2" borderId="49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2" fillId="2" borderId="14" xfId="0" applyFont="1" applyFill="1" applyBorder="1" applyAlignment="1">
      <alignment horizontal="center"/>
    </xf>
    <xf numFmtId="43" fontId="32" fillId="4" borderId="1" xfId="1" applyFont="1" applyFill="1" applyBorder="1"/>
    <xf numFmtId="0" fontId="32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/>
    </xf>
    <xf numFmtId="0" fontId="26" fillId="2" borderId="14" xfId="0" applyFont="1" applyFill="1" applyBorder="1"/>
    <xf numFmtId="14" fontId="3" fillId="2" borderId="7" xfId="0" applyNumberFormat="1" applyFont="1" applyFill="1" applyBorder="1" applyAlignment="1">
      <alignment horizontal="center"/>
    </xf>
    <xf numFmtId="49" fontId="10" fillId="2" borderId="0" xfId="0" applyNumberFormat="1" applyFont="1" applyFill="1" applyAlignment="1">
      <alignment horizontal="left"/>
    </xf>
    <xf numFmtId="49" fontId="19" fillId="2" borderId="0" xfId="0" applyNumberFormat="1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49" fontId="21" fillId="3" borderId="33" xfId="0" applyNumberFormat="1" applyFont="1" applyFill="1" applyBorder="1" applyAlignment="1">
      <alignment horizontal="left"/>
    </xf>
    <xf numFmtId="49" fontId="26" fillId="3" borderId="50" xfId="0" applyNumberFormat="1" applyFont="1" applyFill="1" applyBorder="1"/>
    <xf numFmtId="49" fontId="9" fillId="2" borderId="0" xfId="0" applyNumberFormat="1" applyFont="1" applyFill="1"/>
    <xf numFmtId="49" fontId="18" fillId="2" borderId="0" xfId="0" applyNumberFormat="1" applyFont="1" applyFill="1" applyBorder="1" applyAlignment="1">
      <alignment horizontal="left"/>
    </xf>
    <xf numFmtId="0" fontId="26" fillId="0" borderId="15" xfId="0" applyFont="1" applyBorder="1" applyAlignment="1">
      <alignment horizontal="center"/>
    </xf>
    <xf numFmtId="4" fontId="3" fillId="0" borderId="8" xfId="0" applyNumberFormat="1" applyFont="1" applyBorder="1"/>
    <xf numFmtId="0" fontId="38" fillId="2" borderId="0" xfId="0" applyFont="1" applyFill="1"/>
    <xf numFmtId="43" fontId="3" fillId="0" borderId="22" xfId="1" applyFont="1" applyBorder="1"/>
    <xf numFmtId="43" fontId="3" fillId="2" borderId="6" xfId="1" applyFont="1" applyFill="1" applyBorder="1"/>
    <xf numFmtId="43" fontId="3" fillId="2" borderId="11" xfId="1" applyFont="1" applyFill="1" applyBorder="1"/>
    <xf numFmtId="43" fontId="3" fillId="2" borderId="14" xfId="1" applyFont="1" applyFill="1" applyBorder="1" applyAlignment="1">
      <alignment horizontal="right"/>
    </xf>
    <xf numFmtId="43" fontId="3" fillId="2" borderId="14" xfId="1" applyFont="1" applyFill="1" applyBorder="1"/>
    <xf numFmtId="43" fontId="3" fillId="2" borderId="18" xfId="1" applyFont="1" applyFill="1" applyBorder="1"/>
    <xf numFmtId="43" fontId="3" fillId="2" borderId="19" xfId="1" applyFont="1" applyFill="1" applyBorder="1"/>
    <xf numFmtId="43" fontId="3" fillId="2" borderId="20" xfId="1" applyFont="1" applyFill="1" applyBorder="1"/>
    <xf numFmtId="43" fontId="3" fillId="2" borderId="21" xfId="1" applyFont="1" applyFill="1" applyBorder="1"/>
    <xf numFmtId="43" fontId="5" fillId="2" borderId="22" xfId="1" applyFont="1" applyFill="1" applyBorder="1" applyAlignment="1">
      <alignment horizontal="center"/>
    </xf>
    <xf numFmtId="43" fontId="3" fillId="2" borderId="22" xfId="1" applyFont="1" applyFill="1" applyBorder="1" applyAlignment="1">
      <alignment horizontal="center"/>
    </xf>
    <xf numFmtId="43" fontId="5" fillId="2" borderId="23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right"/>
    </xf>
    <xf numFmtId="43" fontId="3" fillId="2" borderId="24" xfId="1" applyFont="1" applyFill="1" applyBorder="1" applyAlignment="1">
      <alignment horizontal="center"/>
    </xf>
    <xf numFmtId="43" fontId="3" fillId="2" borderId="25" xfId="1" applyFont="1" applyFill="1" applyBorder="1" applyAlignment="1">
      <alignment horizontal="center"/>
    </xf>
    <xf numFmtId="43" fontId="3" fillId="2" borderId="10" xfId="1" applyFont="1" applyFill="1" applyBorder="1" applyAlignment="1">
      <alignment horizontal="center"/>
    </xf>
    <xf numFmtId="43" fontId="3" fillId="0" borderId="15" xfId="1" applyFont="1" applyBorder="1"/>
    <xf numFmtId="43" fontId="3" fillId="2" borderId="26" xfId="1" applyFont="1" applyFill="1" applyBorder="1"/>
    <xf numFmtId="43" fontId="3" fillId="2" borderId="27" xfId="1" applyFont="1" applyFill="1" applyBorder="1"/>
    <xf numFmtId="43" fontId="3" fillId="2" borderId="28" xfId="1" applyFont="1" applyFill="1" applyBorder="1"/>
    <xf numFmtId="43" fontId="3" fillId="2" borderId="22" xfId="1" applyFont="1" applyFill="1" applyBorder="1"/>
    <xf numFmtId="43" fontId="3" fillId="2" borderId="23" xfId="1" applyFont="1" applyFill="1" applyBorder="1"/>
    <xf numFmtId="43" fontId="3" fillId="2" borderId="24" xfId="1" applyFont="1" applyFill="1" applyBorder="1" applyAlignment="1">
      <alignment horizontal="right"/>
    </xf>
    <xf numFmtId="0" fontId="28" fillId="2" borderId="7" xfId="0" applyFont="1" applyFill="1" applyBorder="1"/>
    <xf numFmtId="0" fontId="3" fillId="2" borderId="32" xfId="0" applyFont="1" applyFill="1" applyBorder="1"/>
    <xf numFmtId="43" fontId="3" fillId="0" borderId="0" xfId="0" applyNumberFormat="1" applyFont="1"/>
    <xf numFmtId="0" fontId="3" fillId="2" borderId="15" xfId="0" applyFont="1" applyFill="1" applyBorder="1" applyAlignment="1">
      <alignment horizontal="center"/>
    </xf>
    <xf numFmtId="0" fontId="37" fillId="0" borderId="32" xfId="0" applyFont="1" applyBorder="1"/>
    <xf numFmtId="0" fontId="32" fillId="0" borderId="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43" fontId="32" fillId="2" borderId="0" xfId="1" applyFont="1" applyFill="1"/>
    <xf numFmtId="0" fontId="26" fillId="2" borderId="15" xfId="0" applyFont="1" applyFill="1" applyBorder="1" applyAlignment="1"/>
    <xf numFmtId="4" fontId="3" fillId="0" borderId="7" xfId="0" applyNumberFormat="1" applyFont="1" applyBorder="1"/>
    <xf numFmtId="0" fontId="18" fillId="2" borderId="6" xfId="0" applyFont="1" applyFill="1" applyBorder="1" applyAlignment="1">
      <alignment horizontal="left"/>
    </xf>
    <xf numFmtId="49" fontId="28" fillId="2" borderId="7" xfId="0" applyNumberFormat="1" applyFont="1" applyFill="1" applyBorder="1" applyAlignment="1">
      <alignment horizontal="left"/>
    </xf>
    <xf numFmtId="49" fontId="28" fillId="2" borderId="1" xfId="0" applyNumberFormat="1" applyFont="1" applyFill="1" applyBorder="1"/>
    <xf numFmtId="49" fontId="28" fillId="2" borderId="14" xfId="0" applyNumberFormat="1" applyFont="1" applyFill="1" applyBorder="1"/>
    <xf numFmtId="0" fontId="28" fillId="2" borderId="14" xfId="0" applyFont="1" applyFill="1" applyBorder="1"/>
    <xf numFmtId="0" fontId="26" fillId="0" borderId="33" xfId="0" applyFont="1" applyBorder="1"/>
    <xf numFmtId="0" fontId="31" fillId="0" borderId="33" xfId="0" applyFont="1" applyBorder="1"/>
    <xf numFmtId="0" fontId="3" fillId="2" borderId="6" xfId="0" applyFont="1" applyFill="1" applyBorder="1" applyAlignment="1"/>
    <xf numFmtId="0" fontId="37" fillId="0" borderId="1" xfId="0" applyFont="1" applyBorder="1" applyAlignment="1">
      <alignment horizontal="center"/>
    </xf>
    <xf numFmtId="2" fontId="32" fillId="2" borderId="8" xfId="0" applyNumberFormat="1" applyFont="1" applyFill="1" applyBorder="1"/>
    <xf numFmtId="0" fontId="40" fillId="0" borderId="0" xfId="0" applyFont="1"/>
    <xf numFmtId="0" fontId="37" fillId="0" borderId="6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7" fillId="2" borderId="32" xfId="0" applyFont="1" applyFill="1" applyBorder="1" applyAlignment="1">
      <alignment horizontal="left"/>
    </xf>
    <xf numFmtId="0" fontId="32" fillId="2" borderId="17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43" fontId="32" fillId="4" borderId="6" xfId="1" applyFont="1" applyFill="1" applyBorder="1"/>
    <xf numFmtId="2" fontId="32" fillId="2" borderId="15" xfId="0" applyNumberFormat="1" applyFont="1" applyFill="1" applyBorder="1"/>
    <xf numFmtId="4" fontId="32" fillId="0" borderId="1" xfId="0" applyNumberFormat="1" applyFont="1" applyBorder="1"/>
    <xf numFmtId="49" fontId="28" fillId="2" borderId="7" xfId="0" applyNumberFormat="1" applyFont="1" applyFill="1" applyBorder="1"/>
    <xf numFmtId="0" fontId="5" fillId="0" borderId="0" xfId="0" applyFont="1"/>
    <xf numFmtId="14" fontId="3" fillId="0" borderId="14" xfId="0" applyNumberFormat="1" applyFont="1" applyBorder="1" applyAlignment="1">
      <alignment horizontal="center"/>
    </xf>
    <xf numFmtId="43" fontId="27" fillId="4" borderId="1" xfId="1" applyFont="1" applyFill="1" applyBorder="1"/>
    <xf numFmtId="2" fontId="27" fillId="2" borderId="7" xfId="0" applyNumberFormat="1" applyFont="1" applyFill="1" applyBorder="1"/>
    <xf numFmtId="0" fontId="27" fillId="2" borderId="1" xfId="0" applyFont="1" applyFill="1" applyBorder="1" applyAlignment="1">
      <alignment horizontal="left"/>
    </xf>
    <xf numFmtId="17" fontId="28" fillId="2" borderId="7" xfId="0" applyNumberFormat="1" applyFont="1" applyFill="1" applyBorder="1" applyAlignment="1">
      <alignment horizontal="left"/>
    </xf>
    <xf numFmtId="17" fontId="3" fillId="0" borderId="14" xfId="0" applyNumberFormat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4" fontId="3" fillId="0" borderId="7" xfId="0" applyNumberFormat="1" applyFont="1" applyBorder="1"/>
    <xf numFmtId="49" fontId="39" fillId="0" borderId="14" xfId="0" applyNumberFormat="1" applyFont="1" applyBorder="1" applyAlignment="1">
      <alignment horizontal="left"/>
    </xf>
    <xf numFmtId="0" fontId="27" fillId="0" borderId="14" xfId="0" applyFont="1" applyBorder="1"/>
    <xf numFmtId="0" fontId="39" fillId="0" borderId="1" xfId="0" applyFont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9" fillId="2" borderId="32" xfId="0" applyFont="1" applyFill="1" applyBorder="1" applyAlignment="1">
      <alignment horizontal="left"/>
    </xf>
    <xf numFmtId="0" fontId="27" fillId="2" borderId="2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2" fontId="27" fillId="2" borderId="8" xfId="0" applyNumberFormat="1" applyFont="1" applyFill="1" applyBorder="1"/>
    <xf numFmtId="2" fontId="27" fillId="2" borderId="1" xfId="0" applyNumberFormat="1" applyFont="1" applyFill="1" applyBorder="1"/>
    <xf numFmtId="2" fontId="27" fillId="2" borderId="6" xfId="0" applyNumberFormat="1" applyFont="1" applyFill="1" applyBorder="1"/>
    <xf numFmtId="0" fontId="37" fillId="2" borderId="15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4" fontId="27" fillId="0" borderId="0" xfId="0" applyNumberFormat="1" applyFont="1"/>
    <xf numFmtId="0" fontId="39" fillId="2" borderId="7" xfId="0" applyFont="1" applyFill="1" applyBorder="1" applyAlignment="1">
      <alignment horizontal="left"/>
    </xf>
    <xf numFmtId="0" fontId="27" fillId="2" borderId="7" xfId="0" applyFont="1" applyFill="1" applyBorder="1" applyAlignment="1">
      <alignment horizontal="center"/>
    </xf>
    <xf numFmtId="0" fontId="39" fillId="2" borderId="6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39" fillId="0" borderId="32" xfId="0" applyFont="1" applyBorder="1"/>
    <xf numFmtId="0" fontId="27" fillId="0" borderId="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43" fontId="9" fillId="0" borderId="0" xfId="1" applyFont="1"/>
    <xf numFmtId="0" fontId="5" fillId="0" borderId="33" xfId="0" applyFont="1" applyBorder="1"/>
    <xf numFmtId="0" fontId="5" fillId="0" borderId="50" xfId="0" applyFont="1" applyBorder="1"/>
    <xf numFmtId="0" fontId="5" fillId="0" borderId="0" xfId="0" applyFont="1" applyFill="1" applyBorder="1"/>
    <xf numFmtId="0" fontId="2" fillId="0" borderId="0" xfId="0" applyFont="1"/>
    <xf numFmtId="2" fontId="27" fillId="0" borderId="0" xfId="0" applyNumberFormat="1" applyFont="1"/>
    <xf numFmtId="43" fontId="41" fillId="0" borderId="0" xfId="1" applyFont="1"/>
    <xf numFmtId="49" fontId="42" fillId="0" borderId="14" xfId="0" applyNumberFormat="1" applyFont="1" applyBorder="1" applyAlignment="1">
      <alignment horizontal="left"/>
    </xf>
    <xf numFmtId="0" fontId="43" fillId="0" borderId="14" xfId="0" applyFont="1" applyBorder="1"/>
    <xf numFmtId="0" fontId="42" fillId="0" borderId="1" xfId="0" applyFont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42" fillId="0" borderId="32" xfId="0" applyFont="1" applyBorder="1"/>
    <xf numFmtId="0" fontId="43" fillId="0" borderId="2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43" fontId="43" fillId="4" borderId="1" xfId="1" applyFont="1" applyFill="1" applyBorder="1"/>
    <xf numFmtId="2" fontId="43" fillId="2" borderId="8" xfId="0" applyNumberFormat="1" applyFont="1" applyFill="1" applyBorder="1"/>
    <xf numFmtId="2" fontId="43" fillId="2" borderId="1" xfId="0" applyNumberFormat="1" applyFont="1" applyFill="1" applyBorder="1"/>
    <xf numFmtId="2" fontId="43" fillId="2" borderId="7" xfId="0" applyNumberFormat="1" applyFont="1" applyFill="1" applyBorder="1"/>
    <xf numFmtId="2" fontId="43" fillId="2" borderId="6" xfId="0" applyNumberFormat="1" applyFont="1" applyFill="1" applyBorder="1"/>
    <xf numFmtId="0" fontId="42" fillId="2" borderId="1" xfId="0" applyFont="1" applyFill="1" applyBorder="1" applyAlignment="1">
      <alignment horizontal="left"/>
    </xf>
    <xf numFmtId="4" fontId="3" fillId="0" borderId="6" xfId="0" applyNumberFormat="1" applyFont="1" applyBorder="1"/>
    <xf numFmtId="0" fontId="27" fillId="2" borderId="0" xfId="0" applyFont="1" applyFill="1"/>
    <xf numFmtId="0" fontId="3" fillId="2" borderId="0" xfId="0" applyFont="1" applyFill="1" applyBorder="1" applyAlignment="1"/>
    <xf numFmtId="14" fontId="26" fillId="2" borderId="7" xfId="0" applyNumberFormat="1" applyFont="1" applyFill="1" applyBorder="1" applyAlignment="1">
      <alignment horizontal="center"/>
    </xf>
    <xf numFmtId="1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/>
    <xf numFmtId="2" fontId="32" fillId="2" borderId="32" xfId="0" applyNumberFormat="1" applyFont="1" applyFill="1" applyBorder="1"/>
    <xf numFmtId="0" fontId="39" fillId="2" borderId="32" xfId="0" applyFont="1" applyFill="1" applyBorder="1"/>
    <xf numFmtId="4" fontId="27" fillId="0" borderId="7" xfId="0" applyNumberFormat="1" applyFont="1" applyBorder="1"/>
    <xf numFmtId="0" fontId="27" fillId="2" borderId="1" xfId="0" applyFont="1" applyFill="1" applyBorder="1" applyAlignment="1"/>
    <xf numFmtId="0" fontId="32" fillId="0" borderId="1" xfId="0" applyFont="1" applyBorder="1" applyAlignment="1">
      <alignment horizontal="center"/>
    </xf>
    <xf numFmtId="4" fontId="32" fillId="0" borderId="7" xfId="0" applyNumberFormat="1" applyFont="1" applyBorder="1"/>
    <xf numFmtId="0" fontId="32" fillId="2" borderId="1" xfId="0" applyFont="1" applyFill="1" applyBorder="1" applyAlignment="1"/>
    <xf numFmtId="0" fontId="32" fillId="2" borderId="15" xfId="0" applyFont="1" applyFill="1" applyBorder="1" applyAlignment="1">
      <alignment horizontal="center"/>
    </xf>
    <xf numFmtId="0" fontId="32" fillId="0" borderId="17" xfId="0" applyFont="1" applyBorder="1" applyAlignment="1">
      <alignment horizontal="center"/>
    </xf>
    <xf numFmtId="49" fontId="39" fillId="2" borderId="7" xfId="0" applyNumberFormat="1" applyFont="1" applyFill="1" applyBorder="1" applyAlignment="1">
      <alignment horizontal="left"/>
    </xf>
    <xf numFmtId="14" fontId="27" fillId="2" borderId="1" xfId="0" applyNumberFormat="1" applyFont="1" applyFill="1" applyBorder="1" applyAlignment="1">
      <alignment horizontal="center"/>
    </xf>
    <xf numFmtId="0" fontId="39" fillId="2" borderId="1" xfId="0" applyFont="1" applyFill="1" applyBorder="1" applyAlignment="1">
      <alignment horizontal="left"/>
    </xf>
    <xf numFmtId="0" fontId="3" fillId="2" borderId="7" xfId="0" applyFont="1" applyFill="1" applyBorder="1" applyAlignment="1"/>
    <xf numFmtId="0" fontId="32" fillId="2" borderId="7" xfId="0" applyFont="1" applyFill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44" fillId="2" borderId="7" xfId="0" applyNumberFormat="1" applyFont="1" applyFill="1" applyBorder="1" applyAlignment="1">
      <alignment horizontal="left"/>
    </xf>
    <xf numFmtId="0" fontId="45" fillId="2" borderId="7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4" fillId="2" borderId="32" xfId="0" applyFont="1" applyFill="1" applyBorder="1" applyAlignment="1">
      <alignment horizontal="left"/>
    </xf>
    <xf numFmtId="0" fontId="45" fillId="2" borderId="17" xfId="0" applyFont="1" applyFill="1" applyBorder="1" applyAlignment="1">
      <alignment horizontal="center"/>
    </xf>
    <xf numFmtId="0" fontId="45" fillId="2" borderId="13" xfId="0" applyFont="1" applyFill="1" applyBorder="1" applyAlignment="1">
      <alignment horizontal="center"/>
    </xf>
    <xf numFmtId="43" fontId="45" fillId="4" borderId="6" xfId="1" applyFont="1" applyFill="1" applyBorder="1"/>
    <xf numFmtId="2" fontId="45" fillId="2" borderId="7" xfId="0" applyNumberFormat="1" applyFont="1" applyFill="1" applyBorder="1"/>
    <xf numFmtId="2" fontId="45" fillId="2" borderId="6" xfId="0" applyNumberFormat="1" applyFont="1" applyFill="1" applyBorder="1"/>
    <xf numFmtId="2" fontId="45" fillId="2" borderId="15" xfId="0" applyNumberFormat="1" applyFont="1" applyFill="1" applyBorder="1"/>
    <xf numFmtId="0" fontId="44" fillId="2" borderId="1" xfId="0" applyFont="1" applyFill="1" applyBorder="1" applyAlignment="1">
      <alignment horizontal="left"/>
    </xf>
    <xf numFmtId="0" fontId="44" fillId="0" borderId="6" xfId="0" applyFont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44" fillId="0" borderId="32" xfId="0" applyFont="1" applyBorder="1"/>
    <xf numFmtId="0" fontId="45" fillId="0" borderId="2" xfId="0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43" fontId="45" fillId="4" borderId="1" xfId="1" applyFont="1" applyFill="1" applyBorder="1"/>
    <xf numFmtId="2" fontId="45" fillId="2" borderId="8" xfId="0" applyNumberFormat="1" applyFont="1" applyFill="1" applyBorder="1"/>
    <xf numFmtId="2" fontId="45" fillId="2" borderId="1" xfId="0" applyNumberFormat="1" applyFont="1" applyFill="1" applyBorder="1"/>
    <xf numFmtId="0" fontId="44" fillId="2" borderId="6" xfId="0" applyFont="1" applyFill="1" applyBorder="1" applyAlignment="1">
      <alignment horizontal="left"/>
    </xf>
    <xf numFmtId="0" fontId="36" fillId="0" borderId="0" xfId="0" applyFont="1"/>
    <xf numFmtId="49" fontId="9" fillId="0" borderId="0" xfId="1" applyNumberFormat="1" applyFont="1"/>
    <xf numFmtId="14" fontId="32" fillId="2" borderId="1" xfId="0" applyNumberFormat="1" applyFont="1" applyFill="1" applyBorder="1" applyAlignment="1">
      <alignment horizontal="center"/>
    </xf>
    <xf numFmtId="0" fontId="32" fillId="0" borderId="8" xfId="0" applyFont="1" applyBorder="1" applyAlignment="1">
      <alignment horizontal="center"/>
    </xf>
    <xf numFmtId="4" fontId="32" fillId="0" borderId="8" xfId="0" applyNumberFormat="1" applyFont="1" applyBorder="1"/>
    <xf numFmtId="0" fontId="9" fillId="0" borderId="1" xfId="0" applyFont="1" applyBorder="1"/>
    <xf numFmtId="0" fontId="18" fillId="0" borderId="1" xfId="0" applyFont="1" applyBorder="1"/>
    <xf numFmtId="0" fontId="2" fillId="2" borderId="0" xfId="0" applyFont="1" applyFill="1"/>
    <xf numFmtId="0" fontId="2" fillId="2" borderId="0" xfId="0" applyFont="1" applyFill="1" applyAlignment="1"/>
    <xf numFmtId="0" fontId="2" fillId="2" borderId="15" xfId="0" applyFont="1" applyFill="1" applyBorder="1"/>
    <xf numFmtId="43" fontId="2" fillId="2" borderId="0" xfId="1" applyFont="1" applyFill="1"/>
    <xf numFmtId="0" fontId="2" fillId="2" borderId="6" xfId="0" applyFont="1" applyFill="1" applyBorder="1"/>
    <xf numFmtId="0" fontId="2" fillId="2" borderId="1" xfId="0" applyFont="1" applyFill="1" applyBorder="1"/>
    <xf numFmtId="0" fontId="2" fillId="2" borderId="20" xfId="0" applyFont="1" applyFill="1" applyBorder="1"/>
    <xf numFmtId="0" fontId="2" fillId="2" borderId="16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29" xfId="0" applyFont="1" applyFill="1" applyBorder="1"/>
    <xf numFmtId="43" fontId="3" fillId="2" borderId="0" xfId="0" applyNumberFormat="1" applyFont="1" applyFill="1"/>
    <xf numFmtId="0" fontId="2" fillId="2" borderId="22" xfId="0" applyFont="1" applyFill="1" applyBorder="1"/>
    <xf numFmtId="0" fontId="2" fillId="2" borderId="43" xfId="0" applyFont="1" applyFill="1" applyBorder="1"/>
    <xf numFmtId="0" fontId="2" fillId="2" borderId="44" xfId="0" applyFont="1" applyFill="1" applyBorder="1"/>
    <xf numFmtId="4" fontId="5" fillId="2" borderId="49" xfId="0" applyNumberFormat="1" applyFont="1" applyFill="1" applyBorder="1"/>
    <xf numFmtId="4" fontId="6" fillId="2" borderId="45" xfId="0" applyNumberFormat="1" applyFont="1" applyFill="1" applyBorder="1"/>
    <xf numFmtId="0" fontId="2" fillId="2" borderId="0" xfId="0" applyFont="1" applyFill="1" applyBorder="1"/>
    <xf numFmtId="0" fontId="27" fillId="0" borderId="1" xfId="0" applyFont="1" applyBorder="1"/>
    <xf numFmtId="0" fontId="36" fillId="0" borderId="1" xfId="0" applyFont="1" applyBorder="1"/>
    <xf numFmtId="0" fontId="39" fillId="0" borderId="1" xfId="0" applyFont="1" applyBorder="1"/>
    <xf numFmtId="0" fontId="3" fillId="0" borderId="8" xfId="0" applyFont="1" applyBorder="1" applyAlignment="1">
      <alignment horizontal="center"/>
    </xf>
    <xf numFmtId="0" fontId="37" fillId="2" borderId="7" xfId="0" applyFont="1" applyFill="1" applyBorder="1" applyAlignment="1">
      <alignment horizontal="left"/>
    </xf>
    <xf numFmtId="0" fontId="18" fillId="0" borderId="1" xfId="0" quotePrefix="1" applyFont="1" applyBorder="1" applyAlignment="1">
      <alignment horizontal="center"/>
    </xf>
    <xf numFmtId="0" fontId="8" fillId="0" borderId="0" xfId="0" applyFont="1"/>
    <xf numFmtId="0" fontId="2" fillId="0" borderId="1" xfId="0" applyFont="1" applyBorder="1"/>
    <xf numFmtId="0" fontId="2" fillId="0" borderId="6" xfId="0" applyFont="1" applyBorder="1"/>
    <xf numFmtId="0" fontId="4" fillId="0" borderId="33" xfId="0" applyFont="1" applyBorder="1"/>
    <xf numFmtId="0" fontId="18" fillId="2" borderId="20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18" fillId="2" borderId="20" xfId="0" applyFont="1" applyFill="1" applyBorder="1"/>
    <xf numFmtId="0" fontId="0" fillId="0" borderId="49" xfId="0" applyBorder="1"/>
    <xf numFmtId="0" fontId="0" fillId="0" borderId="50" xfId="0" applyBorder="1"/>
    <xf numFmtId="2" fontId="3" fillId="2" borderId="20" xfId="0" applyNumberFormat="1" applyFont="1" applyFill="1" applyBorder="1"/>
    <xf numFmtId="0" fontId="2" fillId="0" borderId="50" xfId="0" applyFont="1" applyBorder="1"/>
    <xf numFmtId="43" fontId="3" fillId="0" borderId="33" xfId="0" applyNumberFormat="1" applyFont="1" applyBorder="1"/>
    <xf numFmtId="0" fontId="3" fillId="0" borderId="8" xfId="0" applyFont="1" applyBorder="1"/>
    <xf numFmtId="0" fontId="3" fillId="0" borderId="6" xfId="0" applyFont="1" applyBorder="1"/>
    <xf numFmtId="43" fontId="27" fillId="4" borderId="6" xfId="1" applyFont="1" applyFill="1" applyBorder="1"/>
    <xf numFmtId="0" fontId="3" fillId="2" borderId="32" xfId="0" applyFont="1" applyFill="1" applyBorder="1" applyAlignment="1">
      <alignment horizontal="left"/>
    </xf>
    <xf numFmtId="0" fontId="3" fillId="0" borderId="32" xfId="0" applyFont="1" applyBorder="1"/>
    <xf numFmtId="0" fontId="32" fillId="2" borderId="32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center"/>
    </xf>
    <xf numFmtId="0" fontId="44" fillId="2" borderId="15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/>
    </xf>
    <xf numFmtId="0" fontId="44" fillId="2" borderId="32" xfId="0" applyFont="1" applyFill="1" applyBorder="1"/>
    <xf numFmtId="0" fontId="45" fillId="2" borderId="2" xfId="0" applyFont="1" applyFill="1" applyBorder="1" applyAlignment="1">
      <alignment horizontal="center"/>
    </xf>
    <xf numFmtId="0" fontId="45" fillId="2" borderId="14" xfId="0" applyFont="1" applyFill="1" applyBorder="1" applyAlignment="1">
      <alignment horizontal="center"/>
    </xf>
    <xf numFmtId="2" fontId="45" fillId="2" borderId="32" xfId="0" applyNumberFormat="1" applyFont="1" applyFill="1" applyBorder="1"/>
    <xf numFmtId="0" fontId="45" fillId="2" borderId="1" xfId="0" applyFont="1" applyFill="1" applyBorder="1" applyAlignment="1">
      <alignment horizontal="left"/>
    </xf>
    <xf numFmtId="43" fontId="0" fillId="2" borderId="0" xfId="1" applyFont="1" applyFill="1"/>
    <xf numFmtId="0" fontId="4" fillId="2" borderId="1" xfId="0" applyFont="1" applyFill="1" applyBorder="1"/>
    <xf numFmtId="4" fontId="4" fillId="2" borderId="1" xfId="0" applyNumberFormat="1" applyFont="1" applyFill="1" applyBorder="1"/>
    <xf numFmtId="49" fontId="37" fillId="2" borderId="7" xfId="0" applyNumberFormat="1" applyFont="1" applyFill="1" applyBorder="1" applyAlignment="1">
      <alignment horizontal="left"/>
    </xf>
    <xf numFmtId="14" fontId="32" fillId="2" borderId="7" xfId="0" applyNumberFormat="1" applyFont="1" applyFill="1" applyBorder="1" applyAlignment="1">
      <alignment horizontal="center"/>
    </xf>
    <xf numFmtId="43" fontId="36" fillId="0" borderId="0" xfId="1" applyFont="1"/>
    <xf numFmtId="4" fontId="0" fillId="2" borderId="0" xfId="0" applyNumberFormat="1" applyFill="1"/>
    <xf numFmtId="43" fontId="0" fillId="2" borderId="0" xfId="0" applyNumberFormat="1" applyFill="1"/>
    <xf numFmtId="43" fontId="32" fillId="2" borderId="1" xfId="1" applyFont="1" applyFill="1" applyBorder="1"/>
    <xf numFmtId="164" fontId="5" fillId="2" borderId="45" xfId="0" applyNumberFormat="1" applyFont="1" applyFill="1" applyBorder="1"/>
    <xf numFmtId="0" fontId="3" fillId="2" borderId="16" xfId="0" applyFont="1" applyFill="1" applyBorder="1"/>
    <xf numFmtId="0" fontId="3" fillId="2" borderId="58" xfId="0" applyFont="1" applyFill="1" applyBorder="1"/>
    <xf numFmtId="4" fontId="3" fillId="2" borderId="59" xfId="0" applyNumberFormat="1" applyFont="1" applyFill="1" applyBorder="1"/>
    <xf numFmtId="4" fontId="3" fillId="2" borderId="2" xfId="0" applyNumberFormat="1" applyFont="1" applyFill="1" applyBorder="1"/>
    <xf numFmtId="0" fontId="3" fillId="2" borderId="44" xfId="0" applyFont="1" applyFill="1" applyBorder="1"/>
    <xf numFmtId="0" fontId="3" fillId="2" borderId="57" xfId="0" applyFont="1" applyFill="1" applyBorder="1"/>
    <xf numFmtId="4" fontId="5" fillId="2" borderId="3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4816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714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817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021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731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8337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936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4078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342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0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2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8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10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1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217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9196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47625</xdr:rowOff>
    </xdr:from>
    <xdr:to>
      <xdr:col>1</xdr:col>
      <xdr:colOff>695325</xdr:colOff>
      <xdr:row>3</xdr:row>
      <xdr:rowOff>171450</xdr:rowOff>
    </xdr:to>
    <xdr:pic>
      <xdr:nvPicPr>
        <xdr:cNvPr id="475942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2</xdr:col>
      <xdr:colOff>9525</xdr:colOff>
      <xdr:row>3</xdr:row>
      <xdr:rowOff>180975</xdr:rowOff>
    </xdr:to>
    <xdr:pic>
      <xdr:nvPicPr>
        <xdr:cNvPr id="4821164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923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454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556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510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612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8"/>
  <sheetViews>
    <sheetView topLeftCell="A235" zoomScale="110" zoomScaleNormal="110" workbookViewId="0">
      <selection activeCell="M227" sqref="M227"/>
    </sheetView>
  </sheetViews>
  <sheetFormatPr defaultRowHeight="12.75" x14ac:dyDescent="0.2"/>
  <cols>
    <col min="1" max="1" width="3.85546875" style="81" customWidth="1"/>
    <col min="2" max="2" width="11.7109375" style="91" customWidth="1"/>
    <col min="3" max="3" width="9" style="169" customWidth="1"/>
    <col min="4" max="4" width="6.7109375" style="108" customWidth="1"/>
    <col min="5" max="5" width="9.42578125" style="108" customWidth="1"/>
    <col min="6" max="6" width="8.85546875" style="81" customWidth="1"/>
    <col min="7" max="7" width="24.42578125" style="108" customWidth="1"/>
    <col min="8" max="8" width="4" style="81" customWidth="1"/>
    <col min="9" max="9" width="5.7109375" style="81" customWidth="1"/>
    <col min="10" max="10" width="9.85546875" style="81" customWidth="1"/>
    <col min="11" max="11" width="9" style="81" customWidth="1"/>
    <col min="12" max="12" width="6.5703125" style="81" customWidth="1"/>
    <col min="13" max="13" width="8.85546875" style="81" customWidth="1"/>
    <col min="14" max="14" width="9.140625" style="81" customWidth="1"/>
    <col min="15" max="15" width="9.7109375" style="81" customWidth="1"/>
    <col min="16" max="16" width="21.85546875" style="108" customWidth="1"/>
    <col min="17" max="17" width="8" style="81" customWidth="1"/>
    <col min="18" max="18" width="13.7109375" style="81" customWidth="1"/>
    <col min="19" max="19" width="6.140625" style="81" customWidth="1"/>
    <col min="20" max="16384" width="9.140625" style="81"/>
  </cols>
  <sheetData>
    <row r="1" spans="1:19" ht="21" customHeight="1" x14ac:dyDescent="0.25">
      <c r="C1" s="125" t="s">
        <v>67</v>
      </c>
      <c r="D1" s="338"/>
      <c r="E1" s="339"/>
      <c r="F1" s="126"/>
      <c r="G1" s="81"/>
    </row>
    <row r="2" spans="1:19" ht="15" x14ac:dyDescent="0.25">
      <c r="C2" s="125" t="s">
        <v>1</v>
      </c>
      <c r="D2" s="338"/>
      <c r="E2" s="339"/>
      <c r="F2" s="126"/>
      <c r="G2" s="81"/>
    </row>
    <row r="3" spans="1:19" ht="15" x14ac:dyDescent="0.25">
      <c r="A3" s="82"/>
      <c r="B3" s="92"/>
      <c r="C3" s="125" t="s">
        <v>1987</v>
      </c>
      <c r="D3" s="339"/>
      <c r="E3" s="338"/>
      <c r="F3" s="126"/>
      <c r="G3" s="81"/>
    </row>
    <row r="4" spans="1:19" ht="20.25" customHeight="1" x14ac:dyDescent="0.2"/>
    <row r="5" spans="1:19" ht="16.5" thickBot="1" x14ac:dyDescent="0.3">
      <c r="A5" s="83" t="s">
        <v>1988</v>
      </c>
      <c r="B5" s="93"/>
      <c r="C5" s="170"/>
      <c r="D5" s="109"/>
      <c r="E5" s="109"/>
      <c r="F5" s="83"/>
      <c r="G5" s="109"/>
      <c r="H5" s="83"/>
      <c r="I5" s="83"/>
      <c r="J5" s="83"/>
      <c r="K5" s="83"/>
      <c r="L5" s="115"/>
      <c r="M5" s="115"/>
      <c r="N5" s="115"/>
      <c r="O5" s="115"/>
      <c r="P5" s="171"/>
      <c r="Q5" s="115"/>
      <c r="R5" s="115"/>
      <c r="S5" s="115"/>
    </row>
    <row r="6" spans="1:19" ht="13.5" thickBot="1" x14ac:dyDescent="0.25">
      <c r="A6" s="200" t="s">
        <v>2</v>
      </c>
      <c r="B6" s="201" t="s">
        <v>50</v>
      </c>
      <c r="C6" s="202" t="s">
        <v>49</v>
      </c>
      <c r="D6" s="203" t="s">
        <v>0</v>
      </c>
      <c r="E6" s="204" t="s">
        <v>3</v>
      </c>
      <c r="F6" s="205" t="s">
        <v>51</v>
      </c>
      <c r="G6" s="219" t="s">
        <v>4</v>
      </c>
      <c r="H6" s="220" t="s">
        <v>28</v>
      </c>
      <c r="I6" s="221" t="s">
        <v>5</v>
      </c>
      <c r="J6" s="222" t="s">
        <v>6</v>
      </c>
      <c r="K6" s="209" t="s">
        <v>7</v>
      </c>
      <c r="L6" s="210" t="s">
        <v>8</v>
      </c>
      <c r="M6" s="208" t="s">
        <v>9</v>
      </c>
      <c r="N6" s="211" t="s">
        <v>10</v>
      </c>
      <c r="O6" s="208" t="s">
        <v>11</v>
      </c>
      <c r="P6" s="204" t="s">
        <v>12</v>
      </c>
    </row>
    <row r="7" spans="1:19" x14ac:dyDescent="0.2">
      <c r="A7" s="48">
        <v>1</v>
      </c>
      <c r="B7" s="255"/>
      <c r="C7" s="33"/>
      <c r="D7" s="39"/>
      <c r="E7" s="77"/>
      <c r="F7" s="36" t="s">
        <v>83</v>
      </c>
      <c r="G7" s="74" t="s">
        <v>82</v>
      </c>
      <c r="H7" s="47">
        <v>10</v>
      </c>
      <c r="I7" s="38">
        <v>11110</v>
      </c>
      <c r="J7" s="214">
        <f>K7+L7+M7+N7+O7</f>
        <v>10170.73</v>
      </c>
      <c r="K7" s="340">
        <v>10170.73</v>
      </c>
      <c r="L7" s="300"/>
      <c r="M7" s="179"/>
      <c r="N7" s="180"/>
      <c r="O7" s="180"/>
      <c r="P7" s="107"/>
    </row>
    <row r="8" spans="1:19" x14ac:dyDescent="0.2">
      <c r="A8" s="298">
        <v>2</v>
      </c>
      <c r="B8" s="255"/>
      <c r="C8" s="33"/>
      <c r="D8" s="39"/>
      <c r="E8" s="355">
        <v>63116015</v>
      </c>
      <c r="F8" s="336" t="s">
        <v>109</v>
      </c>
      <c r="G8" s="405" t="s">
        <v>176</v>
      </c>
      <c r="H8" s="406">
        <v>10</v>
      </c>
      <c r="I8" s="407">
        <v>11900</v>
      </c>
      <c r="J8" s="363">
        <f>K8+L8+M8+N8+O8</f>
        <v>7367</v>
      </c>
      <c r="K8" s="408">
        <v>7367</v>
      </c>
      <c r="L8" s="300"/>
      <c r="M8" s="300"/>
      <c r="N8" s="300"/>
      <c r="O8" s="300"/>
      <c r="P8" s="365" t="s">
        <v>177</v>
      </c>
    </row>
    <row r="9" spans="1:19" x14ac:dyDescent="0.2">
      <c r="A9" s="298">
        <v>3</v>
      </c>
      <c r="B9" s="255" t="s">
        <v>205</v>
      </c>
      <c r="C9" s="33" t="s">
        <v>206</v>
      </c>
      <c r="D9" s="39">
        <v>14772</v>
      </c>
      <c r="E9" s="77">
        <v>63116015</v>
      </c>
      <c r="F9" s="37" t="s">
        <v>182</v>
      </c>
      <c r="G9" s="74" t="s">
        <v>200</v>
      </c>
      <c r="H9" s="47">
        <v>10</v>
      </c>
      <c r="I9" s="50">
        <v>14310</v>
      </c>
      <c r="J9" s="214">
        <f t="shared" ref="J9:J19" si="0">SUM(K9+L9+M9+N9+O9)</f>
        <v>520</v>
      </c>
      <c r="K9" s="314"/>
      <c r="L9" s="175"/>
      <c r="M9" s="175">
        <v>520</v>
      </c>
      <c r="N9" s="175"/>
      <c r="O9" s="175"/>
      <c r="P9" s="107" t="s">
        <v>207</v>
      </c>
    </row>
    <row r="10" spans="1:19" x14ac:dyDescent="0.2">
      <c r="A10" s="298">
        <v>4</v>
      </c>
      <c r="B10" s="255" t="s">
        <v>221</v>
      </c>
      <c r="C10" s="33" t="s">
        <v>215</v>
      </c>
      <c r="D10" s="39">
        <v>14601</v>
      </c>
      <c r="E10" s="77">
        <v>63116015</v>
      </c>
      <c r="F10" s="37" t="s">
        <v>182</v>
      </c>
      <c r="G10" s="74" t="s">
        <v>216</v>
      </c>
      <c r="H10" s="47">
        <v>10</v>
      </c>
      <c r="I10" s="50">
        <v>13780</v>
      </c>
      <c r="J10" s="214">
        <f t="shared" si="0"/>
        <v>17267.28</v>
      </c>
      <c r="K10" s="314"/>
      <c r="L10" s="175"/>
      <c r="M10" s="175">
        <v>17267.28</v>
      </c>
      <c r="N10" s="175"/>
      <c r="O10" s="175"/>
      <c r="P10" s="107" t="s">
        <v>217</v>
      </c>
    </row>
    <row r="11" spans="1:19" x14ac:dyDescent="0.2">
      <c r="A11" s="298">
        <v>5</v>
      </c>
      <c r="B11" s="255" t="s">
        <v>454</v>
      </c>
      <c r="C11" s="33" t="s">
        <v>215</v>
      </c>
      <c r="D11" s="39">
        <v>17879</v>
      </c>
      <c r="E11" s="77">
        <v>63116015</v>
      </c>
      <c r="F11" s="37" t="s">
        <v>389</v>
      </c>
      <c r="G11" s="74" t="s">
        <v>200</v>
      </c>
      <c r="H11" s="47">
        <v>10</v>
      </c>
      <c r="I11" s="50">
        <v>14310</v>
      </c>
      <c r="J11" s="214">
        <f t="shared" si="0"/>
        <v>2203.6</v>
      </c>
      <c r="K11" s="314"/>
      <c r="L11" s="175"/>
      <c r="M11" s="175">
        <v>2203.6</v>
      </c>
      <c r="N11" s="175"/>
      <c r="O11" s="175"/>
      <c r="P11" s="107" t="s">
        <v>201</v>
      </c>
    </row>
    <row r="12" spans="1:19" x14ac:dyDescent="0.2">
      <c r="A12" s="298">
        <v>6</v>
      </c>
      <c r="B12" s="255" t="s">
        <v>550</v>
      </c>
      <c r="C12" s="33" t="s">
        <v>465</v>
      </c>
      <c r="D12" s="39">
        <v>20716</v>
      </c>
      <c r="E12" s="77">
        <v>63116015</v>
      </c>
      <c r="F12" s="37" t="s">
        <v>429</v>
      </c>
      <c r="G12" s="74" t="s">
        <v>475</v>
      </c>
      <c r="H12" s="47">
        <v>10</v>
      </c>
      <c r="I12" s="50">
        <v>21200</v>
      </c>
      <c r="J12" s="214">
        <f t="shared" si="0"/>
        <v>1000</v>
      </c>
      <c r="K12" s="314"/>
      <c r="L12" s="175"/>
      <c r="M12" s="175"/>
      <c r="N12" s="175">
        <v>1000</v>
      </c>
      <c r="O12" s="175"/>
      <c r="P12" s="107" t="s">
        <v>551</v>
      </c>
    </row>
    <row r="13" spans="1:19" x14ac:dyDescent="0.2">
      <c r="A13" s="298">
        <v>7</v>
      </c>
      <c r="B13" s="255" t="s">
        <v>552</v>
      </c>
      <c r="C13" s="33" t="s">
        <v>553</v>
      </c>
      <c r="D13" s="39">
        <v>21721</v>
      </c>
      <c r="E13" s="77">
        <v>63116015</v>
      </c>
      <c r="F13" s="37" t="s">
        <v>429</v>
      </c>
      <c r="G13" s="74" t="s">
        <v>350</v>
      </c>
      <c r="H13" s="47">
        <v>21</v>
      </c>
      <c r="I13" s="50">
        <v>13509</v>
      </c>
      <c r="J13" s="214">
        <f t="shared" si="0"/>
        <v>1100</v>
      </c>
      <c r="K13" s="314"/>
      <c r="L13" s="175"/>
      <c r="M13" s="175">
        <v>1100</v>
      </c>
      <c r="N13" s="175"/>
      <c r="O13" s="175"/>
      <c r="P13" s="107" t="s">
        <v>479</v>
      </c>
    </row>
    <row r="14" spans="1:19" x14ac:dyDescent="0.2">
      <c r="A14" s="298">
        <v>8</v>
      </c>
      <c r="B14" s="255" t="s">
        <v>554</v>
      </c>
      <c r="C14" s="33" t="s">
        <v>553</v>
      </c>
      <c r="D14" s="39">
        <v>21713</v>
      </c>
      <c r="E14" s="77">
        <v>63116015</v>
      </c>
      <c r="F14" s="37" t="s">
        <v>429</v>
      </c>
      <c r="G14" s="74" t="s">
        <v>350</v>
      </c>
      <c r="H14" s="47">
        <v>21</v>
      </c>
      <c r="I14" s="50">
        <v>13509</v>
      </c>
      <c r="J14" s="214">
        <f t="shared" si="0"/>
        <v>1260</v>
      </c>
      <c r="K14" s="314"/>
      <c r="L14" s="175"/>
      <c r="M14" s="175">
        <v>1260</v>
      </c>
      <c r="N14" s="175"/>
      <c r="O14" s="175"/>
      <c r="P14" s="107" t="s">
        <v>479</v>
      </c>
    </row>
    <row r="15" spans="1:19" x14ac:dyDescent="0.2">
      <c r="A15" s="298">
        <v>9</v>
      </c>
      <c r="B15" s="255" t="s">
        <v>578</v>
      </c>
      <c r="C15" s="33" t="s">
        <v>553</v>
      </c>
      <c r="D15" s="39">
        <v>21744</v>
      </c>
      <c r="E15" s="77">
        <v>63116015</v>
      </c>
      <c r="F15" s="37" t="s">
        <v>429</v>
      </c>
      <c r="G15" s="74" t="s">
        <v>350</v>
      </c>
      <c r="H15" s="47">
        <v>21</v>
      </c>
      <c r="I15" s="50">
        <v>13509</v>
      </c>
      <c r="J15" s="214">
        <f t="shared" si="0"/>
        <v>840</v>
      </c>
      <c r="K15" s="314"/>
      <c r="L15" s="175"/>
      <c r="M15" s="175">
        <v>840</v>
      </c>
      <c r="N15" s="175"/>
      <c r="O15" s="175"/>
      <c r="P15" s="107" t="s">
        <v>479</v>
      </c>
    </row>
    <row r="16" spans="1:19" x14ac:dyDescent="0.2">
      <c r="A16" s="298">
        <v>10</v>
      </c>
      <c r="B16" s="255" t="s">
        <v>611</v>
      </c>
      <c r="C16" s="33" t="s">
        <v>582</v>
      </c>
      <c r="D16" s="39">
        <v>25633</v>
      </c>
      <c r="E16" s="77">
        <v>63116015</v>
      </c>
      <c r="F16" s="37" t="s">
        <v>442</v>
      </c>
      <c r="G16" s="74" t="s">
        <v>612</v>
      </c>
      <c r="H16" s="47">
        <v>21</v>
      </c>
      <c r="I16" s="50">
        <v>14020</v>
      </c>
      <c r="J16" s="214">
        <f t="shared" si="0"/>
        <v>7191.96</v>
      </c>
      <c r="K16" s="314"/>
      <c r="L16" s="175"/>
      <c r="M16" s="175">
        <v>7191.96</v>
      </c>
      <c r="N16" s="175"/>
      <c r="O16" s="175"/>
      <c r="P16" s="107" t="s">
        <v>111</v>
      </c>
    </row>
    <row r="17" spans="1:16" x14ac:dyDescent="0.2">
      <c r="A17" s="298">
        <v>11</v>
      </c>
      <c r="B17" s="107" t="s">
        <v>1251</v>
      </c>
      <c r="C17" s="298" t="s">
        <v>113</v>
      </c>
      <c r="D17" s="77">
        <v>24584</v>
      </c>
      <c r="E17" s="77">
        <v>63117515</v>
      </c>
      <c r="F17" s="37" t="s">
        <v>442</v>
      </c>
      <c r="G17" s="80" t="s">
        <v>114</v>
      </c>
      <c r="H17" s="31">
        <v>10</v>
      </c>
      <c r="I17" s="32">
        <v>13460</v>
      </c>
      <c r="J17" s="214">
        <f t="shared" si="0"/>
        <v>449.7</v>
      </c>
      <c r="K17" s="314"/>
      <c r="L17" s="175"/>
      <c r="M17" s="175">
        <v>449.7</v>
      </c>
      <c r="N17" s="175"/>
      <c r="O17" s="175"/>
      <c r="P17" s="107" t="s">
        <v>115</v>
      </c>
    </row>
    <row r="18" spans="1:16" x14ac:dyDescent="0.2">
      <c r="A18" s="298">
        <v>12</v>
      </c>
      <c r="B18" s="107" t="s">
        <v>1250</v>
      </c>
      <c r="C18" s="298" t="s">
        <v>117</v>
      </c>
      <c r="D18" s="77">
        <v>24594</v>
      </c>
      <c r="E18" s="77">
        <v>63117515</v>
      </c>
      <c r="F18" s="37" t="s">
        <v>442</v>
      </c>
      <c r="G18" s="80" t="s">
        <v>114</v>
      </c>
      <c r="H18" s="31">
        <v>10</v>
      </c>
      <c r="I18" s="32">
        <v>13460</v>
      </c>
      <c r="J18" s="214">
        <f t="shared" si="0"/>
        <v>449.7</v>
      </c>
      <c r="K18" s="314"/>
      <c r="L18" s="175"/>
      <c r="M18" s="175">
        <v>449.7</v>
      </c>
      <c r="N18" s="175"/>
      <c r="O18" s="175"/>
      <c r="P18" s="107" t="s">
        <v>118</v>
      </c>
    </row>
    <row r="19" spans="1:16" x14ac:dyDescent="0.2">
      <c r="A19" s="298">
        <v>13</v>
      </c>
      <c r="B19" s="255" t="s">
        <v>637</v>
      </c>
      <c r="C19" s="432">
        <v>44845</v>
      </c>
      <c r="D19" s="39">
        <v>26283</v>
      </c>
      <c r="E19" s="77">
        <v>63116016</v>
      </c>
      <c r="F19" s="37" t="s">
        <v>638</v>
      </c>
      <c r="G19" s="74" t="s">
        <v>639</v>
      </c>
      <c r="H19" s="47">
        <v>21</v>
      </c>
      <c r="I19" s="50">
        <v>13140</v>
      </c>
      <c r="J19" s="214">
        <f t="shared" si="0"/>
        <v>3487</v>
      </c>
      <c r="K19" s="314"/>
      <c r="L19" s="175"/>
      <c r="M19" s="175">
        <v>3487</v>
      </c>
      <c r="N19" s="175"/>
      <c r="O19" s="175"/>
      <c r="P19" s="107" t="s">
        <v>642</v>
      </c>
    </row>
    <row r="20" spans="1:16" x14ac:dyDescent="0.2">
      <c r="A20" s="298">
        <v>14</v>
      </c>
      <c r="B20" s="255" t="s">
        <v>637</v>
      </c>
      <c r="C20" s="432">
        <v>44845</v>
      </c>
      <c r="D20" s="39">
        <v>26304</v>
      </c>
      <c r="E20" s="77">
        <v>63116016</v>
      </c>
      <c r="F20" s="37" t="s">
        <v>638</v>
      </c>
      <c r="G20" s="74" t="s">
        <v>639</v>
      </c>
      <c r="H20" s="47">
        <v>21</v>
      </c>
      <c r="I20" s="50">
        <v>13140</v>
      </c>
      <c r="J20" s="214">
        <f>SUM(K20+L20+M20+N20+O20)</f>
        <v>3487</v>
      </c>
      <c r="K20" s="314"/>
      <c r="L20" s="175"/>
      <c r="M20" s="175">
        <v>3487</v>
      </c>
      <c r="N20" s="175"/>
      <c r="O20" s="175"/>
      <c r="P20" s="107" t="s">
        <v>641</v>
      </c>
    </row>
    <row r="21" spans="1:16" x14ac:dyDescent="0.2">
      <c r="A21" s="298">
        <v>15</v>
      </c>
      <c r="B21" s="255" t="s">
        <v>634</v>
      </c>
      <c r="C21" s="432" t="s">
        <v>635</v>
      </c>
      <c r="D21" s="39">
        <v>26347</v>
      </c>
      <c r="E21" s="77">
        <v>63116015</v>
      </c>
      <c r="F21" s="37" t="s">
        <v>617</v>
      </c>
      <c r="G21" s="74" t="s">
        <v>640</v>
      </c>
      <c r="H21" s="47">
        <v>21</v>
      </c>
      <c r="I21" s="50">
        <v>13140</v>
      </c>
      <c r="J21" s="214">
        <f>SUM(K21+L21+M21+N21+O21)</f>
        <v>390</v>
      </c>
      <c r="K21" s="314"/>
      <c r="L21" s="175"/>
      <c r="M21" s="175">
        <v>390</v>
      </c>
      <c r="N21" s="175"/>
      <c r="O21" s="175"/>
      <c r="P21" s="107" t="s">
        <v>636</v>
      </c>
    </row>
    <row r="22" spans="1:16" x14ac:dyDescent="0.2">
      <c r="A22" s="298">
        <v>16</v>
      </c>
      <c r="B22" s="255" t="s">
        <v>643</v>
      </c>
      <c r="C22" s="432" t="s">
        <v>429</v>
      </c>
      <c r="D22" s="39">
        <v>25899</v>
      </c>
      <c r="E22" s="77">
        <v>63116015</v>
      </c>
      <c r="F22" s="37" t="s">
        <v>617</v>
      </c>
      <c r="G22" s="74" t="s">
        <v>200</v>
      </c>
      <c r="H22" s="47">
        <v>21</v>
      </c>
      <c r="I22" s="50">
        <v>14310</v>
      </c>
      <c r="J22" s="214">
        <f>SUM(K22+L22+M22+N22+O22)</f>
        <v>111</v>
      </c>
      <c r="K22" s="314"/>
      <c r="L22" s="175"/>
      <c r="M22" s="175">
        <v>111</v>
      </c>
      <c r="N22" s="175"/>
      <c r="O22" s="175"/>
      <c r="P22" s="107" t="s">
        <v>566</v>
      </c>
    </row>
    <row r="23" spans="1:16" x14ac:dyDescent="0.2">
      <c r="A23" s="298">
        <v>17</v>
      </c>
      <c r="B23" s="255" t="s">
        <v>647</v>
      </c>
      <c r="C23" s="432" t="s">
        <v>648</v>
      </c>
      <c r="D23" s="39">
        <v>25889</v>
      </c>
      <c r="E23" s="77">
        <v>63116015</v>
      </c>
      <c r="F23" s="37" t="s">
        <v>617</v>
      </c>
      <c r="G23" s="74" t="s">
        <v>114</v>
      </c>
      <c r="H23" s="47">
        <v>21</v>
      </c>
      <c r="I23" s="50">
        <v>13460</v>
      </c>
      <c r="J23" s="214">
        <f>SUM(K23+L23+M23+N23+O23)</f>
        <v>283.2</v>
      </c>
      <c r="K23" s="314"/>
      <c r="L23" s="175"/>
      <c r="M23" s="175">
        <v>283.2</v>
      </c>
      <c r="N23" s="175"/>
      <c r="O23" s="175"/>
      <c r="P23" s="107" t="s">
        <v>649</v>
      </c>
    </row>
    <row r="24" spans="1:16" x14ac:dyDescent="0.2">
      <c r="A24" s="298">
        <v>18</v>
      </c>
      <c r="B24" s="255"/>
      <c r="C24" s="432"/>
      <c r="D24" s="39"/>
      <c r="E24" s="77"/>
      <c r="F24" s="37"/>
      <c r="G24" s="80" t="s">
        <v>80</v>
      </c>
      <c r="H24" s="31">
        <v>10</v>
      </c>
      <c r="I24" s="32">
        <v>11110</v>
      </c>
      <c r="J24" s="214">
        <f>SUM(K24+L24+M24+N24+O24)</f>
        <v>13070.09</v>
      </c>
      <c r="K24" s="175">
        <v>13070.09</v>
      </c>
      <c r="L24" s="175"/>
      <c r="M24" s="175"/>
      <c r="N24" s="175"/>
      <c r="O24" s="175"/>
      <c r="P24" s="107"/>
    </row>
    <row r="25" spans="1:16" x14ac:dyDescent="0.2">
      <c r="A25" s="298">
        <v>19</v>
      </c>
      <c r="B25" s="113" t="s">
        <v>781</v>
      </c>
      <c r="C25" s="17" t="s">
        <v>442</v>
      </c>
      <c r="D25" s="97">
        <v>29274</v>
      </c>
      <c r="E25" s="77">
        <v>63116015</v>
      </c>
      <c r="F25" s="309" t="s">
        <v>776</v>
      </c>
      <c r="G25" s="80" t="s">
        <v>779</v>
      </c>
      <c r="H25" s="31">
        <v>10</v>
      </c>
      <c r="I25" s="32">
        <v>13450</v>
      </c>
      <c r="J25" s="215">
        <f t="shared" ref="J25:J62" si="1">SUM(K25+L25+M25+N25+O25)</f>
        <v>178.67</v>
      </c>
      <c r="K25" s="410"/>
      <c r="L25" s="180"/>
      <c r="M25" s="179">
        <v>178.67</v>
      </c>
      <c r="N25" s="180"/>
      <c r="O25" s="180"/>
      <c r="P25" s="411" t="s">
        <v>607</v>
      </c>
    </row>
    <row r="26" spans="1:16" x14ac:dyDescent="0.2">
      <c r="A26" s="298">
        <v>20</v>
      </c>
      <c r="B26" s="113" t="s">
        <v>786</v>
      </c>
      <c r="C26" s="17" t="s">
        <v>173</v>
      </c>
      <c r="D26" s="97">
        <v>29210</v>
      </c>
      <c r="E26" s="77">
        <v>63116015</v>
      </c>
      <c r="F26" s="309" t="s">
        <v>776</v>
      </c>
      <c r="G26" s="80" t="s">
        <v>639</v>
      </c>
      <c r="H26" s="31">
        <v>10</v>
      </c>
      <c r="I26" s="32">
        <v>13142</v>
      </c>
      <c r="J26" s="215">
        <f t="shared" si="1"/>
        <v>1585</v>
      </c>
      <c r="K26" s="376"/>
      <c r="L26" s="180"/>
      <c r="M26" s="179">
        <v>1585</v>
      </c>
      <c r="N26" s="180"/>
      <c r="O26" s="180"/>
      <c r="P26" s="107" t="s">
        <v>642</v>
      </c>
    </row>
    <row r="27" spans="1:16" x14ac:dyDescent="0.2">
      <c r="A27" s="298">
        <v>21</v>
      </c>
      <c r="B27" s="113" t="s">
        <v>789</v>
      </c>
      <c r="C27" s="17" t="s">
        <v>389</v>
      </c>
      <c r="D27" s="97">
        <v>32382</v>
      </c>
      <c r="E27" s="77">
        <v>63116015</v>
      </c>
      <c r="F27" s="309" t="s">
        <v>790</v>
      </c>
      <c r="G27" s="80" t="s">
        <v>475</v>
      </c>
      <c r="H27" s="31">
        <v>10</v>
      </c>
      <c r="I27" s="32">
        <v>21200</v>
      </c>
      <c r="J27" s="215">
        <f t="shared" si="1"/>
        <v>700</v>
      </c>
      <c r="K27" s="376"/>
      <c r="L27" s="180"/>
      <c r="M27" s="179"/>
      <c r="N27" s="180">
        <v>700</v>
      </c>
      <c r="O27" s="180"/>
      <c r="P27" s="411" t="s">
        <v>791</v>
      </c>
    </row>
    <row r="28" spans="1:16" x14ac:dyDescent="0.2">
      <c r="A28" s="298">
        <v>22</v>
      </c>
      <c r="B28" s="113" t="s">
        <v>792</v>
      </c>
      <c r="C28" s="17" t="s">
        <v>282</v>
      </c>
      <c r="D28" s="97">
        <v>23296</v>
      </c>
      <c r="E28" s="77">
        <v>63116015</v>
      </c>
      <c r="F28" s="309" t="s">
        <v>790</v>
      </c>
      <c r="G28" s="80" t="s">
        <v>475</v>
      </c>
      <c r="H28" s="31">
        <v>10</v>
      </c>
      <c r="I28" s="32">
        <v>21200</v>
      </c>
      <c r="J28" s="215">
        <f t="shared" si="1"/>
        <v>1000</v>
      </c>
      <c r="K28" s="376"/>
      <c r="L28" s="180"/>
      <c r="M28" s="179"/>
      <c r="N28" s="180">
        <v>1000</v>
      </c>
      <c r="O28" s="180"/>
      <c r="P28" s="411" t="s">
        <v>793</v>
      </c>
    </row>
    <row r="29" spans="1:16" x14ac:dyDescent="0.2">
      <c r="A29" s="298">
        <v>23</v>
      </c>
      <c r="B29" s="113" t="s">
        <v>807</v>
      </c>
      <c r="C29" s="17" t="s">
        <v>808</v>
      </c>
      <c r="D29" s="97">
        <v>35611</v>
      </c>
      <c r="E29" s="77">
        <v>63116015</v>
      </c>
      <c r="F29" s="309" t="s">
        <v>809</v>
      </c>
      <c r="G29" s="80" t="s">
        <v>475</v>
      </c>
      <c r="H29" s="31">
        <v>10</v>
      </c>
      <c r="I29" s="32">
        <v>21200</v>
      </c>
      <c r="J29" s="215">
        <f t="shared" si="1"/>
        <v>500</v>
      </c>
      <c r="K29" s="376"/>
      <c r="L29" s="180"/>
      <c r="M29" s="179"/>
      <c r="N29" s="180">
        <v>500</v>
      </c>
      <c r="O29" s="180"/>
      <c r="P29" s="411" t="s">
        <v>810</v>
      </c>
    </row>
    <row r="30" spans="1:16" x14ac:dyDescent="0.2">
      <c r="A30" s="298">
        <v>24</v>
      </c>
      <c r="B30" s="113" t="s">
        <v>811</v>
      </c>
      <c r="C30" s="17" t="s">
        <v>808</v>
      </c>
      <c r="D30" s="97">
        <v>35736</v>
      </c>
      <c r="E30" s="77">
        <v>63116015</v>
      </c>
      <c r="F30" s="309" t="s">
        <v>809</v>
      </c>
      <c r="G30" s="80" t="s">
        <v>475</v>
      </c>
      <c r="H30" s="31">
        <v>10</v>
      </c>
      <c r="I30" s="32">
        <v>21200</v>
      </c>
      <c r="J30" s="215">
        <f t="shared" si="1"/>
        <v>500</v>
      </c>
      <c r="K30" s="376"/>
      <c r="L30" s="180"/>
      <c r="M30" s="179"/>
      <c r="N30" s="180">
        <v>500</v>
      </c>
      <c r="O30" s="180"/>
      <c r="P30" s="411" t="s">
        <v>812</v>
      </c>
    </row>
    <row r="31" spans="1:16" x14ac:dyDescent="0.2">
      <c r="A31" s="298">
        <v>25</v>
      </c>
      <c r="B31" s="113" t="s">
        <v>814</v>
      </c>
      <c r="C31" s="17" t="s">
        <v>776</v>
      </c>
      <c r="D31" s="97">
        <v>35755</v>
      </c>
      <c r="E31" s="77">
        <v>63116015</v>
      </c>
      <c r="F31" s="309" t="s">
        <v>809</v>
      </c>
      <c r="G31" s="80" t="s">
        <v>475</v>
      </c>
      <c r="H31" s="31">
        <v>10</v>
      </c>
      <c r="I31" s="32">
        <v>21200</v>
      </c>
      <c r="J31" s="215">
        <f t="shared" si="1"/>
        <v>500</v>
      </c>
      <c r="K31" s="376"/>
      <c r="L31" s="180"/>
      <c r="M31" s="179"/>
      <c r="N31" s="180">
        <v>500</v>
      </c>
      <c r="O31" s="180"/>
      <c r="P31" s="411" t="s">
        <v>813</v>
      </c>
    </row>
    <row r="32" spans="1:16" x14ac:dyDescent="0.2">
      <c r="A32" s="298">
        <v>26</v>
      </c>
      <c r="B32" s="113" t="s">
        <v>817</v>
      </c>
      <c r="C32" s="17" t="s">
        <v>776</v>
      </c>
      <c r="D32" s="97">
        <v>35797</v>
      </c>
      <c r="E32" s="77">
        <v>63116015</v>
      </c>
      <c r="F32" s="309" t="s">
        <v>809</v>
      </c>
      <c r="G32" s="80" t="s">
        <v>475</v>
      </c>
      <c r="H32" s="31">
        <v>10</v>
      </c>
      <c r="I32" s="32">
        <v>21200</v>
      </c>
      <c r="J32" s="215">
        <f t="shared" si="1"/>
        <v>500</v>
      </c>
      <c r="K32" s="376"/>
      <c r="L32" s="180"/>
      <c r="M32" s="179"/>
      <c r="N32" s="180">
        <v>500</v>
      </c>
      <c r="O32" s="180"/>
      <c r="P32" s="411" t="s">
        <v>815</v>
      </c>
    </row>
    <row r="33" spans="1:16" x14ac:dyDescent="0.2">
      <c r="A33" s="298">
        <v>27</v>
      </c>
      <c r="B33" s="113" t="s">
        <v>818</v>
      </c>
      <c r="C33" s="17" t="s">
        <v>442</v>
      </c>
      <c r="D33" s="97">
        <v>35814</v>
      </c>
      <c r="E33" s="77">
        <v>63116015</v>
      </c>
      <c r="F33" s="309" t="s">
        <v>809</v>
      </c>
      <c r="G33" s="80" t="s">
        <v>475</v>
      </c>
      <c r="H33" s="31">
        <v>10</v>
      </c>
      <c r="I33" s="32">
        <v>21200</v>
      </c>
      <c r="J33" s="215">
        <f t="shared" si="1"/>
        <v>500</v>
      </c>
      <c r="K33" s="376"/>
      <c r="L33" s="180"/>
      <c r="M33" s="179"/>
      <c r="N33" s="180">
        <v>500</v>
      </c>
      <c r="O33" s="180"/>
      <c r="P33" s="411" t="s">
        <v>816</v>
      </c>
    </row>
    <row r="34" spans="1:16" x14ac:dyDescent="0.2">
      <c r="A34" s="298">
        <v>28</v>
      </c>
      <c r="B34" s="260" t="s">
        <v>294</v>
      </c>
      <c r="C34" s="37" t="s">
        <v>295</v>
      </c>
      <c r="D34" s="23">
        <v>34313</v>
      </c>
      <c r="E34" s="77">
        <v>63117515</v>
      </c>
      <c r="F34" s="37" t="s">
        <v>800</v>
      </c>
      <c r="G34" s="80" t="s">
        <v>114</v>
      </c>
      <c r="H34" s="31">
        <v>10</v>
      </c>
      <c r="I34" s="32">
        <v>13460</v>
      </c>
      <c r="J34" s="214">
        <f t="shared" si="1"/>
        <v>500</v>
      </c>
      <c r="K34" s="178"/>
      <c r="L34" s="300"/>
      <c r="M34" s="179">
        <v>500</v>
      </c>
      <c r="N34" s="180"/>
      <c r="O34" s="180"/>
      <c r="P34" s="107" t="s">
        <v>296</v>
      </c>
    </row>
    <row r="35" spans="1:16" x14ac:dyDescent="0.2">
      <c r="A35" s="298">
        <v>29</v>
      </c>
      <c r="B35" s="258" t="s">
        <v>421</v>
      </c>
      <c r="C35" s="65" t="s">
        <v>197</v>
      </c>
      <c r="D35" s="39">
        <v>34413</v>
      </c>
      <c r="E35" s="77">
        <v>63116015</v>
      </c>
      <c r="F35" s="37" t="s">
        <v>800</v>
      </c>
      <c r="G35" s="80" t="s">
        <v>114</v>
      </c>
      <c r="H35" s="31">
        <v>10</v>
      </c>
      <c r="I35" s="32">
        <v>13460</v>
      </c>
      <c r="J35" s="214">
        <f t="shared" si="1"/>
        <v>500</v>
      </c>
      <c r="K35" s="178"/>
      <c r="L35" s="175"/>
      <c r="M35" s="179">
        <v>500</v>
      </c>
      <c r="N35" s="180"/>
      <c r="O35" s="180"/>
      <c r="P35" s="287" t="s">
        <v>422</v>
      </c>
    </row>
    <row r="36" spans="1:16" x14ac:dyDescent="0.2">
      <c r="A36" s="298">
        <v>30</v>
      </c>
      <c r="B36" s="113" t="s">
        <v>819</v>
      </c>
      <c r="C36" s="17" t="s">
        <v>206</v>
      </c>
      <c r="D36" s="97">
        <v>34399</v>
      </c>
      <c r="E36" s="77">
        <v>63116015</v>
      </c>
      <c r="F36" s="37" t="s">
        <v>800</v>
      </c>
      <c r="G36" s="80" t="s">
        <v>114</v>
      </c>
      <c r="H36" s="31">
        <v>10</v>
      </c>
      <c r="I36" s="32">
        <v>13460</v>
      </c>
      <c r="J36" s="215">
        <f t="shared" si="1"/>
        <v>400</v>
      </c>
      <c r="K36" s="376"/>
      <c r="L36" s="180"/>
      <c r="M36" s="179">
        <v>400</v>
      </c>
      <c r="N36" s="180"/>
      <c r="O36" s="180"/>
      <c r="P36" s="287" t="s">
        <v>820</v>
      </c>
    </row>
    <row r="37" spans="1:16" ht="14.25" customHeight="1" x14ac:dyDescent="0.2">
      <c r="A37" s="298">
        <v>31</v>
      </c>
      <c r="B37" s="113" t="s">
        <v>819</v>
      </c>
      <c r="C37" s="17" t="s">
        <v>206</v>
      </c>
      <c r="D37" s="97">
        <v>34197</v>
      </c>
      <c r="E37" s="77">
        <v>63116015</v>
      </c>
      <c r="F37" s="37" t="s">
        <v>800</v>
      </c>
      <c r="G37" s="80" t="s">
        <v>114</v>
      </c>
      <c r="H37" s="31">
        <v>10</v>
      </c>
      <c r="I37" s="32">
        <v>13460</v>
      </c>
      <c r="J37" s="215">
        <f t="shared" si="1"/>
        <v>400</v>
      </c>
      <c r="K37" s="376"/>
      <c r="L37" s="180"/>
      <c r="M37" s="179">
        <v>400</v>
      </c>
      <c r="N37" s="180"/>
      <c r="O37" s="180"/>
      <c r="P37" s="287" t="s">
        <v>820</v>
      </c>
    </row>
    <row r="38" spans="1:16" ht="14.25" customHeight="1" x14ac:dyDescent="0.2">
      <c r="A38" s="298">
        <v>32</v>
      </c>
      <c r="B38" s="113" t="s">
        <v>819</v>
      </c>
      <c r="C38" s="17" t="s">
        <v>206</v>
      </c>
      <c r="D38" s="97">
        <v>34382</v>
      </c>
      <c r="E38" s="77">
        <v>63116015</v>
      </c>
      <c r="F38" s="37" t="s">
        <v>800</v>
      </c>
      <c r="G38" s="80" t="s">
        <v>114</v>
      </c>
      <c r="H38" s="31">
        <v>10</v>
      </c>
      <c r="I38" s="32">
        <v>13460</v>
      </c>
      <c r="J38" s="215">
        <f t="shared" si="1"/>
        <v>400</v>
      </c>
      <c r="K38" s="376"/>
      <c r="L38" s="180"/>
      <c r="M38" s="179">
        <v>400</v>
      </c>
      <c r="N38" s="180"/>
      <c r="O38" s="180"/>
      <c r="P38" s="287" t="s">
        <v>820</v>
      </c>
    </row>
    <row r="39" spans="1:16" ht="14.25" customHeight="1" x14ac:dyDescent="0.2">
      <c r="A39" s="298">
        <v>33</v>
      </c>
      <c r="B39" s="258" t="s">
        <v>302</v>
      </c>
      <c r="C39" s="65" t="s">
        <v>303</v>
      </c>
      <c r="D39" s="39">
        <v>34332</v>
      </c>
      <c r="E39" s="77">
        <v>63116015</v>
      </c>
      <c r="F39" s="37" t="s">
        <v>800</v>
      </c>
      <c r="G39" s="80" t="s">
        <v>114</v>
      </c>
      <c r="H39" s="31">
        <v>10</v>
      </c>
      <c r="I39" s="32">
        <v>13460</v>
      </c>
      <c r="J39" s="215">
        <f t="shared" si="1"/>
        <v>475</v>
      </c>
      <c r="K39" s="314"/>
      <c r="L39" s="175"/>
      <c r="M39" s="179">
        <v>475</v>
      </c>
      <c r="N39" s="175"/>
      <c r="O39" s="175"/>
      <c r="P39" s="107" t="s">
        <v>304</v>
      </c>
    </row>
    <row r="40" spans="1:16" ht="14.25" customHeight="1" x14ac:dyDescent="0.2">
      <c r="A40" s="298">
        <v>34</v>
      </c>
      <c r="B40" s="258" t="s">
        <v>827</v>
      </c>
      <c r="C40" s="65" t="s">
        <v>148</v>
      </c>
      <c r="D40" s="39">
        <v>35255</v>
      </c>
      <c r="E40" s="77">
        <v>63116015</v>
      </c>
      <c r="F40" s="37" t="s">
        <v>800</v>
      </c>
      <c r="G40" s="80" t="s">
        <v>114</v>
      </c>
      <c r="H40" s="31">
        <v>10</v>
      </c>
      <c r="I40" s="32">
        <v>13460</v>
      </c>
      <c r="J40" s="215">
        <f t="shared" si="1"/>
        <v>449.7</v>
      </c>
      <c r="K40" s="314"/>
      <c r="L40" s="175"/>
      <c r="M40" s="179">
        <v>449.7</v>
      </c>
      <c r="N40" s="175"/>
      <c r="O40" s="175"/>
      <c r="P40" s="107" t="s">
        <v>828</v>
      </c>
    </row>
    <row r="41" spans="1:16" ht="14.25" customHeight="1" x14ac:dyDescent="0.2">
      <c r="A41" s="298">
        <v>35</v>
      </c>
      <c r="B41" s="258" t="s">
        <v>851</v>
      </c>
      <c r="C41" s="65" t="s">
        <v>83</v>
      </c>
      <c r="D41" s="39">
        <v>39281</v>
      </c>
      <c r="E41" s="77">
        <v>63116015</v>
      </c>
      <c r="F41" s="37" t="s">
        <v>844</v>
      </c>
      <c r="G41" s="80" t="s">
        <v>383</v>
      </c>
      <c r="H41" s="31">
        <v>10</v>
      </c>
      <c r="I41" s="32">
        <v>14310</v>
      </c>
      <c r="J41" s="215">
        <f t="shared" si="1"/>
        <v>35.5</v>
      </c>
      <c r="K41" s="314"/>
      <c r="L41" s="175"/>
      <c r="M41" s="179">
        <v>35.5</v>
      </c>
      <c r="N41" s="175"/>
      <c r="O41" s="175"/>
      <c r="P41" s="107" t="s">
        <v>207</v>
      </c>
    </row>
    <row r="42" spans="1:16" ht="14.25" customHeight="1" x14ac:dyDescent="0.2">
      <c r="A42" s="298">
        <v>36</v>
      </c>
      <c r="B42" s="258" t="s">
        <v>888</v>
      </c>
      <c r="C42" s="65" t="s">
        <v>838</v>
      </c>
      <c r="D42" s="39">
        <v>43242</v>
      </c>
      <c r="E42" s="77">
        <v>63116015</v>
      </c>
      <c r="F42" s="37" t="s">
        <v>880</v>
      </c>
      <c r="G42" s="80" t="s">
        <v>889</v>
      </c>
      <c r="H42" s="31">
        <v>10</v>
      </c>
      <c r="I42" s="32">
        <v>13310</v>
      </c>
      <c r="J42" s="215">
        <f t="shared" si="1"/>
        <v>72.33</v>
      </c>
      <c r="K42" s="314"/>
      <c r="L42" s="175"/>
      <c r="M42" s="179">
        <v>72.33</v>
      </c>
      <c r="N42" s="175"/>
      <c r="O42" s="175"/>
      <c r="P42" s="107" t="s">
        <v>75</v>
      </c>
    </row>
    <row r="43" spans="1:16" ht="14.25" customHeight="1" x14ac:dyDescent="0.2">
      <c r="A43" s="298">
        <v>39</v>
      </c>
      <c r="B43" s="440" t="s">
        <v>629</v>
      </c>
      <c r="C43" s="441" t="s">
        <v>442</v>
      </c>
      <c r="D43" s="442">
        <v>45724</v>
      </c>
      <c r="E43" s="443">
        <v>63117515</v>
      </c>
      <c r="F43" s="444" t="s">
        <v>884</v>
      </c>
      <c r="G43" s="445" t="s">
        <v>475</v>
      </c>
      <c r="H43" s="446">
        <v>10</v>
      </c>
      <c r="I43" s="447">
        <v>21200</v>
      </c>
      <c r="J43" s="433">
        <f t="shared" si="1"/>
        <v>500</v>
      </c>
      <c r="K43" s="448"/>
      <c r="L43" s="449"/>
      <c r="M43" s="434"/>
      <c r="N43" s="450">
        <v>500</v>
      </c>
      <c r="O43" s="450"/>
      <c r="P43" s="435" t="s">
        <v>630</v>
      </c>
    </row>
    <row r="44" spans="1:16" ht="14.25" customHeight="1" x14ac:dyDescent="0.2">
      <c r="A44" s="298">
        <v>40</v>
      </c>
      <c r="B44" s="440" t="s">
        <v>629</v>
      </c>
      <c r="C44" s="441" t="s">
        <v>442</v>
      </c>
      <c r="D44" s="442">
        <v>47090</v>
      </c>
      <c r="E44" s="443">
        <v>63117515</v>
      </c>
      <c r="F44" s="444" t="s">
        <v>896</v>
      </c>
      <c r="G44" s="445" t="s">
        <v>475</v>
      </c>
      <c r="H44" s="446">
        <v>10</v>
      </c>
      <c r="I44" s="447">
        <v>21200</v>
      </c>
      <c r="J44" s="433">
        <f t="shared" si="1"/>
        <v>-500</v>
      </c>
      <c r="K44" s="448"/>
      <c r="L44" s="449"/>
      <c r="M44" s="434"/>
      <c r="N44" s="450">
        <v>-500</v>
      </c>
      <c r="O44" s="450"/>
      <c r="P44" s="435" t="s">
        <v>630</v>
      </c>
    </row>
    <row r="45" spans="1:16" ht="14.25" customHeight="1" x14ac:dyDescent="0.2">
      <c r="A45" s="298">
        <v>41</v>
      </c>
      <c r="B45" s="258" t="s">
        <v>490</v>
      </c>
      <c r="C45" s="65" t="s">
        <v>491</v>
      </c>
      <c r="D45" s="39">
        <v>48695</v>
      </c>
      <c r="E45" s="77">
        <v>63116015</v>
      </c>
      <c r="F45" s="37" t="s">
        <v>912</v>
      </c>
      <c r="G45" s="80" t="s">
        <v>492</v>
      </c>
      <c r="H45" s="31">
        <v>10</v>
      </c>
      <c r="I45" s="32">
        <v>14110</v>
      </c>
      <c r="J45" s="214">
        <f t="shared" si="1"/>
        <v>200</v>
      </c>
      <c r="K45" s="178"/>
      <c r="L45" s="175"/>
      <c r="M45" s="179">
        <v>200</v>
      </c>
      <c r="N45" s="180"/>
      <c r="O45" s="180"/>
      <c r="P45" s="287" t="s">
        <v>493</v>
      </c>
    </row>
    <row r="46" spans="1:16" ht="14.25" customHeight="1" x14ac:dyDescent="0.2">
      <c r="A46" s="298">
        <v>42</v>
      </c>
      <c r="B46" s="258" t="s">
        <v>927</v>
      </c>
      <c r="C46" s="65" t="s">
        <v>356</v>
      </c>
      <c r="D46" s="39">
        <v>49098</v>
      </c>
      <c r="E46" s="77">
        <v>63116015</v>
      </c>
      <c r="F46" s="37" t="s">
        <v>918</v>
      </c>
      <c r="G46" s="80" t="s">
        <v>928</v>
      </c>
      <c r="H46" s="31">
        <v>10</v>
      </c>
      <c r="I46" s="32">
        <v>13780</v>
      </c>
      <c r="J46" s="214">
        <f t="shared" si="1"/>
        <v>2278.84</v>
      </c>
      <c r="K46" s="178"/>
      <c r="L46" s="175"/>
      <c r="M46" s="179">
        <v>2278.84</v>
      </c>
      <c r="N46" s="180"/>
      <c r="O46" s="180"/>
      <c r="P46" s="287" t="s">
        <v>217</v>
      </c>
    </row>
    <row r="47" spans="1:16" ht="14.25" customHeight="1" x14ac:dyDescent="0.2">
      <c r="A47" s="298">
        <v>43</v>
      </c>
      <c r="B47" s="258" t="s">
        <v>929</v>
      </c>
      <c r="C47" s="65" t="s">
        <v>808</v>
      </c>
      <c r="D47" s="39">
        <v>49128</v>
      </c>
      <c r="E47" s="77">
        <v>63116015</v>
      </c>
      <c r="F47" s="37" t="s">
        <v>918</v>
      </c>
      <c r="G47" s="80" t="s">
        <v>340</v>
      </c>
      <c r="H47" s="31">
        <v>10</v>
      </c>
      <c r="I47" s="32">
        <v>14140</v>
      </c>
      <c r="J47" s="214">
        <f t="shared" si="1"/>
        <v>995.92</v>
      </c>
      <c r="K47" s="178"/>
      <c r="L47" s="175"/>
      <c r="M47" s="179">
        <v>995.92</v>
      </c>
      <c r="N47" s="180"/>
      <c r="O47" s="180"/>
      <c r="P47" s="287" t="s">
        <v>930</v>
      </c>
    </row>
    <row r="48" spans="1:16" ht="14.25" customHeight="1" x14ac:dyDescent="0.2">
      <c r="A48" s="298">
        <v>44</v>
      </c>
      <c r="B48" s="258" t="s">
        <v>931</v>
      </c>
      <c r="C48" s="65" t="s">
        <v>617</v>
      </c>
      <c r="D48" s="39">
        <v>49153</v>
      </c>
      <c r="E48" s="77">
        <v>63116015</v>
      </c>
      <c r="F48" s="37" t="s">
        <v>918</v>
      </c>
      <c r="G48" s="80" t="s">
        <v>350</v>
      </c>
      <c r="H48" s="31">
        <v>10</v>
      </c>
      <c r="I48" s="32">
        <v>13509</v>
      </c>
      <c r="J48" s="214">
        <f t="shared" si="1"/>
        <v>770</v>
      </c>
      <c r="K48" s="178"/>
      <c r="L48" s="175"/>
      <c r="M48" s="179">
        <v>770</v>
      </c>
      <c r="N48" s="180"/>
      <c r="O48" s="180"/>
      <c r="P48" s="287" t="s">
        <v>506</v>
      </c>
    </row>
    <row r="49" spans="1:16" ht="14.25" customHeight="1" x14ac:dyDescent="0.2">
      <c r="A49" s="298">
        <v>45</v>
      </c>
      <c r="B49" s="258" t="s">
        <v>934</v>
      </c>
      <c r="C49" s="65" t="s">
        <v>356</v>
      </c>
      <c r="D49" s="39">
        <v>49205</v>
      </c>
      <c r="E49" s="77">
        <v>63116015</v>
      </c>
      <c r="F49" s="37" t="s">
        <v>918</v>
      </c>
      <c r="G49" s="80" t="s">
        <v>928</v>
      </c>
      <c r="H49" s="31">
        <v>10</v>
      </c>
      <c r="I49" s="32">
        <v>13780</v>
      </c>
      <c r="J49" s="214">
        <f t="shared" si="1"/>
        <v>470.36</v>
      </c>
      <c r="K49" s="178"/>
      <c r="L49" s="175"/>
      <c r="M49" s="179">
        <v>470.36</v>
      </c>
      <c r="N49" s="180"/>
      <c r="O49" s="180"/>
      <c r="P49" s="287" t="s">
        <v>217</v>
      </c>
    </row>
    <row r="50" spans="1:16" ht="14.25" customHeight="1" x14ac:dyDescent="0.2">
      <c r="A50" s="298">
        <v>46</v>
      </c>
      <c r="B50" s="311" t="s">
        <v>933</v>
      </c>
      <c r="C50" s="310" t="s">
        <v>356</v>
      </c>
      <c r="D50" s="39">
        <v>49219</v>
      </c>
      <c r="E50" s="77">
        <v>63116015</v>
      </c>
      <c r="F50" s="37" t="s">
        <v>918</v>
      </c>
      <c r="G50" s="80" t="s">
        <v>928</v>
      </c>
      <c r="H50" s="31">
        <v>10</v>
      </c>
      <c r="I50" s="32">
        <v>13780</v>
      </c>
      <c r="J50" s="214">
        <f t="shared" si="1"/>
        <v>123.42</v>
      </c>
      <c r="K50" s="175"/>
      <c r="L50" s="175"/>
      <c r="M50" s="179">
        <v>123.42</v>
      </c>
      <c r="N50" s="180"/>
      <c r="O50" s="180"/>
      <c r="P50" s="287" t="s">
        <v>217</v>
      </c>
    </row>
    <row r="51" spans="1:16" ht="14.25" customHeight="1" x14ac:dyDescent="0.2">
      <c r="A51" s="298">
        <v>47</v>
      </c>
      <c r="B51" s="311" t="s">
        <v>954</v>
      </c>
      <c r="C51" s="310" t="s">
        <v>582</v>
      </c>
      <c r="D51" s="39">
        <v>50662</v>
      </c>
      <c r="E51" s="77">
        <v>63116015</v>
      </c>
      <c r="F51" s="37" t="s">
        <v>700</v>
      </c>
      <c r="G51" s="80" t="s">
        <v>955</v>
      </c>
      <c r="H51" s="31">
        <v>10</v>
      </c>
      <c r="I51" s="32">
        <v>21200</v>
      </c>
      <c r="J51" s="214">
        <f t="shared" si="1"/>
        <v>500</v>
      </c>
      <c r="K51" s="178"/>
      <c r="L51" s="175"/>
      <c r="M51" s="179"/>
      <c r="N51" s="180">
        <v>500</v>
      </c>
      <c r="O51" s="180"/>
      <c r="P51" s="287" t="s">
        <v>956</v>
      </c>
    </row>
    <row r="52" spans="1:16" ht="14.25" customHeight="1" x14ac:dyDescent="0.2">
      <c r="A52" s="298">
        <v>48</v>
      </c>
      <c r="B52" s="311" t="s">
        <v>957</v>
      </c>
      <c r="C52" s="310" t="s">
        <v>853</v>
      </c>
      <c r="D52" s="39">
        <v>50664</v>
      </c>
      <c r="E52" s="77">
        <v>63116015</v>
      </c>
      <c r="F52" s="37" t="s">
        <v>700</v>
      </c>
      <c r="G52" s="80" t="s">
        <v>955</v>
      </c>
      <c r="H52" s="31">
        <v>10</v>
      </c>
      <c r="I52" s="32">
        <v>21200</v>
      </c>
      <c r="J52" s="214">
        <f t="shared" si="1"/>
        <v>500</v>
      </c>
      <c r="K52" s="178"/>
      <c r="L52" s="175"/>
      <c r="M52" s="179"/>
      <c r="N52" s="180">
        <v>500</v>
      </c>
      <c r="O52" s="180"/>
      <c r="P52" s="287" t="s">
        <v>958</v>
      </c>
    </row>
    <row r="53" spans="1:16" ht="14.25" customHeight="1" x14ac:dyDescent="0.2">
      <c r="A53" s="298">
        <v>49</v>
      </c>
      <c r="B53" s="258" t="s">
        <v>969</v>
      </c>
      <c r="C53" s="65" t="s">
        <v>912</v>
      </c>
      <c r="D53" s="39">
        <v>51885</v>
      </c>
      <c r="E53" s="77">
        <v>63116015</v>
      </c>
      <c r="F53" s="37" t="s">
        <v>960</v>
      </c>
      <c r="G53" s="80" t="s">
        <v>970</v>
      </c>
      <c r="H53" s="31">
        <v>10</v>
      </c>
      <c r="I53" s="32">
        <v>14050</v>
      </c>
      <c r="J53" s="214">
        <f t="shared" si="1"/>
        <v>223</v>
      </c>
      <c r="K53" s="178"/>
      <c r="L53" s="175"/>
      <c r="M53" s="179">
        <v>223</v>
      </c>
      <c r="N53" s="180"/>
      <c r="O53" s="180"/>
      <c r="P53" s="287" t="s">
        <v>506</v>
      </c>
    </row>
    <row r="54" spans="1:16" ht="14.25" customHeight="1" x14ac:dyDescent="0.2">
      <c r="A54" s="298">
        <v>50</v>
      </c>
      <c r="B54" s="258" t="s">
        <v>972</v>
      </c>
      <c r="C54" s="310" t="s">
        <v>582</v>
      </c>
      <c r="D54" s="39">
        <v>54968</v>
      </c>
      <c r="E54" s="77">
        <v>63116015</v>
      </c>
      <c r="F54" s="37" t="s">
        <v>971</v>
      </c>
      <c r="G54" s="80" t="s">
        <v>475</v>
      </c>
      <c r="H54" s="31">
        <v>10</v>
      </c>
      <c r="I54" s="32">
        <v>21200</v>
      </c>
      <c r="J54" s="214">
        <f t="shared" si="1"/>
        <v>500</v>
      </c>
      <c r="K54" s="178"/>
      <c r="L54" s="175"/>
      <c r="M54" s="179"/>
      <c r="N54" s="180">
        <v>500</v>
      </c>
      <c r="O54" s="180"/>
      <c r="P54" s="180" t="s">
        <v>973</v>
      </c>
    </row>
    <row r="55" spans="1:16" ht="14.25" customHeight="1" x14ac:dyDescent="0.2">
      <c r="A55" s="298">
        <v>51</v>
      </c>
      <c r="B55" s="258" t="s">
        <v>974</v>
      </c>
      <c r="C55" s="310" t="s">
        <v>808</v>
      </c>
      <c r="D55" s="39">
        <v>54974</v>
      </c>
      <c r="E55" s="77">
        <v>63116015</v>
      </c>
      <c r="F55" s="37" t="s">
        <v>971</v>
      </c>
      <c r="G55" s="80" t="s">
        <v>475</v>
      </c>
      <c r="H55" s="31">
        <v>10</v>
      </c>
      <c r="I55" s="32">
        <v>21200</v>
      </c>
      <c r="J55" s="214">
        <f t="shared" si="1"/>
        <v>500</v>
      </c>
      <c r="K55" s="178"/>
      <c r="L55" s="175"/>
      <c r="M55" s="179"/>
      <c r="N55" s="180">
        <v>500</v>
      </c>
      <c r="O55" s="180"/>
      <c r="P55" s="287" t="s">
        <v>975</v>
      </c>
    </row>
    <row r="56" spans="1:16" ht="14.25" customHeight="1" x14ac:dyDescent="0.2">
      <c r="A56" s="298">
        <v>52</v>
      </c>
      <c r="B56" s="258" t="s">
        <v>976</v>
      </c>
      <c r="C56" s="65" t="s">
        <v>880</v>
      </c>
      <c r="D56" s="39">
        <v>54980</v>
      </c>
      <c r="E56" s="77">
        <v>63116015</v>
      </c>
      <c r="F56" s="37" t="s">
        <v>971</v>
      </c>
      <c r="G56" s="80" t="s">
        <v>475</v>
      </c>
      <c r="H56" s="31">
        <v>10</v>
      </c>
      <c r="I56" s="32">
        <v>21200</v>
      </c>
      <c r="J56" s="214">
        <f t="shared" si="1"/>
        <v>500</v>
      </c>
      <c r="K56" s="178"/>
      <c r="L56" s="175"/>
      <c r="M56" s="179"/>
      <c r="N56" s="180">
        <v>500</v>
      </c>
      <c r="O56" s="180"/>
      <c r="P56" s="287" t="s">
        <v>977</v>
      </c>
    </row>
    <row r="57" spans="1:16" ht="14.25" customHeight="1" x14ac:dyDescent="0.2">
      <c r="A57" s="298">
        <v>53</v>
      </c>
      <c r="B57" s="258" t="s">
        <v>980</v>
      </c>
      <c r="C57" s="65" t="s">
        <v>430</v>
      </c>
      <c r="D57" s="39">
        <v>54990</v>
      </c>
      <c r="E57" s="77">
        <v>63116015</v>
      </c>
      <c r="F57" s="37" t="s">
        <v>971</v>
      </c>
      <c r="G57" s="80" t="s">
        <v>475</v>
      </c>
      <c r="H57" s="31">
        <v>10</v>
      </c>
      <c r="I57" s="32">
        <v>21200</v>
      </c>
      <c r="J57" s="214">
        <f t="shared" si="1"/>
        <v>1200</v>
      </c>
      <c r="K57" s="178"/>
      <c r="L57" s="175"/>
      <c r="M57" s="179"/>
      <c r="N57" s="180">
        <v>1200</v>
      </c>
      <c r="O57" s="180"/>
      <c r="P57" s="287" t="s">
        <v>978</v>
      </c>
    </row>
    <row r="58" spans="1:16" ht="14.25" customHeight="1" x14ac:dyDescent="0.2">
      <c r="A58" s="298">
        <v>54</v>
      </c>
      <c r="B58" s="258" t="s">
        <v>981</v>
      </c>
      <c r="C58" s="65" t="s">
        <v>844</v>
      </c>
      <c r="D58" s="39">
        <v>54994</v>
      </c>
      <c r="E58" s="77">
        <v>63116015</v>
      </c>
      <c r="F58" s="37" t="s">
        <v>971</v>
      </c>
      <c r="G58" s="80" t="s">
        <v>475</v>
      </c>
      <c r="H58" s="31">
        <v>10</v>
      </c>
      <c r="I58" s="32">
        <v>21200</v>
      </c>
      <c r="J58" s="214">
        <f t="shared" si="1"/>
        <v>1000</v>
      </c>
      <c r="K58" s="178"/>
      <c r="L58" s="175"/>
      <c r="M58" s="179"/>
      <c r="N58" s="180">
        <v>1000</v>
      </c>
      <c r="O58" s="180"/>
      <c r="P58" s="287" t="s">
        <v>979</v>
      </c>
    </row>
    <row r="59" spans="1:16" ht="14.25" customHeight="1" x14ac:dyDescent="0.2">
      <c r="A59" s="298">
        <v>55</v>
      </c>
      <c r="B59" s="264" t="s">
        <v>300</v>
      </c>
      <c r="C59" s="33" t="s">
        <v>117</v>
      </c>
      <c r="D59" s="39">
        <v>55545</v>
      </c>
      <c r="E59" s="77">
        <v>63116015</v>
      </c>
      <c r="F59" s="37" t="s">
        <v>983</v>
      </c>
      <c r="G59" s="80" t="s">
        <v>114</v>
      </c>
      <c r="H59" s="31">
        <v>10</v>
      </c>
      <c r="I59" s="32">
        <v>13460</v>
      </c>
      <c r="J59" s="214">
        <f t="shared" si="1"/>
        <v>449.7</v>
      </c>
      <c r="K59" s="178"/>
      <c r="L59" s="175"/>
      <c r="M59" s="217">
        <v>449.7</v>
      </c>
      <c r="N59" s="180"/>
      <c r="O59" s="180"/>
      <c r="P59" s="107" t="s">
        <v>301</v>
      </c>
    </row>
    <row r="60" spans="1:16" ht="14.25" customHeight="1" x14ac:dyDescent="0.2">
      <c r="A60" s="298">
        <v>56</v>
      </c>
      <c r="B60" s="264" t="s">
        <v>986</v>
      </c>
      <c r="C60" s="288" t="s">
        <v>853</v>
      </c>
      <c r="D60" s="23">
        <v>58146</v>
      </c>
      <c r="E60" s="77">
        <v>63116015</v>
      </c>
      <c r="F60" s="37" t="s">
        <v>987</v>
      </c>
      <c r="G60" s="80" t="s">
        <v>475</v>
      </c>
      <c r="H60" s="31">
        <v>10</v>
      </c>
      <c r="I60" s="32">
        <v>21200</v>
      </c>
      <c r="J60" s="214">
        <f t="shared" si="1"/>
        <v>700</v>
      </c>
      <c r="K60" s="178"/>
      <c r="L60" s="175"/>
      <c r="M60" s="179"/>
      <c r="N60" s="180">
        <v>700</v>
      </c>
      <c r="O60" s="180"/>
      <c r="P60" s="107" t="s">
        <v>988</v>
      </c>
    </row>
    <row r="61" spans="1:16" ht="14.25" customHeight="1" x14ac:dyDescent="0.2">
      <c r="A61" s="298">
        <v>57</v>
      </c>
      <c r="B61" s="258" t="s">
        <v>1000</v>
      </c>
      <c r="C61" s="65" t="s">
        <v>987</v>
      </c>
      <c r="D61" s="39">
        <v>59428</v>
      </c>
      <c r="E61" s="77">
        <v>63116015</v>
      </c>
      <c r="F61" s="37" t="s">
        <v>990</v>
      </c>
      <c r="G61" s="286" t="s">
        <v>1001</v>
      </c>
      <c r="H61" s="47">
        <v>21</v>
      </c>
      <c r="I61" s="50">
        <v>13951</v>
      </c>
      <c r="J61" s="214">
        <f t="shared" si="1"/>
        <v>156.88999999999999</v>
      </c>
      <c r="K61" s="178"/>
      <c r="L61" s="175"/>
      <c r="M61" s="179">
        <v>156.88999999999999</v>
      </c>
      <c r="N61" s="180"/>
      <c r="O61" s="180"/>
      <c r="P61" s="287" t="s">
        <v>1002</v>
      </c>
    </row>
    <row r="62" spans="1:16" ht="14.25" customHeight="1" x14ac:dyDescent="0.2">
      <c r="A62" s="298">
        <v>58</v>
      </c>
      <c r="B62" s="255"/>
      <c r="C62" s="33"/>
      <c r="D62" s="39"/>
      <c r="E62" s="77"/>
      <c r="F62" s="37" t="s">
        <v>990</v>
      </c>
      <c r="G62" s="80" t="s">
        <v>81</v>
      </c>
      <c r="H62" s="31">
        <v>10</v>
      </c>
      <c r="I62" s="32">
        <v>11110</v>
      </c>
      <c r="J62" s="214">
        <f t="shared" si="1"/>
        <v>12151.73</v>
      </c>
      <c r="K62" s="314">
        <v>12151.73</v>
      </c>
      <c r="L62" s="175"/>
      <c r="M62" s="175"/>
      <c r="N62" s="175"/>
      <c r="O62" s="175"/>
      <c r="P62" s="107"/>
    </row>
    <row r="63" spans="1:16" ht="14.25" customHeight="1" x14ac:dyDescent="0.2">
      <c r="A63" s="298">
        <v>59</v>
      </c>
      <c r="B63" s="264" t="s">
        <v>281</v>
      </c>
      <c r="C63" s="33" t="s">
        <v>285</v>
      </c>
      <c r="D63" s="39">
        <v>65431</v>
      </c>
      <c r="E63" s="77">
        <v>63116015</v>
      </c>
      <c r="F63" s="37" t="s">
        <v>1028</v>
      </c>
      <c r="G63" s="80" t="s">
        <v>114</v>
      </c>
      <c r="H63" s="31">
        <v>10</v>
      </c>
      <c r="I63" s="32">
        <v>13460</v>
      </c>
      <c r="J63" s="214">
        <f>SUM(K63+L63+M63+N63+O63)</f>
        <v>449.7</v>
      </c>
      <c r="K63" s="178"/>
      <c r="L63" s="175"/>
      <c r="M63" s="217">
        <v>449.7</v>
      </c>
      <c r="N63" s="180"/>
      <c r="O63" s="180"/>
      <c r="P63" s="107" t="s">
        <v>283</v>
      </c>
    </row>
    <row r="64" spans="1:16" ht="14.25" customHeight="1" x14ac:dyDescent="0.2">
      <c r="A64" s="298">
        <v>60</v>
      </c>
      <c r="B64" s="264" t="s">
        <v>281</v>
      </c>
      <c r="C64" s="33" t="s">
        <v>285</v>
      </c>
      <c r="D64" s="39">
        <v>65752</v>
      </c>
      <c r="E64" s="77">
        <v>63116015</v>
      </c>
      <c r="F64" s="37" t="s">
        <v>1028</v>
      </c>
      <c r="G64" s="80" t="s">
        <v>114</v>
      </c>
      <c r="H64" s="31">
        <v>10</v>
      </c>
      <c r="I64" s="32">
        <v>13460</v>
      </c>
      <c r="J64" s="214">
        <f>SUM(K64+L64+M64+N64+O64)</f>
        <v>449.7</v>
      </c>
      <c r="K64" s="178"/>
      <c r="L64" s="175"/>
      <c r="M64" s="217">
        <v>449.7</v>
      </c>
      <c r="N64" s="180"/>
      <c r="O64" s="180"/>
      <c r="P64" s="107" t="s">
        <v>283</v>
      </c>
    </row>
    <row r="65" spans="1:17" ht="14.25" customHeight="1" x14ac:dyDescent="0.2">
      <c r="A65" s="298">
        <v>61</v>
      </c>
      <c r="B65" s="264" t="s">
        <v>1029</v>
      </c>
      <c r="C65" s="33" t="s">
        <v>776</v>
      </c>
      <c r="D65" s="39">
        <v>67699</v>
      </c>
      <c r="E65" s="77">
        <v>63116015</v>
      </c>
      <c r="F65" s="37" t="s">
        <v>1030</v>
      </c>
      <c r="G65" s="80" t="s">
        <v>114</v>
      </c>
      <c r="H65" s="31">
        <v>10</v>
      </c>
      <c r="I65" s="32">
        <v>13460</v>
      </c>
      <c r="J65" s="214">
        <f>SUM(K65+L65+M65+N65+O65)</f>
        <v>362.8</v>
      </c>
      <c r="K65" s="376"/>
      <c r="L65" s="175"/>
      <c r="M65" s="179">
        <v>362.8</v>
      </c>
      <c r="N65" s="180"/>
      <c r="O65" s="180"/>
      <c r="P65" s="107" t="s">
        <v>1031</v>
      </c>
    </row>
    <row r="66" spans="1:17" ht="14.25" customHeight="1" x14ac:dyDescent="0.2">
      <c r="A66" s="298">
        <v>62</v>
      </c>
      <c r="B66" s="258" t="s">
        <v>313</v>
      </c>
      <c r="C66" s="65" t="s">
        <v>286</v>
      </c>
      <c r="D66" s="39">
        <v>67842</v>
      </c>
      <c r="E66" s="77">
        <v>63116015</v>
      </c>
      <c r="F66" s="37" t="s">
        <v>1030</v>
      </c>
      <c r="G66" s="80" t="s">
        <v>114</v>
      </c>
      <c r="H66" s="31">
        <v>10</v>
      </c>
      <c r="I66" s="32">
        <v>13460</v>
      </c>
      <c r="J66" s="214">
        <f t="shared" ref="J66:J85" si="2">SUM(K66+L66+M66+N66+O66)</f>
        <v>449.7</v>
      </c>
      <c r="K66" s="178"/>
      <c r="L66" s="175"/>
      <c r="M66" s="179">
        <v>449.7</v>
      </c>
      <c r="N66" s="180"/>
      <c r="O66" s="180"/>
      <c r="P66" s="107" t="s">
        <v>314</v>
      </c>
    </row>
    <row r="67" spans="1:17" ht="14.25" customHeight="1" x14ac:dyDescent="0.2">
      <c r="A67" s="298">
        <v>63</v>
      </c>
      <c r="B67" s="469" t="s">
        <v>1064</v>
      </c>
      <c r="C67" s="470" t="s">
        <v>1046</v>
      </c>
      <c r="D67" s="471">
        <v>70895</v>
      </c>
      <c r="E67" s="472">
        <v>63116015</v>
      </c>
      <c r="F67" s="473" t="s">
        <v>1046</v>
      </c>
      <c r="G67" s="474" t="s">
        <v>1065</v>
      </c>
      <c r="H67" s="475">
        <v>10</v>
      </c>
      <c r="I67" s="476">
        <v>13820</v>
      </c>
      <c r="J67" s="477">
        <f t="shared" si="2"/>
        <v>61.7</v>
      </c>
      <c r="K67" s="478"/>
      <c r="L67" s="479"/>
      <c r="M67" s="480">
        <v>61.7</v>
      </c>
      <c r="N67" s="481"/>
      <c r="O67" s="481"/>
      <c r="P67" s="482" t="s">
        <v>1066</v>
      </c>
    </row>
    <row r="68" spans="1:17" ht="14.25" customHeight="1" x14ac:dyDescent="0.2">
      <c r="A68" s="298">
        <v>64</v>
      </c>
      <c r="B68" s="258" t="s">
        <v>1053</v>
      </c>
      <c r="C68" s="65" t="s">
        <v>1030</v>
      </c>
      <c r="D68" s="39">
        <v>71466</v>
      </c>
      <c r="E68" s="77">
        <v>63116015</v>
      </c>
      <c r="F68" s="37" t="s">
        <v>1046</v>
      </c>
      <c r="G68" s="80" t="s">
        <v>475</v>
      </c>
      <c r="H68" s="31">
        <v>10</v>
      </c>
      <c r="I68" s="32">
        <v>21200</v>
      </c>
      <c r="J68" s="214">
        <f t="shared" si="2"/>
        <v>2869</v>
      </c>
      <c r="K68" s="178"/>
      <c r="L68" s="175"/>
      <c r="M68" s="179"/>
      <c r="N68" s="180">
        <v>2869</v>
      </c>
      <c r="O68" s="180"/>
      <c r="P68" s="107" t="s">
        <v>1054</v>
      </c>
    </row>
    <row r="69" spans="1:17" ht="14.25" customHeight="1" x14ac:dyDescent="0.2">
      <c r="A69" s="298">
        <v>65</v>
      </c>
      <c r="B69" s="258" t="s">
        <v>1055</v>
      </c>
      <c r="C69" s="65" t="s">
        <v>700</v>
      </c>
      <c r="D69" s="39">
        <v>71495</v>
      </c>
      <c r="E69" s="77">
        <v>63116015</v>
      </c>
      <c r="F69" s="37" t="s">
        <v>1046</v>
      </c>
      <c r="G69" s="80" t="s">
        <v>350</v>
      </c>
      <c r="H69" s="31">
        <v>10</v>
      </c>
      <c r="I69" s="32">
        <v>13509</v>
      </c>
      <c r="J69" s="214">
        <f t="shared" si="2"/>
        <v>2150</v>
      </c>
      <c r="K69" s="178"/>
      <c r="L69" s="175"/>
      <c r="M69" s="179">
        <v>2150</v>
      </c>
      <c r="N69" s="180"/>
      <c r="O69" s="180"/>
      <c r="P69" s="107" t="s">
        <v>479</v>
      </c>
    </row>
    <row r="70" spans="1:17" ht="14.25" customHeight="1" x14ac:dyDescent="0.2">
      <c r="A70" s="298">
        <v>66</v>
      </c>
      <c r="B70" s="258" t="s">
        <v>1068</v>
      </c>
      <c r="C70" s="65" t="s">
        <v>776</v>
      </c>
      <c r="D70" s="39">
        <v>71685</v>
      </c>
      <c r="E70" s="77">
        <v>63116015</v>
      </c>
      <c r="F70" s="37" t="s">
        <v>1046</v>
      </c>
      <c r="G70" s="80" t="s">
        <v>475</v>
      </c>
      <c r="H70" s="31">
        <v>10</v>
      </c>
      <c r="I70" s="32">
        <v>21200</v>
      </c>
      <c r="J70" s="214">
        <f t="shared" si="2"/>
        <v>500</v>
      </c>
      <c r="K70" s="178"/>
      <c r="L70" s="175"/>
      <c r="M70" s="179"/>
      <c r="N70" s="180">
        <v>500</v>
      </c>
      <c r="O70" s="180"/>
      <c r="P70" s="107" t="s">
        <v>1069</v>
      </c>
    </row>
    <row r="71" spans="1:17" ht="14.25" customHeight="1" x14ac:dyDescent="0.2">
      <c r="A71" s="298">
        <v>67</v>
      </c>
      <c r="B71" s="258" t="s">
        <v>1083</v>
      </c>
      <c r="C71" s="65" t="s">
        <v>983</v>
      </c>
      <c r="D71" s="39">
        <v>72406</v>
      </c>
      <c r="E71" s="77">
        <v>63116015</v>
      </c>
      <c r="F71" s="37" t="s">
        <v>1075</v>
      </c>
      <c r="G71" s="80" t="s">
        <v>475</v>
      </c>
      <c r="H71" s="31">
        <v>10</v>
      </c>
      <c r="I71" s="32">
        <v>21200</v>
      </c>
      <c r="J71" s="214">
        <f t="shared" si="2"/>
        <v>500</v>
      </c>
      <c r="K71" s="178"/>
      <c r="L71" s="175"/>
      <c r="M71" s="179"/>
      <c r="N71" s="180">
        <v>500</v>
      </c>
      <c r="O71" s="180"/>
      <c r="P71" s="107" t="s">
        <v>1084</v>
      </c>
    </row>
    <row r="72" spans="1:17" ht="14.25" customHeight="1" x14ac:dyDescent="0.2">
      <c r="A72" s="298">
        <v>68</v>
      </c>
      <c r="B72" s="258" t="s">
        <v>1086</v>
      </c>
      <c r="C72" s="65" t="s">
        <v>853</v>
      </c>
      <c r="D72" s="39">
        <v>72418</v>
      </c>
      <c r="E72" s="77">
        <v>63116015</v>
      </c>
      <c r="F72" s="37" t="s">
        <v>1075</v>
      </c>
      <c r="G72" s="80" t="s">
        <v>475</v>
      </c>
      <c r="H72" s="31">
        <v>10</v>
      </c>
      <c r="I72" s="32">
        <v>21200</v>
      </c>
      <c r="J72" s="214">
        <f t="shared" si="2"/>
        <v>500</v>
      </c>
      <c r="K72" s="178"/>
      <c r="L72" s="175"/>
      <c r="M72" s="179"/>
      <c r="N72" s="180">
        <v>500</v>
      </c>
      <c r="O72" s="180"/>
      <c r="P72" s="107" t="s">
        <v>1085</v>
      </c>
    </row>
    <row r="73" spans="1:17" ht="14.25" customHeight="1" x14ac:dyDescent="0.2">
      <c r="A73" s="298">
        <v>69</v>
      </c>
      <c r="B73" s="258" t="s">
        <v>1090</v>
      </c>
      <c r="C73" s="65" t="s">
        <v>1028</v>
      </c>
      <c r="D73" s="39">
        <v>72668</v>
      </c>
      <c r="E73" s="77">
        <v>63116015</v>
      </c>
      <c r="F73" s="37" t="s">
        <v>1075</v>
      </c>
      <c r="G73" s="80" t="s">
        <v>216</v>
      </c>
      <c r="H73" s="31">
        <v>10</v>
      </c>
      <c r="I73" s="32">
        <v>13780</v>
      </c>
      <c r="J73" s="214">
        <f t="shared" si="2"/>
        <v>2860.9</v>
      </c>
      <c r="K73" s="178"/>
      <c r="L73" s="175"/>
      <c r="M73" s="179">
        <v>2860.9</v>
      </c>
      <c r="N73" s="180"/>
      <c r="O73" s="180"/>
      <c r="P73" s="107" t="s">
        <v>217</v>
      </c>
    </row>
    <row r="74" spans="1:17" ht="14.25" customHeight="1" x14ac:dyDescent="0.2">
      <c r="A74" s="298">
        <v>70</v>
      </c>
      <c r="B74" s="258" t="s">
        <v>1092</v>
      </c>
      <c r="C74" s="310" t="s">
        <v>83</v>
      </c>
      <c r="D74" s="39">
        <v>73351</v>
      </c>
      <c r="E74" s="77">
        <v>63116015</v>
      </c>
      <c r="F74" s="23" t="s">
        <v>1104</v>
      </c>
      <c r="G74" s="74" t="s">
        <v>216</v>
      </c>
      <c r="H74" s="47">
        <v>10</v>
      </c>
      <c r="I74" s="50">
        <v>13780</v>
      </c>
      <c r="J74" s="214">
        <f t="shared" si="2"/>
        <v>128.69</v>
      </c>
      <c r="K74" s="179"/>
      <c r="L74" s="175"/>
      <c r="M74" s="179">
        <v>128.69</v>
      </c>
      <c r="N74" s="180"/>
      <c r="O74" s="180"/>
      <c r="P74" s="304" t="s">
        <v>217</v>
      </c>
      <c r="Q74" s="484" t="s">
        <v>1108</v>
      </c>
    </row>
    <row r="75" spans="1:17" ht="14.25" customHeight="1" x14ac:dyDescent="0.2">
      <c r="A75" s="298">
        <v>71</v>
      </c>
      <c r="B75" s="258" t="s">
        <v>1124</v>
      </c>
      <c r="C75" s="65" t="s">
        <v>808</v>
      </c>
      <c r="D75" s="39">
        <v>73785</v>
      </c>
      <c r="E75" s="77">
        <v>63116015</v>
      </c>
      <c r="F75" s="23" t="s">
        <v>1104</v>
      </c>
      <c r="G75" s="80" t="s">
        <v>475</v>
      </c>
      <c r="H75" s="31">
        <v>10</v>
      </c>
      <c r="I75" s="32">
        <v>21200</v>
      </c>
      <c r="J75" s="214">
        <f>SUM(K75+L75+M75+N75+O75)</f>
        <v>500</v>
      </c>
      <c r="K75" s="178"/>
      <c r="L75" s="175"/>
      <c r="M75" s="179"/>
      <c r="N75" s="180">
        <v>500</v>
      </c>
      <c r="O75" s="180"/>
      <c r="P75" s="107" t="s">
        <v>1125</v>
      </c>
    </row>
    <row r="76" spans="1:17" ht="14.25" customHeight="1" x14ac:dyDescent="0.2">
      <c r="A76" s="298">
        <v>72</v>
      </c>
      <c r="B76" s="258" t="s">
        <v>1146</v>
      </c>
      <c r="C76" s="65" t="s">
        <v>1104</v>
      </c>
      <c r="D76" s="39">
        <v>74156</v>
      </c>
      <c r="E76" s="77">
        <v>63116015</v>
      </c>
      <c r="F76" s="23" t="s">
        <v>1104</v>
      </c>
      <c r="G76" s="80" t="s">
        <v>475</v>
      </c>
      <c r="H76" s="31">
        <v>10</v>
      </c>
      <c r="I76" s="32">
        <v>21200</v>
      </c>
      <c r="J76" s="214">
        <f>SUM(K76+L76+M76+N76+O76)</f>
        <v>923</v>
      </c>
      <c r="K76" s="178"/>
      <c r="L76" s="175"/>
      <c r="M76" s="179"/>
      <c r="N76" s="180">
        <v>923</v>
      </c>
      <c r="O76" s="180"/>
      <c r="P76" s="107" t="s">
        <v>1145</v>
      </c>
    </row>
    <row r="77" spans="1:17" ht="14.25" customHeight="1" x14ac:dyDescent="0.2">
      <c r="A77" s="298">
        <v>73</v>
      </c>
      <c r="B77" s="258" t="s">
        <v>1153</v>
      </c>
      <c r="C77" s="65" t="s">
        <v>1104</v>
      </c>
      <c r="D77" s="39">
        <v>74870</v>
      </c>
      <c r="E77" s="77">
        <v>63116015</v>
      </c>
      <c r="F77" s="23" t="s">
        <v>1154</v>
      </c>
      <c r="G77" s="80" t="s">
        <v>1156</v>
      </c>
      <c r="H77" s="31">
        <v>10</v>
      </c>
      <c r="I77" s="32">
        <v>21200</v>
      </c>
      <c r="J77" s="214">
        <f>SUM(K77+L77+M77+N77+O77)</f>
        <v>500</v>
      </c>
      <c r="K77" s="178"/>
      <c r="L77" s="175"/>
      <c r="M77" s="179"/>
      <c r="N77" s="180">
        <v>500</v>
      </c>
      <c r="O77" s="180"/>
      <c r="P77" s="107" t="s">
        <v>1155</v>
      </c>
    </row>
    <row r="78" spans="1:17" ht="14.25" customHeight="1" x14ac:dyDescent="0.2">
      <c r="A78" s="298">
        <v>74</v>
      </c>
      <c r="B78" s="258" t="s">
        <v>1176</v>
      </c>
      <c r="C78" s="65" t="s">
        <v>809</v>
      </c>
      <c r="D78" s="39">
        <v>77274</v>
      </c>
      <c r="E78" s="77">
        <v>63116015</v>
      </c>
      <c r="F78" s="23" t="s">
        <v>1161</v>
      </c>
      <c r="G78" s="80" t="s">
        <v>475</v>
      </c>
      <c r="H78" s="31">
        <v>10</v>
      </c>
      <c r="I78" s="32">
        <v>21200</v>
      </c>
      <c r="J78" s="214">
        <f>SUM(K78+L78+M78+N78+O78)</f>
        <v>400</v>
      </c>
      <c r="K78" s="178"/>
      <c r="L78" s="175"/>
      <c r="M78" s="179"/>
      <c r="N78" s="180">
        <v>400</v>
      </c>
      <c r="O78" s="180"/>
      <c r="P78" s="107" t="s">
        <v>1177</v>
      </c>
    </row>
    <row r="79" spans="1:17" ht="14.25" customHeight="1" x14ac:dyDescent="0.2">
      <c r="A79" s="298">
        <v>75</v>
      </c>
      <c r="B79" s="264" t="s">
        <v>1178</v>
      </c>
      <c r="C79" s="33" t="s">
        <v>1179</v>
      </c>
      <c r="D79" s="39">
        <v>77294</v>
      </c>
      <c r="E79" s="77">
        <v>63116015</v>
      </c>
      <c r="F79" s="37" t="s">
        <v>1161</v>
      </c>
      <c r="G79" s="80" t="s">
        <v>475</v>
      </c>
      <c r="H79" s="31">
        <v>10</v>
      </c>
      <c r="I79" s="32">
        <v>21200</v>
      </c>
      <c r="J79" s="214">
        <f t="shared" si="2"/>
        <v>300</v>
      </c>
      <c r="K79" s="376"/>
      <c r="L79" s="175"/>
      <c r="M79" s="179"/>
      <c r="N79" s="180">
        <v>300</v>
      </c>
      <c r="O79" s="180"/>
      <c r="P79" s="107"/>
    </row>
    <row r="80" spans="1:17" ht="14.25" customHeight="1" x14ac:dyDescent="0.2">
      <c r="A80" s="298">
        <v>76</v>
      </c>
      <c r="B80" s="412" t="s">
        <v>1187</v>
      </c>
      <c r="C80" s="17" t="s">
        <v>1188</v>
      </c>
      <c r="D80" s="97">
        <v>77928</v>
      </c>
      <c r="E80" s="77">
        <v>63116015</v>
      </c>
      <c r="F80" s="289" t="s">
        <v>1161</v>
      </c>
      <c r="G80" s="74" t="s">
        <v>200</v>
      </c>
      <c r="H80" s="47">
        <v>10</v>
      </c>
      <c r="I80" s="50">
        <v>14310</v>
      </c>
      <c r="J80" s="214">
        <f t="shared" si="2"/>
        <v>90</v>
      </c>
      <c r="K80" s="376"/>
      <c r="L80" s="233"/>
      <c r="M80" s="179">
        <v>90</v>
      </c>
      <c r="N80" s="180"/>
      <c r="O80" s="180"/>
      <c r="P80" s="411" t="s">
        <v>201</v>
      </c>
    </row>
    <row r="81" spans="1:16" ht="14.25" customHeight="1" x14ac:dyDescent="0.2">
      <c r="A81" s="298">
        <v>77</v>
      </c>
      <c r="B81" s="412" t="s">
        <v>1248</v>
      </c>
      <c r="C81" s="17" t="s">
        <v>1154</v>
      </c>
      <c r="D81" s="97">
        <v>84451</v>
      </c>
      <c r="E81" s="77">
        <v>63116015</v>
      </c>
      <c r="F81" s="37" t="s">
        <v>1224</v>
      </c>
      <c r="G81" s="74" t="s">
        <v>200</v>
      </c>
      <c r="H81" s="47">
        <v>21</v>
      </c>
      <c r="I81" s="50">
        <v>14310</v>
      </c>
      <c r="J81" s="214">
        <f t="shared" si="2"/>
        <v>80</v>
      </c>
      <c r="K81" s="410"/>
      <c r="L81" s="233"/>
      <c r="M81" s="179">
        <v>80</v>
      </c>
      <c r="N81" s="180"/>
      <c r="O81" s="180"/>
      <c r="P81" s="304" t="s">
        <v>358</v>
      </c>
    </row>
    <row r="82" spans="1:16" ht="14.25" customHeight="1" x14ac:dyDescent="0.2">
      <c r="A82" s="298">
        <v>78</v>
      </c>
      <c r="B82" s="264" t="s">
        <v>1257</v>
      </c>
      <c r="C82" s="311" t="s">
        <v>1224</v>
      </c>
      <c r="D82" s="39">
        <v>86537</v>
      </c>
      <c r="E82" s="77">
        <v>63116015</v>
      </c>
      <c r="F82" s="37" t="s">
        <v>617</v>
      </c>
      <c r="G82" s="286" t="s">
        <v>475</v>
      </c>
      <c r="H82" s="47">
        <v>10</v>
      </c>
      <c r="I82" s="50">
        <v>21200</v>
      </c>
      <c r="J82" s="214">
        <f t="shared" si="2"/>
        <v>10000</v>
      </c>
      <c r="K82" s="178"/>
      <c r="L82" s="175"/>
      <c r="M82" s="179"/>
      <c r="N82" s="180">
        <v>10000</v>
      </c>
      <c r="O82" s="180"/>
      <c r="P82" s="304" t="s">
        <v>1255</v>
      </c>
    </row>
    <row r="83" spans="1:16" ht="14.25" customHeight="1" x14ac:dyDescent="0.2">
      <c r="A83" s="298">
        <v>79</v>
      </c>
      <c r="B83" s="264" t="s">
        <v>1265</v>
      </c>
      <c r="C83" s="17" t="s">
        <v>990</v>
      </c>
      <c r="D83" s="97">
        <v>86734</v>
      </c>
      <c r="E83" s="77">
        <v>63116015</v>
      </c>
      <c r="F83" s="23" t="s">
        <v>1253</v>
      </c>
      <c r="G83" s="74" t="s">
        <v>200</v>
      </c>
      <c r="H83" s="47">
        <v>10</v>
      </c>
      <c r="I83" s="50">
        <v>14310</v>
      </c>
      <c r="J83" s="214">
        <f t="shared" si="2"/>
        <v>42</v>
      </c>
      <c r="K83" s="410"/>
      <c r="L83" s="233"/>
      <c r="M83" s="179">
        <v>42</v>
      </c>
      <c r="N83" s="180"/>
      <c r="O83" s="180"/>
      <c r="P83" s="304" t="s">
        <v>207</v>
      </c>
    </row>
    <row r="84" spans="1:16" ht="14.25" customHeight="1" x14ac:dyDescent="0.2">
      <c r="A84" s="298">
        <v>80</v>
      </c>
      <c r="B84" s="264"/>
      <c r="C84" s="17"/>
      <c r="D84" s="361">
        <v>78863</v>
      </c>
      <c r="E84" s="355">
        <v>63116015</v>
      </c>
      <c r="F84" s="493" t="s">
        <v>1201</v>
      </c>
      <c r="G84" s="356" t="s">
        <v>1285</v>
      </c>
      <c r="H84" s="357">
        <v>10</v>
      </c>
      <c r="I84" s="426">
        <v>11900</v>
      </c>
      <c r="J84" s="363">
        <f t="shared" si="2"/>
        <v>2064</v>
      </c>
      <c r="K84" s="494">
        <v>2064</v>
      </c>
      <c r="L84" s="233"/>
      <c r="M84" s="335"/>
      <c r="N84" s="233"/>
      <c r="O84" s="233"/>
      <c r="P84" s="495" t="s">
        <v>1286</v>
      </c>
    </row>
    <row r="85" spans="1:16" ht="14.25" customHeight="1" x14ac:dyDescent="0.2">
      <c r="A85" s="298">
        <v>81</v>
      </c>
      <c r="B85" s="264"/>
      <c r="C85" s="17"/>
      <c r="D85" s="361">
        <v>79346</v>
      </c>
      <c r="E85" s="355">
        <v>63116015</v>
      </c>
      <c r="F85" s="493" t="s">
        <v>1201</v>
      </c>
      <c r="G85" s="356" t="s">
        <v>1287</v>
      </c>
      <c r="H85" s="357">
        <v>10</v>
      </c>
      <c r="I85" s="426">
        <v>11900</v>
      </c>
      <c r="J85" s="363">
        <f t="shared" si="2"/>
        <v>5972</v>
      </c>
      <c r="K85" s="494">
        <v>5972</v>
      </c>
      <c r="L85" s="233"/>
      <c r="M85" s="335"/>
      <c r="N85" s="233"/>
      <c r="O85" s="233"/>
      <c r="P85" s="495" t="s">
        <v>1284</v>
      </c>
    </row>
    <row r="86" spans="1:16" ht="14.25" customHeight="1" x14ac:dyDescent="0.2">
      <c r="A86" s="298">
        <v>82</v>
      </c>
      <c r="B86" s="264"/>
      <c r="C86" s="17"/>
      <c r="D86" s="97"/>
      <c r="E86" s="77"/>
      <c r="F86" s="23" t="s">
        <v>1253</v>
      </c>
      <c r="G86" s="80" t="s">
        <v>991</v>
      </c>
      <c r="H86" s="31">
        <v>10</v>
      </c>
      <c r="I86" s="32">
        <v>11110</v>
      </c>
      <c r="J86" s="214">
        <f>SUM(K86+L86+M86+N86+O86)</f>
        <v>12181.58</v>
      </c>
      <c r="K86" s="314">
        <v>12181.58</v>
      </c>
      <c r="L86" s="233"/>
      <c r="M86" s="179"/>
      <c r="N86" s="180"/>
      <c r="O86" s="180"/>
      <c r="P86" s="304"/>
    </row>
    <row r="87" spans="1:16" ht="14.25" customHeight="1" x14ac:dyDescent="0.2">
      <c r="A87" s="298">
        <v>83</v>
      </c>
      <c r="B87" s="264" t="s">
        <v>1257</v>
      </c>
      <c r="C87" s="311" t="s">
        <v>1224</v>
      </c>
      <c r="D87" s="39">
        <v>94499</v>
      </c>
      <c r="E87" s="77">
        <v>63116015</v>
      </c>
      <c r="F87" s="37" t="s">
        <v>1327</v>
      </c>
      <c r="G87" s="286" t="s">
        <v>475</v>
      </c>
      <c r="H87" s="47">
        <v>10</v>
      </c>
      <c r="I87" s="50">
        <v>21200</v>
      </c>
      <c r="J87" s="214">
        <f>SUM(K87+L87+M87+N87+O87)</f>
        <v>6500</v>
      </c>
      <c r="K87" s="178"/>
      <c r="L87" s="175"/>
      <c r="M87" s="179"/>
      <c r="N87" s="180">
        <v>6500</v>
      </c>
      <c r="O87" s="180"/>
      <c r="P87" s="304" t="s">
        <v>1332</v>
      </c>
    </row>
    <row r="88" spans="1:16" ht="14.25" customHeight="1" x14ac:dyDescent="0.2">
      <c r="A88" s="298">
        <v>84</v>
      </c>
      <c r="B88" s="412" t="s">
        <v>1338</v>
      </c>
      <c r="C88" s="17" t="s">
        <v>990</v>
      </c>
      <c r="D88" s="97">
        <v>95068</v>
      </c>
      <c r="E88" s="77">
        <v>63116015</v>
      </c>
      <c r="F88" s="23" t="s">
        <v>1327</v>
      </c>
      <c r="G88" s="74" t="s">
        <v>216</v>
      </c>
      <c r="H88" s="47">
        <v>10</v>
      </c>
      <c r="I88" s="50">
        <v>13780</v>
      </c>
      <c r="J88" s="215">
        <f>SUM(K88+L88+M88+N88+O88)</f>
        <v>126.51</v>
      </c>
      <c r="K88" s="410"/>
      <c r="L88" s="233"/>
      <c r="M88" s="179">
        <v>126.51</v>
      </c>
      <c r="N88" s="180"/>
      <c r="O88" s="180"/>
      <c r="P88" s="304" t="s">
        <v>217</v>
      </c>
    </row>
    <row r="89" spans="1:16" ht="14.25" customHeight="1" x14ac:dyDescent="0.2">
      <c r="A89" s="298">
        <v>85</v>
      </c>
      <c r="B89" s="412" t="s">
        <v>1343</v>
      </c>
      <c r="C89" s="17" t="s">
        <v>617</v>
      </c>
      <c r="D89" s="97">
        <v>99641</v>
      </c>
      <c r="E89" s="77">
        <v>63116015</v>
      </c>
      <c r="F89" s="23" t="s">
        <v>1342</v>
      </c>
      <c r="G89" s="74" t="s">
        <v>216</v>
      </c>
      <c r="H89" s="47">
        <v>10</v>
      </c>
      <c r="I89" s="50">
        <v>13780</v>
      </c>
      <c r="J89" s="215">
        <f>SUM(K89+L89+M89+N89+O89)</f>
        <v>2206.75</v>
      </c>
      <c r="K89" s="410"/>
      <c r="L89" s="233"/>
      <c r="M89" s="179">
        <v>2206.75</v>
      </c>
      <c r="N89" s="180"/>
      <c r="O89" s="180"/>
      <c r="P89" s="304" t="s">
        <v>217</v>
      </c>
    </row>
    <row r="90" spans="1:16" ht="14.25" customHeight="1" x14ac:dyDescent="0.2">
      <c r="A90" s="298">
        <v>86</v>
      </c>
      <c r="B90" s="412" t="s">
        <v>1344</v>
      </c>
      <c r="C90" s="17" t="s">
        <v>990</v>
      </c>
      <c r="D90" s="97">
        <v>99675</v>
      </c>
      <c r="E90" s="77">
        <v>63116015</v>
      </c>
      <c r="F90" s="23" t="s">
        <v>1342</v>
      </c>
      <c r="G90" s="74" t="s">
        <v>216</v>
      </c>
      <c r="H90" s="47">
        <v>10</v>
      </c>
      <c r="I90" s="50">
        <v>13780</v>
      </c>
      <c r="J90" s="215">
        <f>SUM(K90+L90+M90+N90+O90)</f>
        <v>3392.64</v>
      </c>
      <c r="K90" s="410"/>
      <c r="L90" s="233"/>
      <c r="M90" s="179">
        <v>3392.64</v>
      </c>
      <c r="N90" s="180"/>
      <c r="O90" s="180"/>
      <c r="P90" s="304" t="s">
        <v>217</v>
      </c>
    </row>
    <row r="91" spans="1:16" ht="14.25" customHeight="1" x14ac:dyDescent="0.2">
      <c r="A91" s="298">
        <v>87</v>
      </c>
      <c r="B91" s="412" t="s">
        <v>1348</v>
      </c>
      <c r="C91" s="17" t="s">
        <v>617</v>
      </c>
      <c r="D91" s="97">
        <v>99892</v>
      </c>
      <c r="E91" s="77">
        <v>63116015</v>
      </c>
      <c r="F91" s="23" t="s">
        <v>1342</v>
      </c>
      <c r="G91" s="74" t="s">
        <v>216</v>
      </c>
      <c r="H91" s="47">
        <v>10</v>
      </c>
      <c r="I91" s="50">
        <v>13780</v>
      </c>
      <c r="J91" s="215">
        <f t="shared" ref="J91:J110" si="3">SUM(K91+L91+M91+N91+O91)</f>
        <v>426.2</v>
      </c>
      <c r="K91" s="410"/>
      <c r="L91" s="233"/>
      <c r="M91" s="179">
        <v>426.2</v>
      </c>
      <c r="N91" s="180"/>
      <c r="O91" s="180"/>
      <c r="P91" s="304" t="s">
        <v>217</v>
      </c>
    </row>
    <row r="92" spans="1:16" ht="14.25" customHeight="1" x14ac:dyDescent="0.2">
      <c r="A92" s="298">
        <v>88</v>
      </c>
      <c r="B92" s="412" t="s">
        <v>1369</v>
      </c>
      <c r="C92" s="17" t="s">
        <v>884</v>
      </c>
      <c r="D92" s="97">
        <v>101505</v>
      </c>
      <c r="E92" s="77">
        <v>63116015</v>
      </c>
      <c r="F92" s="37" t="s">
        <v>617</v>
      </c>
      <c r="G92" s="286" t="s">
        <v>475</v>
      </c>
      <c r="H92" s="47">
        <v>21</v>
      </c>
      <c r="I92" s="50">
        <v>21200</v>
      </c>
      <c r="J92" s="214">
        <f t="shared" si="3"/>
        <v>400</v>
      </c>
      <c r="K92" s="178"/>
      <c r="L92" s="175"/>
      <c r="M92" s="179"/>
      <c r="N92" s="180">
        <v>400</v>
      </c>
      <c r="O92" s="180"/>
      <c r="P92" s="304" t="s">
        <v>1255</v>
      </c>
    </row>
    <row r="93" spans="1:16" ht="14.25" customHeight="1" x14ac:dyDescent="0.2">
      <c r="A93" s="298">
        <v>89</v>
      </c>
      <c r="B93" s="412" t="s">
        <v>1450</v>
      </c>
      <c r="C93" s="17" t="s">
        <v>1443</v>
      </c>
      <c r="D93" s="97">
        <v>122126</v>
      </c>
      <c r="E93" s="77">
        <v>63116015</v>
      </c>
      <c r="F93" s="37" t="s">
        <v>1440</v>
      </c>
      <c r="G93" s="286" t="s">
        <v>1441</v>
      </c>
      <c r="H93" s="47">
        <v>21</v>
      </c>
      <c r="I93" s="50">
        <v>21200</v>
      </c>
      <c r="J93" s="214">
        <f t="shared" si="3"/>
        <v>300</v>
      </c>
      <c r="K93" s="178"/>
      <c r="L93" s="175"/>
      <c r="M93" s="179"/>
      <c r="N93" s="180">
        <v>300</v>
      </c>
      <c r="O93" s="180"/>
      <c r="P93" s="304" t="s">
        <v>1442</v>
      </c>
    </row>
    <row r="94" spans="1:16" ht="14.25" customHeight="1" x14ac:dyDescent="0.2">
      <c r="A94" s="298">
        <v>90</v>
      </c>
      <c r="B94" s="412" t="s">
        <v>1451</v>
      </c>
      <c r="C94" s="17" t="s">
        <v>1443</v>
      </c>
      <c r="D94" s="97">
        <v>122222</v>
      </c>
      <c r="E94" s="77">
        <v>63116015</v>
      </c>
      <c r="F94" s="37" t="s">
        <v>1440</v>
      </c>
      <c r="G94" s="286" t="s">
        <v>1441</v>
      </c>
      <c r="H94" s="47">
        <v>21</v>
      </c>
      <c r="I94" s="50">
        <v>21200</v>
      </c>
      <c r="J94" s="214">
        <f t="shared" si="3"/>
        <v>300</v>
      </c>
      <c r="K94" s="178"/>
      <c r="L94" s="175"/>
      <c r="M94" s="179"/>
      <c r="N94" s="180">
        <v>300</v>
      </c>
      <c r="O94" s="180"/>
      <c r="P94" s="304" t="s">
        <v>1444</v>
      </c>
    </row>
    <row r="95" spans="1:16" ht="14.25" customHeight="1" x14ac:dyDescent="0.2">
      <c r="A95" s="298">
        <v>91</v>
      </c>
      <c r="B95" s="412" t="s">
        <v>1452</v>
      </c>
      <c r="C95" s="17" t="s">
        <v>1443</v>
      </c>
      <c r="D95" s="97">
        <v>122240</v>
      </c>
      <c r="E95" s="77">
        <v>63116015</v>
      </c>
      <c r="F95" s="37" t="s">
        <v>1440</v>
      </c>
      <c r="G95" s="286" t="s">
        <v>1441</v>
      </c>
      <c r="H95" s="47">
        <v>21</v>
      </c>
      <c r="I95" s="50">
        <v>21200</v>
      </c>
      <c r="J95" s="214">
        <f t="shared" si="3"/>
        <v>300</v>
      </c>
      <c r="K95" s="178"/>
      <c r="L95" s="175"/>
      <c r="M95" s="179"/>
      <c r="N95" s="180">
        <v>300</v>
      </c>
      <c r="O95" s="180"/>
      <c r="P95" s="304" t="s">
        <v>1445</v>
      </c>
    </row>
    <row r="96" spans="1:16" ht="14.25" customHeight="1" x14ac:dyDescent="0.2">
      <c r="A96" s="298">
        <v>92</v>
      </c>
      <c r="B96" s="412" t="s">
        <v>1453</v>
      </c>
      <c r="C96" s="17" t="s">
        <v>1443</v>
      </c>
      <c r="D96" s="97">
        <v>122272</v>
      </c>
      <c r="E96" s="77">
        <v>63116015</v>
      </c>
      <c r="F96" s="37" t="s">
        <v>1440</v>
      </c>
      <c r="G96" s="286" t="s">
        <v>1441</v>
      </c>
      <c r="H96" s="47">
        <v>21</v>
      </c>
      <c r="I96" s="50">
        <v>21200</v>
      </c>
      <c r="J96" s="214">
        <f t="shared" si="3"/>
        <v>300</v>
      </c>
      <c r="K96" s="178"/>
      <c r="L96" s="175"/>
      <c r="M96" s="179"/>
      <c r="N96" s="180">
        <v>300</v>
      </c>
      <c r="O96" s="180"/>
      <c r="P96" s="304" t="s">
        <v>1446</v>
      </c>
    </row>
    <row r="97" spans="1:16" ht="14.25" customHeight="1" x14ac:dyDescent="0.2">
      <c r="A97" s="298">
        <v>93</v>
      </c>
      <c r="B97" s="412" t="s">
        <v>1454</v>
      </c>
      <c r="C97" s="17" t="s">
        <v>1443</v>
      </c>
      <c r="D97" s="97">
        <v>122295</v>
      </c>
      <c r="E97" s="77">
        <v>63116015</v>
      </c>
      <c r="F97" s="37" t="s">
        <v>1440</v>
      </c>
      <c r="G97" s="286" t="s">
        <v>1441</v>
      </c>
      <c r="H97" s="47">
        <v>21</v>
      </c>
      <c r="I97" s="50">
        <v>21200</v>
      </c>
      <c r="J97" s="214">
        <f t="shared" si="3"/>
        <v>300</v>
      </c>
      <c r="K97" s="178"/>
      <c r="L97" s="175"/>
      <c r="M97" s="179"/>
      <c r="N97" s="180">
        <v>300</v>
      </c>
      <c r="O97" s="180"/>
      <c r="P97" s="304" t="s">
        <v>1447</v>
      </c>
    </row>
    <row r="98" spans="1:16" ht="14.25" customHeight="1" x14ac:dyDescent="0.2">
      <c r="A98" s="298">
        <v>94</v>
      </c>
      <c r="B98" s="412" t="s">
        <v>1455</v>
      </c>
      <c r="C98" s="17" t="s">
        <v>1443</v>
      </c>
      <c r="D98" s="97">
        <v>122338</v>
      </c>
      <c r="E98" s="77">
        <v>63116015</v>
      </c>
      <c r="F98" s="37" t="s">
        <v>1440</v>
      </c>
      <c r="G98" s="286" t="s">
        <v>1441</v>
      </c>
      <c r="H98" s="47">
        <v>21</v>
      </c>
      <c r="I98" s="50">
        <v>21200</v>
      </c>
      <c r="J98" s="214">
        <f t="shared" si="3"/>
        <v>300</v>
      </c>
      <c r="K98" s="178"/>
      <c r="L98" s="175"/>
      <c r="M98" s="179"/>
      <c r="N98" s="180">
        <v>300</v>
      </c>
      <c r="O98" s="180"/>
      <c r="P98" s="304" t="s">
        <v>1448</v>
      </c>
    </row>
    <row r="99" spans="1:16" ht="14.25" customHeight="1" x14ac:dyDescent="0.2">
      <c r="A99" s="298">
        <v>95</v>
      </c>
      <c r="B99" s="412" t="s">
        <v>1456</v>
      </c>
      <c r="C99" s="17" t="s">
        <v>1443</v>
      </c>
      <c r="D99" s="97">
        <v>122353</v>
      </c>
      <c r="E99" s="77">
        <v>63116015</v>
      </c>
      <c r="F99" s="37" t="s">
        <v>1440</v>
      </c>
      <c r="G99" s="286" t="s">
        <v>1441</v>
      </c>
      <c r="H99" s="47">
        <v>21</v>
      </c>
      <c r="I99" s="50">
        <v>21200</v>
      </c>
      <c r="J99" s="214">
        <f t="shared" si="3"/>
        <v>300</v>
      </c>
      <c r="K99" s="178"/>
      <c r="L99" s="175"/>
      <c r="M99" s="179"/>
      <c r="N99" s="180">
        <v>300</v>
      </c>
      <c r="O99" s="180"/>
      <c r="P99" s="304" t="s">
        <v>1449</v>
      </c>
    </row>
    <row r="100" spans="1:16" ht="14.25" customHeight="1" x14ac:dyDescent="0.2">
      <c r="A100" s="298">
        <v>96</v>
      </c>
      <c r="B100" s="412" t="s">
        <v>1457</v>
      </c>
      <c r="C100" s="17" t="s">
        <v>1443</v>
      </c>
      <c r="D100" s="97">
        <v>122379</v>
      </c>
      <c r="E100" s="77">
        <v>63116015</v>
      </c>
      <c r="F100" s="37" t="s">
        <v>1440</v>
      </c>
      <c r="G100" s="286" t="s">
        <v>1441</v>
      </c>
      <c r="H100" s="47">
        <v>21</v>
      </c>
      <c r="I100" s="50">
        <v>21200</v>
      </c>
      <c r="J100" s="214">
        <f t="shared" si="3"/>
        <v>300</v>
      </c>
      <c r="K100" s="178"/>
      <c r="L100" s="175"/>
      <c r="M100" s="179"/>
      <c r="N100" s="180">
        <v>300</v>
      </c>
      <c r="O100" s="180"/>
      <c r="P100" s="304" t="s">
        <v>1458</v>
      </c>
    </row>
    <row r="101" spans="1:16" ht="14.25" customHeight="1" x14ac:dyDescent="0.2">
      <c r="A101" s="298">
        <v>97</v>
      </c>
      <c r="B101" s="412" t="s">
        <v>1459</v>
      </c>
      <c r="C101" s="17" t="s">
        <v>1443</v>
      </c>
      <c r="D101" s="97">
        <v>122427</v>
      </c>
      <c r="E101" s="77">
        <v>63116015</v>
      </c>
      <c r="F101" s="37" t="s">
        <v>1440</v>
      </c>
      <c r="G101" s="286" t="s">
        <v>1441</v>
      </c>
      <c r="H101" s="47">
        <v>21</v>
      </c>
      <c r="I101" s="50">
        <v>21200</v>
      </c>
      <c r="J101" s="214">
        <f t="shared" si="3"/>
        <v>300</v>
      </c>
      <c r="K101" s="178"/>
      <c r="L101" s="175"/>
      <c r="M101" s="179"/>
      <c r="N101" s="180">
        <v>300</v>
      </c>
      <c r="O101" s="180"/>
      <c r="P101" s="304" t="s">
        <v>1460</v>
      </c>
    </row>
    <row r="102" spans="1:16" ht="14.25" customHeight="1" x14ac:dyDescent="0.2">
      <c r="A102" s="298">
        <v>98</v>
      </c>
      <c r="B102" s="412" t="s">
        <v>1461</v>
      </c>
      <c r="C102" s="17" t="s">
        <v>1443</v>
      </c>
      <c r="D102" s="97">
        <v>122456</v>
      </c>
      <c r="E102" s="77">
        <v>63116015</v>
      </c>
      <c r="F102" s="37" t="s">
        <v>1440</v>
      </c>
      <c r="G102" s="286" t="s">
        <v>1441</v>
      </c>
      <c r="H102" s="47">
        <v>21</v>
      </c>
      <c r="I102" s="50">
        <v>21200</v>
      </c>
      <c r="J102" s="214">
        <f t="shared" si="3"/>
        <v>300</v>
      </c>
      <c r="K102" s="178"/>
      <c r="L102" s="175"/>
      <c r="M102" s="179"/>
      <c r="N102" s="180">
        <v>300</v>
      </c>
      <c r="O102" s="180"/>
      <c r="P102" s="304" t="s">
        <v>1462</v>
      </c>
    </row>
    <row r="103" spans="1:16" ht="14.25" customHeight="1" x14ac:dyDescent="0.2">
      <c r="A103" s="298">
        <v>99</v>
      </c>
      <c r="B103" s="412" t="s">
        <v>1464</v>
      </c>
      <c r="C103" s="17" t="s">
        <v>1443</v>
      </c>
      <c r="D103" s="97">
        <v>122486</v>
      </c>
      <c r="E103" s="77">
        <v>63116015</v>
      </c>
      <c r="F103" s="37" t="s">
        <v>1440</v>
      </c>
      <c r="G103" s="286" t="s">
        <v>1441</v>
      </c>
      <c r="H103" s="47">
        <v>21</v>
      </c>
      <c r="I103" s="50">
        <v>21200</v>
      </c>
      <c r="J103" s="214">
        <f t="shared" si="3"/>
        <v>300</v>
      </c>
      <c r="K103" s="178"/>
      <c r="L103" s="175"/>
      <c r="M103" s="179"/>
      <c r="N103" s="180">
        <v>300</v>
      </c>
      <c r="O103" s="180"/>
      <c r="P103" s="304" t="s">
        <v>1465</v>
      </c>
    </row>
    <row r="104" spans="1:16" ht="14.25" customHeight="1" x14ac:dyDescent="0.2">
      <c r="A104" s="298">
        <v>100</v>
      </c>
      <c r="B104" s="412" t="s">
        <v>1466</v>
      </c>
      <c r="C104" s="17" t="s">
        <v>1443</v>
      </c>
      <c r="D104" s="97">
        <v>122518</v>
      </c>
      <c r="E104" s="77">
        <v>63116015</v>
      </c>
      <c r="F104" s="37" t="s">
        <v>1440</v>
      </c>
      <c r="G104" s="286" t="s">
        <v>1441</v>
      </c>
      <c r="H104" s="47">
        <v>21</v>
      </c>
      <c r="I104" s="50">
        <v>21200</v>
      </c>
      <c r="J104" s="214">
        <f t="shared" si="3"/>
        <v>300</v>
      </c>
      <c r="K104" s="178"/>
      <c r="L104" s="175"/>
      <c r="M104" s="179"/>
      <c r="N104" s="180">
        <v>300</v>
      </c>
      <c r="O104" s="180"/>
      <c r="P104" s="304" t="s">
        <v>1468</v>
      </c>
    </row>
    <row r="105" spans="1:16" ht="14.25" customHeight="1" x14ac:dyDescent="0.2">
      <c r="A105" s="298">
        <v>101</v>
      </c>
      <c r="B105" s="412" t="s">
        <v>1467</v>
      </c>
      <c r="C105" s="17" t="s">
        <v>1443</v>
      </c>
      <c r="D105" s="97">
        <v>122536</v>
      </c>
      <c r="E105" s="77">
        <v>63116015</v>
      </c>
      <c r="F105" s="37" t="s">
        <v>1440</v>
      </c>
      <c r="G105" s="286" t="s">
        <v>1441</v>
      </c>
      <c r="H105" s="47">
        <v>21</v>
      </c>
      <c r="I105" s="50">
        <v>21200</v>
      </c>
      <c r="J105" s="214">
        <f t="shared" si="3"/>
        <v>300</v>
      </c>
      <c r="K105" s="178"/>
      <c r="L105" s="175"/>
      <c r="M105" s="179"/>
      <c r="N105" s="180">
        <v>300</v>
      </c>
      <c r="O105" s="180"/>
      <c r="P105" s="304" t="s">
        <v>1469</v>
      </c>
    </row>
    <row r="106" spans="1:16" ht="14.25" customHeight="1" x14ac:dyDescent="0.2">
      <c r="A106" s="298">
        <v>102</v>
      </c>
      <c r="B106" s="412" t="s">
        <v>1471</v>
      </c>
      <c r="C106" s="17" t="s">
        <v>1443</v>
      </c>
      <c r="D106" s="97">
        <v>122599</v>
      </c>
      <c r="E106" s="77">
        <v>63116015</v>
      </c>
      <c r="F106" s="37" t="s">
        <v>1440</v>
      </c>
      <c r="G106" s="286" t="s">
        <v>1441</v>
      </c>
      <c r="H106" s="47">
        <v>21</v>
      </c>
      <c r="I106" s="50">
        <v>21200</v>
      </c>
      <c r="J106" s="214">
        <f t="shared" si="3"/>
        <v>300</v>
      </c>
      <c r="K106" s="178"/>
      <c r="L106" s="175"/>
      <c r="M106" s="179"/>
      <c r="N106" s="180">
        <v>300</v>
      </c>
      <c r="O106" s="180"/>
      <c r="P106" s="304" t="s">
        <v>1473</v>
      </c>
    </row>
    <row r="107" spans="1:16" ht="14.25" customHeight="1" x14ac:dyDescent="0.2">
      <c r="A107" s="298">
        <v>103</v>
      </c>
      <c r="B107" s="412" t="s">
        <v>1472</v>
      </c>
      <c r="C107" s="17" t="s">
        <v>1443</v>
      </c>
      <c r="D107" s="97">
        <v>122618</v>
      </c>
      <c r="E107" s="77">
        <v>63116015</v>
      </c>
      <c r="F107" s="37" t="s">
        <v>1440</v>
      </c>
      <c r="G107" s="286" t="s">
        <v>1441</v>
      </c>
      <c r="H107" s="47">
        <v>21</v>
      </c>
      <c r="I107" s="50">
        <v>21200</v>
      </c>
      <c r="J107" s="214">
        <f t="shared" si="3"/>
        <v>300</v>
      </c>
      <c r="K107" s="178"/>
      <c r="L107" s="175"/>
      <c r="M107" s="179"/>
      <c r="N107" s="180">
        <v>300</v>
      </c>
      <c r="O107" s="180"/>
      <c r="P107" s="304" t="s">
        <v>1474</v>
      </c>
    </row>
    <row r="108" spans="1:16" ht="14.25" customHeight="1" x14ac:dyDescent="0.2">
      <c r="A108" s="298">
        <v>104</v>
      </c>
      <c r="B108" s="412" t="s">
        <v>1470</v>
      </c>
      <c r="C108" s="17" t="s">
        <v>1443</v>
      </c>
      <c r="D108" s="97">
        <v>122363</v>
      </c>
      <c r="E108" s="77">
        <v>63116015</v>
      </c>
      <c r="F108" s="37" t="s">
        <v>1440</v>
      </c>
      <c r="G108" s="286" t="s">
        <v>1441</v>
      </c>
      <c r="H108" s="47">
        <v>21</v>
      </c>
      <c r="I108" s="50">
        <v>21200</v>
      </c>
      <c r="J108" s="214">
        <f t="shared" si="3"/>
        <v>300</v>
      </c>
      <c r="K108" s="178"/>
      <c r="L108" s="175"/>
      <c r="M108" s="179"/>
      <c r="N108" s="180">
        <v>300</v>
      </c>
      <c r="O108" s="180"/>
      <c r="P108" s="304" t="s">
        <v>1476</v>
      </c>
    </row>
    <row r="109" spans="1:16" ht="14.25" customHeight="1" x14ac:dyDescent="0.2">
      <c r="A109" s="298">
        <v>105</v>
      </c>
      <c r="B109" s="412" t="s">
        <v>1477</v>
      </c>
      <c r="C109" s="17" t="s">
        <v>1443</v>
      </c>
      <c r="D109" s="97">
        <v>122649</v>
      </c>
      <c r="E109" s="77">
        <v>63116015</v>
      </c>
      <c r="F109" s="37" t="s">
        <v>1440</v>
      </c>
      <c r="G109" s="286" t="s">
        <v>1441</v>
      </c>
      <c r="H109" s="47">
        <v>21</v>
      </c>
      <c r="I109" s="50">
        <v>21200</v>
      </c>
      <c r="J109" s="214">
        <f t="shared" si="3"/>
        <v>300</v>
      </c>
      <c r="K109" s="178"/>
      <c r="L109" s="175"/>
      <c r="M109" s="179"/>
      <c r="N109" s="180">
        <v>300</v>
      </c>
      <c r="O109" s="180"/>
      <c r="P109" s="304" t="s">
        <v>1479</v>
      </c>
    </row>
    <row r="110" spans="1:16" ht="14.25" customHeight="1" x14ac:dyDescent="0.2">
      <c r="A110" s="298">
        <v>106</v>
      </c>
      <c r="B110" s="412" t="s">
        <v>1478</v>
      </c>
      <c r="C110" s="17" t="s">
        <v>1443</v>
      </c>
      <c r="D110" s="97">
        <v>122666</v>
      </c>
      <c r="E110" s="77">
        <v>63116015</v>
      </c>
      <c r="F110" s="37" t="s">
        <v>1440</v>
      </c>
      <c r="G110" s="286" t="s">
        <v>1441</v>
      </c>
      <c r="H110" s="47">
        <v>21</v>
      </c>
      <c r="I110" s="50">
        <v>21200</v>
      </c>
      <c r="J110" s="214">
        <f t="shared" si="3"/>
        <v>300</v>
      </c>
      <c r="K110" s="178"/>
      <c r="L110" s="175"/>
      <c r="M110" s="179"/>
      <c r="N110" s="180">
        <v>300</v>
      </c>
      <c r="O110" s="180"/>
      <c r="P110" s="304" t="s">
        <v>1480</v>
      </c>
    </row>
    <row r="111" spans="1:16" ht="14.25" customHeight="1" x14ac:dyDescent="0.2">
      <c r="A111" s="298">
        <v>107</v>
      </c>
      <c r="B111" s="412" t="s">
        <v>1466</v>
      </c>
      <c r="C111" s="17" t="s">
        <v>1443</v>
      </c>
      <c r="D111" s="97">
        <v>122702</v>
      </c>
      <c r="E111" s="77">
        <v>63116015</v>
      </c>
      <c r="F111" s="37" t="s">
        <v>1440</v>
      </c>
      <c r="G111" s="286" t="s">
        <v>1441</v>
      </c>
      <c r="H111" s="47">
        <v>21</v>
      </c>
      <c r="I111" s="50">
        <v>21200</v>
      </c>
      <c r="J111" s="214">
        <f t="shared" ref="J111:J116" si="4">SUM(K111+L111+M111+N111+O111)</f>
        <v>300</v>
      </c>
      <c r="K111" s="178"/>
      <c r="L111" s="175"/>
      <c r="M111" s="179"/>
      <c r="N111" s="180">
        <v>300</v>
      </c>
      <c r="O111" s="180"/>
      <c r="P111" s="304" t="s">
        <v>1482</v>
      </c>
    </row>
    <row r="112" spans="1:16" ht="14.25" customHeight="1" x14ac:dyDescent="0.2">
      <c r="A112" s="298">
        <v>108</v>
      </c>
      <c r="B112" s="412" t="s">
        <v>1483</v>
      </c>
      <c r="C112" s="17" t="s">
        <v>1443</v>
      </c>
      <c r="D112" s="97">
        <v>122711</v>
      </c>
      <c r="E112" s="77">
        <v>63116015</v>
      </c>
      <c r="F112" s="37" t="s">
        <v>1440</v>
      </c>
      <c r="G112" s="286" t="s">
        <v>1441</v>
      </c>
      <c r="H112" s="47">
        <v>21</v>
      </c>
      <c r="I112" s="50">
        <v>21200</v>
      </c>
      <c r="J112" s="214">
        <f t="shared" si="4"/>
        <v>300</v>
      </c>
      <c r="K112" s="178"/>
      <c r="L112" s="175"/>
      <c r="M112" s="179"/>
      <c r="N112" s="180">
        <v>300</v>
      </c>
      <c r="O112" s="180"/>
      <c r="P112" s="304" t="s">
        <v>1484</v>
      </c>
    </row>
    <row r="113" spans="1:16" ht="14.25" customHeight="1" x14ac:dyDescent="0.2">
      <c r="A113" s="298">
        <v>109</v>
      </c>
      <c r="B113" s="412" t="s">
        <v>1487</v>
      </c>
      <c r="C113" s="17" t="s">
        <v>1443</v>
      </c>
      <c r="D113" s="97">
        <v>122718</v>
      </c>
      <c r="E113" s="77">
        <v>63116015</v>
      </c>
      <c r="F113" s="37" t="s">
        <v>1440</v>
      </c>
      <c r="G113" s="286" t="s">
        <v>1441</v>
      </c>
      <c r="H113" s="47">
        <v>21</v>
      </c>
      <c r="I113" s="50">
        <v>21200</v>
      </c>
      <c r="J113" s="214">
        <f t="shared" si="4"/>
        <v>300</v>
      </c>
      <c r="K113" s="178"/>
      <c r="L113" s="175"/>
      <c r="M113" s="179"/>
      <c r="N113" s="180">
        <v>300</v>
      </c>
      <c r="O113" s="180"/>
      <c r="P113" s="304" t="s">
        <v>1485</v>
      </c>
    </row>
    <row r="114" spans="1:16" ht="14.25" customHeight="1" x14ac:dyDescent="0.2">
      <c r="A114" s="298">
        <v>110</v>
      </c>
      <c r="B114" s="412" t="s">
        <v>1475</v>
      </c>
      <c r="C114" s="17" t="s">
        <v>1443</v>
      </c>
      <c r="D114" s="97">
        <v>122775</v>
      </c>
      <c r="E114" s="77">
        <v>63116015</v>
      </c>
      <c r="F114" s="37" t="s">
        <v>1440</v>
      </c>
      <c r="G114" s="286" t="s">
        <v>1441</v>
      </c>
      <c r="H114" s="47">
        <v>21</v>
      </c>
      <c r="I114" s="50">
        <v>21200</v>
      </c>
      <c r="J114" s="214">
        <f t="shared" si="4"/>
        <v>300</v>
      </c>
      <c r="K114" s="178"/>
      <c r="L114" s="175"/>
      <c r="M114" s="179"/>
      <c r="N114" s="180">
        <v>300</v>
      </c>
      <c r="O114" s="180"/>
      <c r="P114" s="304" t="s">
        <v>1490</v>
      </c>
    </row>
    <row r="115" spans="1:16" ht="14.25" customHeight="1" x14ac:dyDescent="0.2">
      <c r="A115" s="298">
        <v>111</v>
      </c>
      <c r="B115" s="412" t="s">
        <v>1491</v>
      </c>
      <c r="C115" s="17" t="s">
        <v>1443</v>
      </c>
      <c r="D115" s="97">
        <v>122794</v>
      </c>
      <c r="E115" s="77">
        <v>63116015</v>
      </c>
      <c r="F115" s="37" t="s">
        <v>1440</v>
      </c>
      <c r="G115" s="286" t="s">
        <v>1441</v>
      </c>
      <c r="H115" s="47">
        <v>21</v>
      </c>
      <c r="I115" s="50">
        <v>21200</v>
      </c>
      <c r="J115" s="214">
        <f t="shared" si="4"/>
        <v>300</v>
      </c>
      <c r="K115" s="178"/>
      <c r="L115" s="175"/>
      <c r="M115" s="179"/>
      <c r="N115" s="180">
        <v>300</v>
      </c>
      <c r="O115" s="180"/>
      <c r="P115" s="304" t="s">
        <v>1492</v>
      </c>
    </row>
    <row r="116" spans="1:16" ht="14.25" customHeight="1" x14ac:dyDescent="0.2">
      <c r="A116" s="298">
        <v>112</v>
      </c>
      <c r="B116" s="412" t="s">
        <v>1463</v>
      </c>
      <c r="C116" s="17" t="s">
        <v>1443</v>
      </c>
      <c r="D116" s="97">
        <v>122806</v>
      </c>
      <c r="E116" s="77">
        <v>63116015</v>
      </c>
      <c r="F116" s="37" t="s">
        <v>1440</v>
      </c>
      <c r="G116" s="286" t="s">
        <v>1441</v>
      </c>
      <c r="H116" s="47">
        <v>21</v>
      </c>
      <c r="I116" s="50">
        <v>21200</v>
      </c>
      <c r="J116" s="214">
        <f t="shared" si="4"/>
        <v>300</v>
      </c>
      <c r="K116" s="178"/>
      <c r="L116" s="175"/>
      <c r="M116" s="179"/>
      <c r="N116" s="180">
        <v>300</v>
      </c>
      <c r="O116" s="180"/>
      <c r="P116" s="304" t="s">
        <v>1494</v>
      </c>
    </row>
    <row r="117" spans="1:16" ht="14.25" customHeight="1" x14ac:dyDescent="0.2">
      <c r="A117" s="298">
        <v>113</v>
      </c>
      <c r="B117" s="412"/>
      <c r="C117" s="17"/>
      <c r="D117" s="97"/>
      <c r="E117" s="77"/>
      <c r="F117" s="37" t="s">
        <v>1440</v>
      </c>
      <c r="G117" s="80" t="s">
        <v>1276</v>
      </c>
      <c r="H117" s="31">
        <v>10</v>
      </c>
      <c r="I117" s="32">
        <v>11110</v>
      </c>
      <c r="J117" s="214">
        <f>SUM(K117+L117+M117+N117+O117)</f>
        <v>13226</v>
      </c>
      <c r="K117" s="314">
        <v>13226</v>
      </c>
      <c r="L117" s="175"/>
      <c r="M117" s="179"/>
      <c r="N117" s="180"/>
      <c r="O117" s="180"/>
      <c r="P117" s="304"/>
    </row>
    <row r="118" spans="1:16" ht="14.25" customHeight="1" x14ac:dyDescent="0.2">
      <c r="A118" s="298">
        <v>114</v>
      </c>
      <c r="B118" s="412" t="s">
        <v>1503</v>
      </c>
      <c r="C118" s="17" t="s">
        <v>1443</v>
      </c>
      <c r="D118" s="39">
        <v>124671</v>
      </c>
      <c r="E118" s="77">
        <v>63116015</v>
      </c>
      <c r="F118" s="37" t="s">
        <v>1566</v>
      </c>
      <c r="G118" s="286" t="s">
        <v>1441</v>
      </c>
      <c r="H118" s="47">
        <v>21</v>
      </c>
      <c r="I118" s="50">
        <v>21200</v>
      </c>
      <c r="J118" s="214">
        <f>SUM(K118+L118+M118+N118+O118)</f>
        <v>300</v>
      </c>
      <c r="K118" s="178"/>
      <c r="L118" s="175"/>
      <c r="M118" s="179"/>
      <c r="N118" s="179">
        <v>300</v>
      </c>
      <c r="O118" s="180"/>
      <c r="P118" s="107" t="s">
        <v>1504</v>
      </c>
    </row>
    <row r="119" spans="1:16" ht="14.25" customHeight="1" x14ac:dyDescent="0.2">
      <c r="A119" s="298">
        <v>115</v>
      </c>
      <c r="B119" s="412" t="s">
        <v>1515</v>
      </c>
      <c r="C119" s="17" t="s">
        <v>1443</v>
      </c>
      <c r="D119" s="97">
        <v>124726</v>
      </c>
      <c r="E119" s="77">
        <v>63116015</v>
      </c>
      <c r="F119" s="37" t="s">
        <v>1566</v>
      </c>
      <c r="G119" s="286" t="s">
        <v>1441</v>
      </c>
      <c r="H119" s="47">
        <v>21</v>
      </c>
      <c r="I119" s="50">
        <v>21200</v>
      </c>
      <c r="J119" s="214">
        <f>SUM(K119+L119+M119+N119+O119)</f>
        <v>300</v>
      </c>
      <c r="K119" s="178"/>
      <c r="L119" s="175"/>
      <c r="M119" s="179"/>
      <c r="N119" s="179">
        <v>300</v>
      </c>
      <c r="O119" s="180"/>
      <c r="P119" s="304" t="s">
        <v>1516</v>
      </c>
    </row>
    <row r="120" spans="1:16" ht="14.25" customHeight="1" x14ac:dyDescent="0.2">
      <c r="A120" s="298">
        <v>116</v>
      </c>
      <c r="B120" s="412" t="s">
        <v>1518</v>
      </c>
      <c r="C120" s="17" t="s">
        <v>1443</v>
      </c>
      <c r="D120" s="97">
        <v>124767</v>
      </c>
      <c r="E120" s="77">
        <v>63116015</v>
      </c>
      <c r="F120" s="37" t="s">
        <v>1566</v>
      </c>
      <c r="G120" s="286" t="s">
        <v>1441</v>
      </c>
      <c r="H120" s="47">
        <v>21</v>
      </c>
      <c r="I120" s="50">
        <v>21200</v>
      </c>
      <c r="J120" s="214">
        <f t="shared" ref="J120:J132" si="5">SUM(K120+L120+M120+N120+O120)</f>
        <v>300</v>
      </c>
      <c r="K120" s="178"/>
      <c r="L120" s="175"/>
      <c r="M120" s="179"/>
      <c r="N120" s="179">
        <v>300</v>
      </c>
      <c r="O120" s="180"/>
      <c r="P120" s="304" t="s">
        <v>1517</v>
      </c>
    </row>
    <row r="121" spans="1:16" ht="14.25" customHeight="1" x14ac:dyDescent="0.2">
      <c r="A121" s="298">
        <v>117</v>
      </c>
      <c r="B121" s="412" t="s">
        <v>1567</v>
      </c>
      <c r="C121" s="17" t="s">
        <v>1443</v>
      </c>
      <c r="D121" s="97">
        <v>124786</v>
      </c>
      <c r="E121" s="77">
        <v>63116015</v>
      </c>
      <c r="F121" s="37" t="s">
        <v>1566</v>
      </c>
      <c r="G121" s="286" t="s">
        <v>1441</v>
      </c>
      <c r="H121" s="47">
        <v>21</v>
      </c>
      <c r="I121" s="50">
        <v>21200</v>
      </c>
      <c r="J121" s="214">
        <f t="shared" si="5"/>
        <v>300</v>
      </c>
      <c r="K121" s="178"/>
      <c r="L121" s="175"/>
      <c r="M121" s="179"/>
      <c r="N121" s="179">
        <v>300</v>
      </c>
      <c r="O121" s="180"/>
      <c r="P121" s="304" t="s">
        <v>1568</v>
      </c>
    </row>
    <row r="122" spans="1:16" ht="14.25" customHeight="1" x14ac:dyDescent="0.2">
      <c r="A122" s="298">
        <v>118</v>
      </c>
      <c r="B122" s="412" t="s">
        <v>1488</v>
      </c>
      <c r="C122" s="17" t="s">
        <v>1443</v>
      </c>
      <c r="D122" s="97">
        <v>124796</v>
      </c>
      <c r="E122" s="77">
        <v>63116015</v>
      </c>
      <c r="F122" s="37" t="s">
        <v>1566</v>
      </c>
      <c r="G122" s="286" t="s">
        <v>1441</v>
      </c>
      <c r="H122" s="47">
        <v>21</v>
      </c>
      <c r="I122" s="50">
        <v>21200</v>
      </c>
      <c r="J122" s="214">
        <f t="shared" si="5"/>
        <v>300</v>
      </c>
      <c r="K122" s="178"/>
      <c r="L122" s="175"/>
      <c r="M122" s="179"/>
      <c r="N122" s="179">
        <v>300</v>
      </c>
      <c r="O122" s="180"/>
      <c r="P122" s="304" t="s">
        <v>1569</v>
      </c>
    </row>
    <row r="123" spans="1:16" ht="14.25" customHeight="1" x14ac:dyDescent="0.2">
      <c r="A123" s="298">
        <v>119</v>
      </c>
      <c r="B123" s="412" t="s">
        <v>1519</v>
      </c>
      <c r="C123" s="17" t="s">
        <v>1443</v>
      </c>
      <c r="D123" s="97">
        <v>124807</v>
      </c>
      <c r="E123" s="77">
        <v>63116015</v>
      </c>
      <c r="F123" s="37" t="s">
        <v>1566</v>
      </c>
      <c r="G123" s="286" t="s">
        <v>1441</v>
      </c>
      <c r="H123" s="47">
        <v>21</v>
      </c>
      <c r="I123" s="50">
        <v>21200</v>
      </c>
      <c r="J123" s="214">
        <f t="shared" si="5"/>
        <v>300</v>
      </c>
      <c r="K123" s="178"/>
      <c r="L123" s="175"/>
      <c r="M123" s="179"/>
      <c r="N123" s="179">
        <v>300</v>
      </c>
      <c r="O123" s="180"/>
      <c r="P123" s="304" t="s">
        <v>1520</v>
      </c>
    </row>
    <row r="124" spans="1:16" ht="14.25" customHeight="1" x14ac:dyDescent="0.2">
      <c r="A124" s="298">
        <v>120</v>
      </c>
      <c r="B124" s="412" t="s">
        <v>1493</v>
      </c>
      <c r="C124" s="17" t="s">
        <v>1443</v>
      </c>
      <c r="D124" s="97">
        <v>124870</v>
      </c>
      <c r="E124" s="77">
        <v>63116015</v>
      </c>
      <c r="F124" s="37" t="s">
        <v>1566</v>
      </c>
      <c r="G124" s="286" t="s">
        <v>1441</v>
      </c>
      <c r="H124" s="47">
        <v>21</v>
      </c>
      <c r="I124" s="50">
        <v>21200</v>
      </c>
      <c r="J124" s="214">
        <f t="shared" si="5"/>
        <v>300</v>
      </c>
      <c r="K124" s="178"/>
      <c r="L124" s="175"/>
      <c r="M124" s="179"/>
      <c r="N124" s="179">
        <v>300</v>
      </c>
      <c r="O124" s="180"/>
      <c r="P124" s="304" t="s">
        <v>1521</v>
      </c>
    </row>
    <row r="125" spans="1:16" ht="14.25" customHeight="1" x14ac:dyDescent="0.2">
      <c r="A125" s="298">
        <v>121</v>
      </c>
      <c r="B125" s="412" t="s">
        <v>1522</v>
      </c>
      <c r="C125" s="17" t="s">
        <v>1443</v>
      </c>
      <c r="D125" s="97">
        <v>124883</v>
      </c>
      <c r="E125" s="77">
        <v>63116015</v>
      </c>
      <c r="F125" s="37" t="s">
        <v>1566</v>
      </c>
      <c r="G125" s="286" t="s">
        <v>1441</v>
      </c>
      <c r="H125" s="47">
        <v>21</v>
      </c>
      <c r="I125" s="50">
        <v>21200</v>
      </c>
      <c r="J125" s="214">
        <f t="shared" si="5"/>
        <v>300</v>
      </c>
      <c r="K125" s="178"/>
      <c r="L125" s="175"/>
      <c r="M125" s="179"/>
      <c r="N125" s="179">
        <v>300</v>
      </c>
      <c r="O125" s="180"/>
      <c r="P125" s="304" t="s">
        <v>1523</v>
      </c>
    </row>
    <row r="126" spans="1:16" x14ac:dyDescent="0.2">
      <c r="A126" s="298">
        <v>122</v>
      </c>
      <c r="B126" s="412" t="s">
        <v>1481</v>
      </c>
      <c r="C126" s="17" t="s">
        <v>1443</v>
      </c>
      <c r="D126" s="97">
        <v>124932</v>
      </c>
      <c r="E126" s="77">
        <v>63116015</v>
      </c>
      <c r="F126" s="37" t="s">
        <v>1566</v>
      </c>
      <c r="G126" s="286" t="s">
        <v>1441</v>
      </c>
      <c r="H126" s="47">
        <v>21</v>
      </c>
      <c r="I126" s="50">
        <v>21200</v>
      </c>
      <c r="J126" s="214">
        <f t="shared" si="5"/>
        <v>300</v>
      </c>
      <c r="K126" s="178"/>
      <c r="L126" s="175"/>
      <c r="M126" s="179"/>
      <c r="N126" s="179">
        <v>300</v>
      </c>
      <c r="O126" s="180"/>
      <c r="P126" s="304" t="s">
        <v>1524</v>
      </c>
    </row>
    <row r="127" spans="1:16" x14ac:dyDescent="0.2">
      <c r="A127" s="298">
        <v>123</v>
      </c>
      <c r="B127" s="412" t="s">
        <v>1526</v>
      </c>
      <c r="C127" s="17" t="s">
        <v>1443</v>
      </c>
      <c r="D127" s="97">
        <v>124943</v>
      </c>
      <c r="E127" s="77">
        <v>63116015</v>
      </c>
      <c r="F127" s="37" t="s">
        <v>1566</v>
      </c>
      <c r="G127" s="286" t="s">
        <v>1441</v>
      </c>
      <c r="H127" s="47">
        <v>21</v>
      </c>
      <c r="I127" s="50">
        <v>21200</v>
      </c>
      <c r="J127" s="214">
        <f t="shared" si="5"/>
        <v>300</v>
      </c>
      <c r="K127" s="178"/>
      <c r="L127" s="175"/>
      <c r="M127" s="179"/>
      <c r="N127" s="179">
        <v>300</v>
      </c>
      <c r="O127" s="180"/>
      <c r="P127" s="304" t="s">
        <v>1525</v>
      </c>
    </row>
    <row r="128" spans="1:16" x14ac:dyDescent="0.2">
      <c r="A128" s="298">
        <v>124</v>
      </c>
      <c r="B128" s="412" t="s">
        <v>1527</v>
      </c>
      <c r="C128" s="17" t="s">
        <v>1443</v>
      </c>
      <c r="D128" s="97">
        <v>124961</v>
      </c>
      <c r="E128" s="77">
        <v>63116015</v>
      </c>
      <c r="F128" s="37" t="s">
        <v>1566</v>
      </c>
      <c r="G128" s="286" t="s">
        <v>1441</v>
      </c>
      <c r="H128" s="47">
        <v>21</v>
      </c>
      <c r="I128" s="50">
        <v>21200</v>
      </c>
      <c r="J128" s="214">
        <f t="shared" si="5"/>
        <v>300</v>
      </c>
      <c r="K128" s="178"/>
      <c r="L128" s="175"/>
      <c r="M128" s="179"/>
      <c r="N128" s="179">
        <v>300</v>
      </c>
      <c r="O128" s="180"/>
      <c r="P128" s="304" t="s">
        <v>1528</v>
      </c>
    </row>
    <row r="129" spans="1:16" x14ac:dyDescent="0.2">
      <c r="A129" s="298">
        <v>125</v>
      </c>
      <c r="B129" s="412" t="s">
        <v>1530</v>
      </c>
      <c r="C129" s="17" t="s">
        <v>1443</v>
      </c>
      <c r="D129" s="97">
        <v>124970</v>
      </c>
      <c r="E129" s="77">
        <v>63116015</v>
      </c>
      <c r="F129" s="37" t="s">
        <v>1566</v>
      </c>
      <c r="G129" s="286" t="s">
        <v>1441</v>
      </c>
      <c r="H129" s="47">
        <v>21</v>
      </c>
      <c r="I129" s="50">
        <v>21200</v>
      </c>
      <c r="J129" s="214">
        <f t="shared" si="5"/>
        <v>300</v>
      </c>
      <c r="K129" s="178"/>
      <c r="L129" s="175"/>
      <c r="M129" s="179"/>
      <c r="N129" s="179">
        <v>300</v>
      </c>
      <c r="O129" s="180"/>
      <c r="P129" s="304" t="s">
        <v>1529</v>
      </c>
    </row>
    <row r="130" spans="1:16" x14ac:dyDescent="0.2">
      <c r="A130" s="298">
        <v>126</v>
      </c>
      <c r="B130" s="412" t="s">
        <v>1533</v>
      </c>
      <c r="C130" s="17" t="s">
        <v>1443</v>
      </c>
      <c r="D130" s="97">
        <v>124981</v>
      </c>
      <c r="E130" s="77">
        <v>63116015</v>
      </c>
      <c r="F130" s="37" t="s">
        <v>1566</v>
      </c>
      <c r="G130" s="286" t="s">
        <v>1441</v>
      </c>
      <c r="H130" s="47">
        <v>21</v>
      </c>
      <c r="I130" s="50">
        <v>21200</v>
      </c>
      <c r="J130" s="214">
        <f t="shared" si="5"/>
        <v>300</v>
      </c>
      <c r="K130" s="178"/>
      <c r="L130" s="175"/>
      <c r="M130" s="179"/>
      <c r="N130" s="179">
        <v>300</v>
      </c>
      <c r="O130" s="180"/>
      <c r="P130" s="304" t="s">
        <v>1531</v>
      </c>
    </row>
    <row r="131" spans="1:16" x14ac:dyDescent="0.2">
      <c r="A131" s="298">
        <v>127</v>
      </c>
      <c r="B131" s="412" t="s">
        <v>1486</v>
      </c>
      <c r="C131" s="17" t="s">
        <v>1443</v>
      </c>
      <c r="D131" s="97">
        <v>124991</v>
      </c>
      <c r="E131" s="77">
        <v>63116015</v>
      </c>
      <c r="F131" s="37" t="s">
        <v>1566</v>
      </c>
      <c r="G131" s="286" t="s">
        <v>1441</v>
      </c>
      <c r="H131" s="47">
        <v>21</v>
      </c>
      <c r="I131" s="50">
        <v>21200</v>
      </c>
      <c r="J131" s="214">
        <f t="shared" si="5"/>
        <v>300</v>
      </c>
      <c r="K131" s="178"/>
      <c r="L131" s="175"/>
      <c r="M131" s="179"/>
      <c r="N131" s="179">
        <v>300</v>
      </c>
      <c r="O131" s="180"/>
      <c r="P131" s="304" t="s">
        <v>1532</v>
      </c>
    </row>
    <row r="132" spans="1:16" x14ac:dyDescent="0.2">
      <c r="A132" s="298">
        <v>128</v>
      </c>
      <c r="B132" s="412" t="s">
        <v>1570</v>
      </c>
      <c r="C132" s="17" t="s">
        <v>1443</v>
      </c>
      <c r="D132" s="97">
        <v>125010</v>
      </c>
      <c r="E132" s="77">
        <v>63116015</v>
      </c>
      <c r="F132" s="37" t="s">
        <v>1566</v>
      </c>
      <c r="G132" s="286" t="s">
        <v>1441</v>
      </c>
      <c r="H132" s="47">
        <v>21</v>
      </c>
      <c r="I132" s="50">
        <v>21200</v>
      </c>
      <c r="J132" s="214">
        <f t="shared" si="5"/>
        <v>300</v>
      </c>
      <c r="K132" s="178"/>
      <c r="L132" s="175"/>
      <c r="M132" s="179"/>
      <c r="N132" s="179">
        <v>300</v>
      </c>
      <c r="O132" s="180"/>
      <c r="P132" s="304" t="s">
        <v>1571</v>
      </c>
    </row>
    <row r="133" spans="1:16" x14ac:dyDescent="0.2">
      <c r="A133" s="298">
        <v>129</v>
      </c>
      <c r="B133" s="260" t="s">
        <v>1489</v>
      </c>
      <c r="C133" s="42" t="s">
        <v>1443</v>
      </c>
      <c r="D133" s="73">
        <v>125221</v>
      </c>
      <c r="E133" s="77">
        <v>63116015</v>
      </c>
      <c r="F133" s="37" t="s">
        <v>1566</v>
      </c>
      <c r="G133" s="286" t="s">
        <v>1441</v>
      </c>
      <c r="H133" s="47">
        <v>21</v>
      </c>
      <c r="I133" s="50">
        <v>21200</v>
      </c>
      <c r="J133" s="214">
        <f>SUM(K133+L133+M133+N133+O133)</f>
        <v>300</v>
      </c>
      <c r="K133" s="178"/>
      <c r="L133" s="175"/>
      <c r="M133" s="179"/>
      <c r="N133" s="180">
        <v>300</v>
      </c>
      <c r="O133" s="180"/>
      <c r="P133" s="304" t="s">
        <v>1585</v>
      </c>
    </row>
    <row r="134" spans="1:16" x14ac:dyDescent="0.2">
      <c r="A134" s="298">
        <v>130</v>
      </c>
      <c r="B134" s="412" t="s">
        <v>1586</v>
      </c>
      <c r="C134" s="17" t="s">
        <v>1443</v>
      </c>
      <c r="D134" s="97">
        <v>125258</v>
      </c>
      <c r="E134" s="77">
        <v>63116015</v>
      </c>
      <c r="F134" s="37" t="s">
        <v>1566</v>
      </c>
      <c r="G134" s="286" t="s">
        <v>1441</v>
      </c>
      <c r="H134" s="47">
        <v>21</v>
      </c>
      <c r="I134" s="50">
        <v>21200</v>
      </c>
      <c r="J134" s="214">
        <f t="shared" ref="J134:J159" si="6">SUM(K134+L134+M134+N134+O134)</f>
        <v>300</v>
      </c>
      <c r="K134" s="178"/>
      <c r="L134" s="175"/>
      <c r="M134" s="179"/>
      <c r="N134" s="180">
        <v>300</v>
      </c>
      <c r="O134" s="180"/>
      <c r="P134" s="180" t="s">
        <v>1587</v>
      </c>
    </row>
    <row r="135" spans="1:16" x14ac:dyDescent="0.2">
      <c r="A135" s="298">
        <v>131</v>
      </c>
      <c r="B135" s="412" t="s">
        <v>1589</v>
      </c>
      <c r="C135" s="17" t="s">
        <v>1443</v>
      </c>
      <c r="D135" s="97">
        <v>125282</v>
      </c>
      <c r="E135" s="77">
        <v>63116015</v>
      </c>
      <c r="F135" s="37" t="s">
        <v>1566</v>
      </c>
      <c r="G135" s="286" t="s">
        <v>1441</v>
      </c>
      <c r="H135" s="47">
        <v>21</v>
      </c>
      <c r="I135" s="50">
        <v>21200</v>
      </c>
      <c r="J135" s="214">
        <f t="shared" si="6"/>
        <v>300</v>
      </c>
      <c r="K135" s="178"/>
      <c r="L135" s="175"/>
      <c r="M135" s="179"/>
      <c r="N135" s="180">
        <v>300</v>
      </c>
      <c r="O135" s="180"/>
      <c r="P135" s="180" t="s">
        <v>1588</v>
      </c>
    </row>
    <row r="136" spans="1:16" x14ac:dyDescent="0.2">
      <c r="A136" s="298">
        <v>132</v>
      </c>
      <c r="B136" s="412" t="s">
        <v>1590</v>
      </c>
      <c r="C136" s="17" t="s">
        <v>1443</v>
      </c>
      <c r="D136" s="97">
        <v>125332</v>
      </c>
      <c r="E136" s="77">
        <v>63116015</v>
      </c>
      <c r="F136" s="37" t="s">
        <v>1566</v>
      </c>
      <c r="G136" s="286" t="s">
        <v>1441</v>
      </c>
      <c r="H136" s="47">
        <v>21</v>
      </c>
      <c r="I136" s="50">
        <v>21200</v>
      </c>
      <c r="J136" s="214">
        <f t="shared" si="6"/>
        <v>300</v>
      </c>
      <c r="K136" s="178"/>
      <c r="L136" s="175"/>
      <c r="M136" s="179"/>
      <c r="N136" s="180">
        <v>300</v>
      </c>
      <c r="O136" s="180"/>
      <c r="P136" s="180" t="s">
        <v>1591</v>
      </c>
    </row>
    <row r="137" spans="1:16" x14ac:dyDescent="0.2">
      <c r="A137" s="298">
        <v>133</v>
      </c>
      <c r="B137" s="412" t="s">
        <v>1592</v>
      </c>
      <c r="C137" s="17" t="s">
        <v>1443</v>
      </c>
      <c r="D137" s="97">
        <v>125351</v>
      </c>
      <c r="E137" s="77">
        <v>63116015</v>
      </c>
      <c r="F137" s="37" t="s">
        <v>1566</v>
      </c>
      <c r="G137" s="286" t="s">
        <v>1441</v>
      </c>
      <c r="H137" s="47">
        <v>21</v>
      </c>
      <c r="I137" s="50">
        <v>21200</v>
      </c>
      <c r="J137" s="214">
        <f t="shared" si="6"/>
        <v>300</v>
      </c>
      <c r="K137" s="178"/>
      <c r="L137" s="175"/>
      <c r="M137" s="179"/>
      <c r="N137" s="180">
        <v>300</v>
      </c>
      <c r="O137" s="180"/>
      <c r="P137" s="180" t="s">
        <v>1593</v>
      </c>
    </row>
    <row r="138" spans="1:16" x14ac:dyDescent="0.2">
      <c r="A138" s="298">
        <v>134</v>
      </c>
      <c r="B138" s="412" t="s">
        <v>1594</v>
      </c>
      <c r="C138" s="17" t="s">
        <v>1443</v>
      </c>
      <c r="D138" s="97">
        <v>125403</v>
      </c>
      <c r="E138" s="77">
        <v>63116015</v>
      </c>
      <c r="F138" s="37" t="s">
        <v>1566</v>
      </c>
      <c r="G138" s="286" t="s">
        <v>1441</v>
      </c>
      <c r="H138" s="47">
        <v>21</v>
      </c>
      <c r="I138" s="50">
        <v>21200</v>
      </c>
      <c r="J138" s="214">
        <f t="shared" si="6"/>
        <v>300</v>
      </c>
      <c r="K138" s="178"/>
      <c r="L138" s="175"/>
      <c r="M138" s="179"/>
      <c r="N138" s="180">
        <v>300</v>
      </c>
      <c r="O138" s="180"/>
      <c r="P138" s="180" t="s">
        <v>1595</v>
      </c>
    </row>
    <row r="139" spans="1:16" x14ac:dyDescent="0.2">
      <c r="A139" s="298">
        <v>135</v>
      </c>
      <c r="B139" s="412" t="s">
        <v>1596</v>
      </c>
      <c r="C139" s="17" t="s">
        <v>1443</v>
      </c>
      <c r="D139" s="97">
        <v>125411</v>
      </c>
      <c r="E139" s="77">
        <v>63116015</v>
      </c>
      <c r="F139" s="37" t="s">
        <v>1566</v>
      </c>
      <c r="G139" s="286" t="s">
        <v>1441</v>
      </c>
      <c r="H139" s="47">
        <v>21</v>
      </c>
      <c r="I139" s="50">
        <v>21200</v>
      </c>
      <c r="J139" s="214">
        <f t="shared" si="6"/>
        <v>300</v>
      </c>
      <c r="K139" s="178"/>
      <c r="L139" s="175"/>
      <c r="M139" s="179"/>
      <c r="N139" s="180">
        <v>300</v>
      </c>
      <c r="O139" s="180"/>
      <c r="P139" s="180" t="s">
        <v>1597</v>
      </c>
    </row>
    <row r="140" spans="1:16" x14ac:dyDescent="0.2">
      <c r="A140" s="298">
        <v>136</v>
      </c>
      <c r="B140" s="412" t="s">
        <v>1599</v>
      </c>
      <c r="C140" s="17" t="s">
        <v>1443</v>
      </c>
      <c r="D140" s="97">
        <v>125414</v>
      </c>
      <c r="E140" s="77">
        <v>63116015</v>
      </c>
      <c r="F140" s="37" t="s">
        <v>1566</v>
      </c>
      <c r="G140" s="286" t="s">
        <v>1441</v>
      </c>
      <c r="H140" s="47">
        <v>21</v>
      </c>
      <c r="I140" s="50">
        <v>21200</v>
      </c>
      <c r="J140" s="214">
        <f t="shared" si="6"/>
        <v>300</v>
      </c>
      <c r="K140" s="178"/>
      <c r="L140" s="175"/>
      <c r="M140" s="179"/>
      <c r="N140" s="180">
        <v>300</v>
      </c>
      <c r="O140" s="180"/>
      <c r="P140" s="180" t="s">
        <v>1598</v>
      </c>
    </row>
    <row r="141" spans="1:16" x14ac:dyDescent="0.2">
      <c r="A141" s="298">
        <v>137</v>
      </c>
      <c r="B141" s="412" t="s">
        <v>1600</v>
      </c>
      <c r="C141" s="17" t="s">
        <v>1443</v>
      </c>
      <c r="D141" s="97">
        <v>125419</v>
      </c>
      <c r="E141" s="77">
        <v>63116015</v>
      </c>
      <c r="F141" s="37" t="s">
        <v>1566</v>
      </c>
      <c r="G141" s="286" t="s">
        <v>1441</v>
      </c>
      <c r="H141" s="47">
        <v>21</v>
      </c>
      <c r="I141" s="50">
        <v>21200</v>
      </c>
      <c r="J141" s="214">
        <f t="shared" si="6"/>
        <v>300</v>
      </c>
      <c r="K141" s="178"/>
      <c r="L141" s="175"/>
      <c r="M141" s="179"/>
      <c r="N141" s="180">
        <v>300</v>
      </c>
      <c r="O141" s="180"/>
      <c r="P141" s="180" t="s">
        <v>1601</v>
      </c>
    </row>
    <row r="142" spans="1:16" x14ac:dyDescent="0.2">
      <c r="A142" s="298">
        <v>138</v>
      </c>
      <c r="B142" s="412" t="s">
        <v>1616</v>
      </c>
      <c r="C142" s="17" t="s">
        <v>1443</v>
      </c>
      <c r="D142" s="97">
        <v>125432</v>
      </c>
      <c r="E142" s="77">
        <v>63116015</v>
      </c>
      <c r="F142" s="37" t="s">
        <v>1566</v>
      </c>
      <c r="G142" s="286" t="s">
        <v>1441</v>
      </c>
      <c r="H142" s="47">
        <v>21</v>
      </c>
      <c r="I142" s="50">
        <v>21200</v>
      </c>
      <c r="J142" s="214">
        <f t="shared" si="6"/>
        <v>300</v>
      </c>
      <c r="K142" s="178"/>
      <c r="L142" s="175"/>
      <c r="M142" s="179"/>
      <c r="N142" s="180">
        <v>300</v>
      </c>
      <c r="O142" s="180"/>
      <c r="P142" s="180" t="s">
        <v>1615</v>
      </c>
    </row>
    <row r="143" spans="1:16" x14ac:dyDescent="0.2">
      <c r="A143" s="298">
        <v>139</v>
      </c>
      <c r="B143" s="412" t="s">
        <v>1620</v>
      </c>
      <c r="C143" s="17" t="s">
        <v>1443</v>
      </c>
      <c r="D143" s="97">
        <v>125439</v>
      </c>
      <c r="E143" s="77">
        <v>63116015</v>
      </c>
      <c r="F143" s="37" t="s">
        <v>1566</v>
      </c>
      <c r="G143" s="286" t="s">
        <v>1441</v>
      </c>
      <c r="H143" s="47">
        <v>21</v>
      </c>
      <c r="I143" s="50">
        <v>21200</v>
      </c>
      <c r="J143" s="214">
        <f t="shared" si="6"/>
        <v>300</v>
      </c>
      <c r="K143" s="178"/>
      <c r="L143" s="175"/>
      <c r="M143" s="179"/>
      <c r="N143" s="180">
        <v>300</v>
      </c>
      <c r="O143" s="180"/>
      <c r="P143" s="304" t="s">
        <v>1619</v>
      </c>
    </row>
    <row r="144" spans="1:16" x14ac:dyDescent="0.2">
      <c r="A144" s="298">
        <v>140</v>
      </c>
      <c r="B144" s="412" t="s">
        <v>1602</v>
      </c>
      <c r="C144" s="17" t="s">
        <v>1443</v>
      </c>
      <c r="D144" s="97">
        <v>125445</v>
      </c>
      <c r="E144" s="77">
        <v>63116015</v>
      </c>
      <c r="F144" s="37" t="s">
        <v>1566</v>
      </c>
      <c r="G144" s="286" t="s">
        <v>1441</v>
      </c>
      <c r="H144" s="47">
        <v>21</v>
      </c>
      <c r="I144" s="50">
        <v>21200</v>
      </c>
      <c r="J144" s="214">
        <f t="shared" si="6"/>
        <v>300</v>
      </c>
      <c r="K144" s="178"/>
      <c r="L144" s="175"/>
      <c r="M144" s="179"/>
      <c r="N144" s="180">
        <v>300</v>
      </c>
      <c r="O144" s="180"/>
      <c r="P144" s="180" t="s">
        <v>1603</v>
      </c>
    </row>
    <row r="145" spans="1:16" x14ac:dyDescent="0.2">
      <c r="A145" s="298">
        <v>141</v>
      </c>
      <c r="B145" s="412" t="s">
        <v>1621</v>
      </c>
      <c r="C145" s="17" t="s">
        <v>1443</v>
      </c>
      <c r="D145" s="97">
        <v>125464</v>
      </c>
      <c r="E145" s="77">
        <v>63116015</v>
      </c>
      <c r="F145" s="37" t="s">
        <v>1566</v>
      </c>
      <c r="G145" s="286" t="s">
        <v>1441</v>
      </c>
      <c r="H145" s="47">
        <v>21</v>
      </c>
      <c r="I145" s="50">
        <v>21200</v>
      </c>
      <c r="J145" s="214">
        <f t="shared" si="6"/>
        <v>300</v>
      </c>
      <c r="K145" s="178"/>
      <c r="L145" s="175"/>
      <c r="M145" s="179"/>
      <c r="N145" s="180">
        <v>300</v>
      </c>
      <c r="O145" s="180"/>
      <c r="P145" s="180" t="s">
        <v>1622</v>
      </c>
    </row>
    <row r="146" spans="1:16" x14ac:dyDescent="0.2">
      <c r="A146" s="298">
        <v>142</v>
      </c>
      <c r="B146" s="412" t="s">
        <v>1488</v>
      </c>
      <c r="C146" s="17" t="s">
        <v>1443</v>
      </c>
      <c r="D146" s="97">
        <v>125486</v>
      </c>
      <c r="E146" s="77">
        <v>63116015</v>
      </c>
      <c r="F146" s="37" t="s">
        <v>1566</v>
      </c>
      <c r="G146" s="286" t="s">
        <v>1441</v>
      </c>
      <c r="H146" s="47">
        <v>21</v>
      </c>
      <c r="I146" s="50">
        <v>21200</v>
      </c>
      <c r="J146" s="214">
        <f t="shared" si="6"/>
        <v>300</v>
      </c>
      <c r="K146" s="178"/>
      <c r="L146" s="175"/>
      <c r="M146" s="179"/>
      <c r="N146" s="180">
        <v>300</v>
      </c>
      <c r="O146" s="180"/>
      <c r="P146" s="180" t="s">
        <v>1604</v>
      </c>
    </row>
    <row r="147" spans="1:16" x14ac:dyDescent="0.2">
      <c r="A147" s="298">
        <v>143</v>
      </c>
      <c r="B147" s="412" t="s">
        <v>1488</v>
      </c>
      <c r="C147" s="17" t="s">
        <v>1443</v>
      </c>
      <c r="D147" s="97">
        <v>125511</v>
      </c>
      <c r="E147" s="77">
        <v>63116015</v>
      </c>
      <c r="F147" s="37" t="s">
        <v>1566</v>
      </c>
      <c r="G147" s="286" t="s">
        <v>1441</v>
      </c>
      <c r="H147" s="47">
        <v>21</v>
      </c>
      <c r="I147" s="50">
        <v>21200</v>
      </c>
      <c r="J147" s="214">
        <f t="shared" si="6"/>
        <v>300</v>
      </c>
      <c r="K147" s="178"/>
      <c r="L147" s="175"/>
      <c r="M147" s="179"/>
      <c r="N147" s="180">
        <v>300</v>
      </c>
      <c r="O147" s="180"/>
      <c r="P147" s="180" t="s">
        <v>1605</v>
      </c>
    </row>
    <row r="148" spans="1:16" x14ac:dyDescent="0.2">
      <c r="A148" s="298">
        <v>144</v>
      </c>
      <c r="B148" s="412" t="s">
        <v>1623</v>
      </c>
      <c r="C148" s="17" t="s">
        <v>1443</v>
      </c>
      <c r="D148" s="97">
        <v>125532</v>
      </c>
      <c r="E148" s="77">
        <v>63116015</v>
      </c>
      <c r="F148" s="37" t="s">
        <v>1566</v>
      </c>
      <c r="G148" s="286" t="s">
        <v>1441</v>
      </c>
      <c r="H148" s="47">
        <v>21</v>
      </c>
      <c r="I148" s="50">
        <v>21200</v>
      </c>
      <c r="J148" s="214">
        <f t="shared" si="6"/>
        <v>300</v>
      </c>
      <c r="K148" s="178"/>
      <c r="L148" s="175"/>
      <c r="M148" s="179"/>
      <c r="N148" s="180">
        <v>300</v>
      </c>
      <c r="O148" s="180"/>
      <c r="P148" s="180" t="s">
        <v>1606</v>
      </c>
    </row>
    <row r="149" spans="1:16" x14ac:dyDescent="0.2">
      <c r="A149" s="298">
        <v>145</v>
      </c>
      <c r="B149" s="412" t="s">
        <v>1624</v>
      </c>
      <c r="C149" s="17" t="s">
        <v>1443</v>
      </c>
      <c r="D149" s="97">
        <v>125554</v>
      </c>
      <c r="E149" s="77">
        <v>63116015</v>
      </c>
      <c r="F149" s="37" t="s">
        <v>1566</v>
      </c>
      <c r="G149" s="286" t="s">
        <v>1441</v>
      </c>
      <c r="H149" s="47">
        <v>21</v>
      </c>
      <c r="I149" s="50">
        <v>21200</v>
      </c>
      <c r="J149" s="214">
        <f t="shared" si="6"/>
        <v>300</v>
      </c>
      <c r="K149" s="178"/>
      <c r="L149" s="175"/>
      <c r="M149" s="179"/>
      <c r="N149" s="180">
        <v>300</v>
      </c>
      <c r="O149" s="180"/>
      <c r="P149" s="180" t="s">
        <v>1607</v>
      </c>
    </row>
    <row r="150" spans="1:16" x14ac:dyDescent="0.2">
      <c r="A150" s="298">
        <v>146</v>
      </c>
      <c r="B150" s="412" t="s">
        <v>1625</v>
      </c>
      <c r="C150" s="17" t="s">
        <v>1443</v>
      </c>
      <c r="D150" s="97">
        <v>125568</v>
      </c>
      <c r="E150" s="77">
        <v>63116015</v>
      </c>
      <c r="F150" s="37" t="s">
        <v>1566</v>
      </c>
      <c r="G150" s="286" t="s">
        <v>1441</v>
      </c>
      <c r="H150" s="47">
        <v>21</v>
      </c>
      <c r="I150" s="50">
        <v>21200</v>
      </c>
      <c r="J150" s="214">
        <f t="shared" si="6"/>
        <v>300</v>
      </c>
      <c r="K150" s="178"/>
      <c r="L150" s="175"/>
      <c r="M150" s="179"/>
      <c r="N150" s="180">
        <v>300</v>
      </c>
      <c r="O150" s="180"/>
      <c r="P150" s="180" t="s">
        <v>1608</v>
      </c>
    </row>
    <row r="151" spans="1:16" x14ac:dyDescent="0.2">
      <c r="A151" s="298">
        <v>147</v>
      </c>
      <c r="B151" s="412" t="s">
        <v>1626</v>
      </c>
      <c r="C151" s="17" t="s">
        <v>1443</v>
      </c>
      <c r="D151" s="97">
        <v>125574</v>
      </c>
      <c r="E151" s="77">
        <v>63116015</v>
      </c>
      <c r="F151" s="37" t="s">
        <v>1566</v>
      </c>
      <c r="G151" s="286" t="s">
        <v>1441</v>
      </c>
      <c r="H151" s="47">
        <v>21</v>
      </c>
      <c r="I151" s="50">
        <v>21200</v>
      </c>
      <c r="J151" s="214">
        <f t="shared" si="6"/>
        <v>300</v>
      </c>
      <c r="K151" s="178"/>
      <c r="L151" s="175"/>
      <c r="M151" s="179"/>
      <c r="N151" s="180">
        <v>300</v>
      </c>
      <c r="O151" s="180"/>
      <c r="P151" s="180" t="s">
        <v>1609</v>
      </c>
    </row>
    <row r="152" spans="1:16" x14ac:dyDescent="0.2">
      <c r="A152" s="298">
        <v>148</v>
      </c>
      <c r="B152" s="412" t="s">
        <v>1627</v>
      </c>
      <c r="C152" s="17" t="s">
        <v>1443</v>
      </c>
      <c r="D152" s="97">
        <v>125609</v>
      </c>
      <c r="E152" s="77">
        <v>63116015</v>
      </c>
      <c r="F152" s="37" t="s">
        <v>1566</v>
      </c>
      <c r="G152" s="286" t="s">
        <v>1441</v>
      </c>
      <c r="H152" s="47">
        <v>21</v>
      </c>
      <c r="I152" s="50">
        <v>21200</v>
      </c>
      <c r="J152" s="214">
        <f t="shared" si="6"/>
        <v>300</v>
      </c>
      <c r="K152" s="178"/>
      <c r="L152" s="175"/>
      <c r="M152" s="179"/>
      <c r="N152" s="180">
        <v>300</v>
      </c>
      <c r="O152" s="180"/>
      <c r="P152" s="180" t="s">
        <v>1611</v>
      </c>
    </row>
    <row r="153" spans="1:16" x14ac:dyDescent="0.2">
      <c r="A153" s="298">
        <v>149</v>
      </c>
      <c r="B153" s="412" t="s">
        <v>1628</v>
      </c>
      <c r="C153" s="17" t="s">
        <v>1443</v>
      </c>
      <c r="D153" s="97">
        <v>125616</v>
      </c>
      <c r="E153" s="77">
        <v>63116015</v>
      </c>
      <c r="F153" s="37" t="s">
        <v>1566</v>
      </c>
      <c r="G153" s="286" t="s">
        <v>1441</v>
      </c>
      <c r="H153" s="47">
        <v>21</v>
      </c>
      <c r="I153" s="50">
        <v>21200</v>
      </c>
      <c r="J153" s="214">
        <f t="shared" si="6"/>
        <v>300</v>
      </c>
      <c r="K153" s="178"/>
      <c r="L153" s="175"/>
      <c r="M153" s="179"/>
      <c r="N153" s="180">
        <v>300</v>
      </c>
      <c r="O153" s="180"/>
      <c r="P153" s="180" t="s">
        <v>1612</v>
      </c>
    </row>
    <row r="154" spans="1:16" x14ac:dyDescent="0.2">
      <c r="A154" s="298">
        <v>150</v>
      </c>
      <c r="B154" s="412" t="s">
        <v>1629</v>
      </c>
      <c r="C154" s="17" t="s">
        <v>1443</v>
      </c>
      <c r="D154" s="97">
        <v>125637</v>
      </c>
      <c r="E154" s="77">
        <v>63116015</v>
      </c>
      <c r="F154" s="37" t="s">
        <v>1566</v>
      </c>
      <c r="G154" s="286" t="s">
        <v>1441</v>
      </c>
      <c r="H154" s="47">
        <v>21</v>
      </c>
      <c r="I154" s="50">
        <v>21200</v>
      </c>
      <c r="J154" s="214">
        <f t="shared" si="6"/>
        <v>300</v>
      </c>
      <c r="K154" s="178"/>
      <c r="L154" s="175"/>
      <c r="M154" s="179"/>
      <c r="N154" s="180">
        <v>300</v>
      </c>
      <c r="O154" s="180"/>
      <c r="P154" s="180" t="s">
        <v>1613</v>
      </c>
    </row>
    <row r="155" spans="1:16" x14ac:dyDescent="0.2">
      <c r="A155" s="298">
        <v>151</v>
      </c>
      <c r="B155" s="260" t="s">
        <v>1630</v>
      </c>
      <c r="C155" s="42" t="s">
        <v>1443</v>
      </c>
      <c r="D155" s="73">
        <v>125650</v>
      </c>
      <c r="E155" s="77">
        <v>63116015</v>
      </c>
      <c r="F155" s="37" t="s">
        <v>1566</v>
      </c>
      <c r="G155" s="286" t="s">
        <v>1441</v>
      </c>
      <c r="H155" s="47">
        <v>21</v>
      </c>
      <c r="I155" s="50">
        <v>21200</v>
      </c>
      <c r="J155" s="214">
        <f t="shared" si="6"/>
        <v>300</v>
      </c>
      <c r="K155" s="178"/>
      <c r="L155" s="175"/>
      <c r="M155" s="179"/>
      <c r="N155" s="180">
        <v>300</v>
      </c>
      <c r="O155" s="180"/>
      <c r="P155" s="180" t="s">
        <v>1610</v>
      </c>
    </row>
    <row r="156" spans="1:16" x14ac:dyDescent="0.2">
      <c r="A156" s="298">
        <v>152</v>
      </c>
      <c r="B156" s="412" t="s">
        <v>1631</v>
      </c>
      <c r="C156" s="17" t="s">
        <v>1443</v>
      </c>
      <c r="D156" s="97">
        <v>125861</v>
      </c>
      <c r="E156" s="77">
        <v>63116015</v>
      </c>
      <c r="F156" s="37" t="s">
        <v>1566</v>
      </c>
      <c r="G156" s="286" t="s">
        <v>1441</v>
      </c>
      <c r="H156" s="47">
        <v>21</v>
      </c>
      <c r="I156" s="50">
        <v>21200</v>
      </c>
      <c r="J156" s="214">
        <f t="shared" si="6"/>
        <v>300</v>
      </c>
      <c r="K156" s="178"/>
      <c r="L156" s="175"/>
      <c r="M156" s="179"/>
      <c r="N156" s="180">
        <v>300</v>
      </c>
      <c r="O156" s="180"/>
      <c r="P156" s="180" t="s">
        <v>1614</v>
      </c>
    </row>
    <row r="157" spans="1:16" x14ac:dyDescent="0.2">
      <c r="A157" s="298">
        <v>153</v>
      </c>
      <c r="B157" s="412" t="s">
        <v>1632</v>
      </c>
      <c r="C157" s="17" t="s">
        <v>1443</v>
      </c>
      <c r="D157" s="97">
        <v>125690</v>
      </c>
      <c r="E157" s="77">
        <v>63116015</v>
      </c>
      <c r="F157" s="37" t="s">
        <v>1566</v>
      </c>
      <c r="G157" s="286" t="s">
        <v>1441</v>
      </c>
      <c r="H157" s="47">
        <v>21</v>
      </c>
      <c r="I157" s="50">
        <v>21200</v>
      </c>
      <c r="J157" s="214">
        <f t="shared" si="6"/>
        <v>300</v>
      </c>
      <c r="K157" s="178"/>
      <c r="L157" s="175"/>
      <c r="M157" s="179"/>
      <c r="N157" s="180">
        <v>300</v>
      </c>
      <c r="O157" s="180"/>
      <c r="P157" s="180" t="s">
        <v>1617</v>
      </c>
    </row>
    <row r="158" spans="1:16" x14ac:dyDescent="0.2">
      <c r="A158" s="298">
        <v>154</v>
      </c>
      <c r="B158" s="412" t="s">
        <v>1633</v>
      </c>
      <c r="C158" s="17" t="s">
        <v>1443</v>
      </c>
      <c r="D158" s="97">
        <v>125698</v>
      </c>
      <c r="E158" s="77">
        <v>63116015</v>
      </c>
      <c r="F158" s="37" t="s">
        <v>1566</v>
      </c>
      <c r="G158" s="286" t="s">
        <v>1441</v>
      </c>
      <c r="H158" s="47">
        <v>21</v>
      </c>
      <c r="I158" s="50">
        <v>21200</v>
      </c>
      <c r="J158" s="214">
        <f t="shared" si="6"/>
        <v>300</v>
      </c>
      <c r="K158" s="178"/>
      <c r="L158" s="175"/>
      <c r="M158" s="179"/>
      <c r="N158" s="180">
        <v>300</v>
      </c>
      <c r="O158" s="180"/>
      <c r="P158" s="180" t="s">
        <v>1618</v>
      </c>
    </row>
    <row r="159" spans="1:16" x14ac:dyDescent="0.2">
      <c r="A159" s="298">
        <v>155</v>
      </c>
      <c r="B159" s="258" t="s">
        <v>311</v>
      </c>
      <c r="C159" s="65" t="s">
        <v>223</v>
      </c>
      <c r="D159" s="39">
        <v>139328</v>
      </c>
      <c r="E159" s="77">
        <v>63116015</v>
      </c>
      <c r="F159" s="37" t="s">
        <v>1663</v>
      </c>
      <c r="G159" s="80" t="s">
        <v>114</v>
      </c>
      <c r="H159" s="31">
        <v>10</v>
      </c>
      <c r="I159" s="32">
        <v>13460</v>
      </c>
      <c r="J159" s="214">
        <f t="shared" si="6"/>
        <v>362.8</v>
      </c>
      <c r="K159" s="178"/>
      <c r="L159" s="175"/>
      <c r="M159" s="179">
        <v>362.8</v>
      </c>
      <c r="N159" s="180"/>
      <c r="O159" s="180"/>
      <c r="P159" s="107" t="s">
        <v>312</v>
      </c>
    </row>
    <row r="160" spans="1:16" x14ac:dyDescent="0.2">
      <c r="A160" s="298">
        <v>156</v>
      </c>
      <c r="B160" s="412" t="s">
        <v>1101</v>
      </c>
      <c r="C160" s="17" t="s">
        <v>389</v>
      </c>
      <c r="D160" s="97">
        <v>39401</v>
      </c>
      <c r="E160" s="77">
        <v>63116015</v>
      </c>
      <c r="F160" s="37" t="s">
        <v>1663</v>
      </c>
      <c r="G160" s="80" t="s">
        <v>114</v>
      </c>
      <c r="H160" s="31">
        <v>10</v>
      </c>
      <c r="I160" s="32">
        <v>13460</v>
      </c>
      <c r="J160" s="214">
        <f t="shared" ref="J160:J165" si="7">SUM(K160+L160+M160+N160+O160)</f>
        <v>362.8</v>
      </c>
      <c r="K160" s="178"/>
      <c r="L160" s="175"/>
      <c r="M160" s="179">
        <v>362.8</v>
      </c>
      <c r="N160" s="180"/>
      <c r="O160" s="180"/>
      <c r="P160" s="107" t="s">
        <v>142</v>
      </c>
    </row>
    <row r="161" spans="1:16" x14ac:dyDescent="0.2">
      <c r="A161" s="298">
        <v>157</v>
      </c>
      <c r="B161" s="412" t="s">
        <v>300</v>
      </c>
      <c r="C161" s="17" t="s">
        <v>117</v>
      </c>
      <c r="D161" s="97">
        <v>139421</v>
      </c>
      <c r="E161" s="77">
        <v>63116015</v>
      </c>
      <c r="F161" s="37" t="s">
        <v>1663</v>
      </c>
      <c r="G161" s="80" t="s">
        <v>114</v>
      </c>
      <c r="H161" s="31">
        <v>10</v>
      </c>
      <c r="I161" s="32">
        <v>13460</v>
      </c>
      <c r="J161" s="214">
        <f t="shared" si="7"/>
        <v>449.7</v>
      </c>
      <c r="K161" s="178"/>
      <c r="L161" s="175"/>
      <c r="M161" s="179">
        <v>449.7</v>
      </c>
      <c r="N161" s="180"/>
      <c r="O161" s="180"/>
      <c r="P161" s="107" t="s">
        <v>301</v>
      </c>
    </row>
    <row r="162" spans="1:16" x14ac:dyDescent="0.2">
      <c r="A162" s="298">
        <v>158</v>
      </c>
      <c r="B162" s="412" t="s">
        <v>1665</v>
      </c>
      <c r="C162" s="17" t="s">
        <v>1666</v>
      </c>
      <c r="D162" s="97">
        <v>139584</v>
      </c>
      <c r="E162" s="73">
        <v>63185015</v>
      </c>
      <c r="F162" s="37" t="s">
        <v>1663</v>
      </c>
      <c r="G162" s="80" t="s">
        <v>114</v>
      </c>
      <c r="H162" s="31">
        <v>10</v>
      </c>
      <c r="I162" s="32">
        <v>13460</v>
      </c>
      <c r="J162" s="214">
        <f t="shared" si="7"/>
        <v>362.8</v>
      </c>
      <c r="K162" s="178"/>
      <c r="L162" s="175"/>
      <c r="M162" s="179">
        <v>362.8</v>
      </c>
      <c r="N162" s="180"/>
      <c r="O162" s="180"/>
      <c r="P162" s="287" t="s">
        <v>1667</v>
      </c>
    </row>
    <row r="163" spans="1:16" x14ac:dyDescent="0.2">
      <c r="A163" s="298">
        <v>159</v>
      </c>
      <c r="B163" s="264" t="s">
        <v>1029</v>
      </c>
      <c r="C163" s="33" t="s">
        <v>776</v>
      </c>
      <c r="D163" s="39">
        <v>139605</v>
      </c>
      <c r="E163" s="77">
        <v>63116015</v>
      </c>
      <c r="F163" s="37" t="s">
        <v>1663</v>
      </c>
      <c r="G163" s="80" t="s">
        <v>114</v>
      </c>
      <c r="H163" s="31">
        <v>10</v>
      </c>
      <c r="I163" s="32">
        <v>13460</v>
      </c>
      <c r="J163" s="214">
        <f t="shared" si="7"/>
        <v>362.8</v>
      </c>
      <c r="K163" s="376"/>
      <c r="L163" s="175"/>
      <c r="M163" s="179">
        <v>362.8</v>
      </c>
      <c r="N163" s="180"/>
      <c r="O163" s="180"/>
      <c r="P163" s="107" t="s">
        <v>1031</v>
      </c>
    </row>
    <row r="164" spans="1:16" x14ac:dyDescent="0.2">
      <c r="A164" s="298">
        <v>160</v>
      </c>
      <c r="B164" s="264" t="s">
        <v>829</v>
      </c>
      <c r="C164" s="33" t="s">
        <v>349</v>
      </c>
      <c r="D164" s="39">
        <v>139679</v>
      </c>
      <c r="E164" s="77">
        <v>63116015</v>
      </c>
      <c r="F164" s="37" t="s">
        <v>1663</v>
      </c>
      <c r="G164" s="80" t="s">
        <v>114</v>
      </c>
      <c r="H164" s="31">
        <v>21</v>
      </c>
      <c r="I164" s="32">
        <v>13460</v>
      </c>
      <c r="J164" s="214">
        <f t="shared" si="7"/>
        <v>362.8</v>
      </c>
      <c r="K164" s="178"/>
      <c r="L164" s="175"/>
      <c r="M164" s="179">
        <v>362.8</v>
      </c>
      <c r="N164" s="180"/>
      <c r="O164" s="180"/>
      <c r="P164" s="107" t="s">
        <v>293</v>
      </c>
    </row>
    <row r="165" spans="1:16" x14ac:dyDescent="0.2">
      <c r="A165" s="298">
        <v>161</v>
      </c>
      <c r="B165" s="260"/>
      <c r="C165" s="328"/>
      <c r="D165" s="517">
        <v>140619</v>
      </c>
      <c r="E165" s="518">
        <v>63116015</v>
      </c>
      <c r="F165" s="519" t="s">
        <v>1669</v>
      </c>
      <c r="G165" s="520" t="s">
        <v>1688</v>
      </c>
      <c r="H165" s="521">
        <v>10</v>
      </c>
      <c r="I165" s="522">
        <v>13820</v>
      </c>
      <c r="J165" s="523">
        <f t="shared" si="7"/>
        <v>430.96</v>
      </c>
      <c r="K165" s="524"/>
      <c r="L165" s="525"/>
      <c r="M165" s="513">
        <v>430.96</v>
      </c>
      <c r="N165" s="514"/>
      <c r="O165" s="514"/>
      <c r="P165" s="526" t="s">
        <v>642</v>
      </c>
    </row>
    <row r="166" spans="1:16" x14ac:dyDescent="0.2">
      <c r="A166" s="298">
        <v>162</v>
      </c>
      <c r="B166" s="412"/>
      <c r="C166" s="17" t="s">
        <v>1179</v>
      </c>
      <c r="D166" s="97">
        <v>140857</v>
      </c>
      <c r="E166" s="77">
        <v>63116015</v>
      </c>
      <c r="F166" s="37" t="s">
        <v>1669</v>
      </c>
      <c r="G166" s="286" t="s">
        <v>475</v>
      </c>
      <c r="H166" s="47">
        <v>10</v>
      </c>
      <c r="I166" s="50">
        <v>21200</v>
      </c>
      <c r="J166" s="214">
        <f t="shared" ref="J166:J172" si="8">SUM(K166+L166+M166+N166+O166)</f>
        <v>300</v>
      </c>
      <c r="K166" s="178"/>
      <c r="L166" s="175"/>
      <c r="M166" s="179"/>
      <c r="N166" s="180">
        <v>300</v>
      </c>
      <c r="O166" s="180"/>
      <c r="P166" s="180" t="s">
        <v>1687</v>
      </c>
    </row>
    <row r="167" spans="1:16" x14ac:dyDescent="0.2">
      <c r="A167" s="298">
        <v>163</v>
      </c>
      <c r="B167" s="412" t="s">
        <v>1693</v>
      </c>
      <c r="C167" s="17" t="s">
        <v>1154</v>
      </c>
      <c r="D167" s="97">
        <v>141458</v>
      </c>
      <c r="E167" s="77">
        <v>63116015</v>
      </c>
      <c r="F167" s="37" t="s">
        <v>1690</v>
      </c>
      <c r="G167" s="286" t="s">
        <v>475</v>
      </c>
      <c r="H167" s="47">
        <v>10</v>
      </c>
      <c r="I167" s="50">
        <v>21200</v>
      </c>
      <c r="J167" s="214">
        <f t="shared" si="8"/>
        <v>1000</v>
      </c>
      <c r="K167" s="178"/>
      <c r="L167" s="175"/>
      <c r="M167" s="179"/>
      <c r="N167" s="180">
        <v>1000</v>
      </c>
      <c r="O167" s="180"/>
      <c r="P167" s="180" t="s">
        <v>1694</v>
      </c>
    </row>
    <row r="168" spans="1:16" x14ac:dyDescent="0.2">
      <c r="A168" s="298">
        <v>164</v>
      </c>
      <c r="B168" s="412" t="s">
        <v>1697</v>
      </c>
      <c r="C168" s="17" t="s">
        <v>1342</v>
      </c>
      <c r="D168" s="97">
        <v>141536</v>
      </c>
      <c r="E168" s="77">
        <v>63116015</v>
      </c>
      <c r="F168" s="37" t="s">
        <v>1690</v>
      </c>
      <c r="G168" s="286" t="s">
        <v>475</v>
      </c>
      <c r="H168" s="47">
        <v>10</v>
      </c>
      <c r="I168" s="50">
        <v>21200</v>
      </c>
      <c r="J168" s="214">
        <f>SUM(K168+L168+M168+N168+O168)</f>
        <v>1000</v>
      </c>
      <c r="K168" s="178"/>
      <c r="L168" s="175"/>
      <c r="M168" s="179"/>
      <c r="N168" s="180">
        <v>1000</v>
      </c>
      <c r="O168" s="180"/>
      <c r="P168" s="180" t="s">
        <v>1698</v>
      </c>
    </row>
    <row r="169" spans="1:16" x14ac:dyDescent="0.2">
      <c r="A169" s="298">
        <v>165</v>
      </c>
      <c r="B169" s="412" t="s">
        <v>1699</v>
      </c>
      <c r="C169" s="17" t="s">
        <v>1306</v>
      </c>
      <c r="D169" s="97">
        <v>141553</v>
      </c>
      <c r="E169" s="77">
        <v>63116015</v>
      </c>
      <c r="F169" s="37" t="s">
        <v>1690</v>
      </c>
      <c r="G169" s="286" t="s">
        <v>475</v>
      </c>
      <c r="H169" s="47">
        <v>10</v>
      </c>
      <c r="I169" s="50">
        <v>21200</v>
      </c>
      <c r="J169" s="214">
        <f>SUM(K169+L169+M169+N169+O169)</f>
        <v>500</v>
      </c>
      <c r="K169" s="178"/>
      <c r="L169" s="175"/>
      <c r="M169" s="179"/>
      <c r="N169" s="180">
        <v>500</v>
      </c>
      <c r="O169" s="180"/>
      <c r="P169" s="180" t="s">
        <v>1700</v>
      </c>
    </row>
    <row r="170" spans="1:16" x14ac:dyDescent="0.2">
      <c r="A170" s="298">
        <v>166</v>
      </c>
      <c r="B170" s="412" t="s">
        <v>1702</v>
      </c>
      <c r="C170" s="17" t="s">
        <v>808</v>
      </c>
      <c r="D170" s="97">
        <v>141583</v>
      </c>
      <c r="E170" s="77">
        <v>63116015</v>
      </c>
      <c r="F170" s="37" t="s">
        <v>1690</v>
      </c>
      <c r="G170" s="286" t="s">
        <v>475</v>
      </c>
      <c r="H170" s="47">
        <v>10</v>
      </c>
      <c r="I170" s="50">
        <v>21200</v>
      </c>
      <c r="J170" s="214">
        <f>SUM(K170+L170+M170+N170+O170)</f>
        <v>500</v>
      </c>
      <c r="K170" s="178"/>
      <c r="L170" s="175"/>
      <c r="M170" s="179"/>
      <c r="N170" s="180">
        <v>500</v>
      </c>
      <c r="O170" s="180"/>
      <c r="P170" s="180" t="s">
        <v>1701</v>
      </c>
    </row>
    <row r="171" spans="1:16" x14ac:dyDescent="0.2">
      <c r="A171" s="298">
        <v>167</v>
      </c>
      <c r="B171" s="412" t="s">
        <v>1703</v>
      </c>
      <c r="C171" s="17" t="s">
        <v>1367</v>
      </c>
      <c r="D171" s="97">
        <v>141618</v>
      </c>
      <c r="E171" s="77">
        <v>63116015</v>
      </c>
      <c r="F171" s="37" t="s">
        <v>1690</v>
      </c>
      <c r="G171" s="286" t="s">
        <v>475</v>
      </c>
      <c r="H171" s="47">
        <v>10</v>
      </c>
      <c r="I171" s="50">
        <v>21200</v>
      </c>
      <c r="J171" s="214">
        <f>SUM(K171+L171+M171+N171+O171)</f>
        <v>200</v>
      </c>
      <c r="K171" s="178"/>
      <c r="L171" s="175"/>
      <c r="M171" s="179"/>
      <c r="N171" s="180">
        <v>200</v>
      </c>
      <c r="O171" s="180"/>
      <c r="P171" s="180" t="s">
        <v>1704</v>
      </c>
    </row>
    <row r="172" spans="1:16" x14ac:dyDescent="0.2">
      <c r="A172" s="298">
        <v>168</v>
      </c>
      <c r="B172" s="412" t="s">
        <v>1707</v>
      </c>
      <c r="C172" s="17" t="s">
        <v>442</v>
      </c>
      <c r="D172" s="97">
        <v>141655</v>
      </c>
      <c r="E172" s="77">
        <v>63116015</v>
      </c>
      <c r="F172" s="37" t="s">
        <v>1690</v>
      </c>
      <c r="G172" s="286" t="s">
        <v>475</v>
      </c>
      <c r="H172" s="47">
        <v>10</v>
      </c>
      <c r="I172" s="50">
        <v>21200</v>
      </c>
      <c r="J172" s="214">
        <f t="shared" si="8"/>
        <v>500</v>
      </c>
      <c r="K172" s="178"/>
      <c r="L172" s="175"/>
      <c r="M172" s="179"/>
      <c r="N172" s="180">
        <v>500</v>
      </c>
      <c r="O172" s="180"/>
      <c r="P172" s="304" t="s">
        <v>1708</v>
      </c>
    </row>
    <row r="173" spans="1:16" x14ac:dyDescent="0.2">
      <c r="A173" s="298">
        <v>169</v>
      </c>
      <c r="B173" s="260" t="s">
        <v>1710</v>
      </c>
      <c r="C173" s="42" t="s">
        <v>853</v>
      </c>
      <c r="D173" s="73">
        <v>141674</v>
      </c>
      <c r="E173" s="77">
        <v>63116015</v>
      </c>
      <c r="F173" s="37" t="s">
        <v>1690</v>
      </c>
      <c r="G173" s="286" t="s">
        <v>475</v>
      </c>
      <c r="H173" s="47">
        <v>10</v>
      </c>
      <c r="I173" s="50">
        <v>21200</v>
      </c>
      <c r="J173" s="214">
        <f t="shared" ref="J173:J180" si="9">SUM(K173+L173+M173+N173+O173)</f>
        <v>500</v>
      </c>
      <c r="K173" s="178"/>
      <c r="L173" s="175"/>
      <c r="M173" s="179"/>
      <c r="N173" s="180">
        <v>500</v>
      </c>
      <c r="O173" s="180"/>
      <c r="P173" s="304" t="s">
        <v>1709</v>
      </c>
    </row>
    <row r="174" spans="1:16" x14ac:dyDescent="0.2">
      <c r="A174" s="298">
        <v>170</v>
      </c>
      <c r="B174" s="412" t="s">
        <v>1711</v>
      </c>
      <c r="C174" s="17" t="s">
        <v>853</v>
      </c>
      <c r="D174" s="97">
        <v>141700</v>
      </c>
      <c r="E174" s="77">
        <v>63116015</v>
      </c>
      <c r="F174" s="37" t="s">
        <v>1690</v>
      </c>
      <c r="G174" s="286" t="s">
        <v>475</v>
      </c>
      <c r="H174" s="47">
        <v>10</v>
      </c>
      <c r="I174" s="50">
        <v>21200</v>
      </c>
      <c r="J174" s="214">
        <f t="shared" si="9"/>
        <v>500</v>
      </c>
      <c r="K174" s="178"/>
      <c r="L174" s="175"/>
      <c r="M174" s="179"/>
      <c r="N174" s="180">
        <v>500</v>
      </c>
      <c r="O174" s="180"/>
      <c r="P174" s="304" t="s">
        <v>1712</v>
      </c>
    </row>
    <row r="175" spans="1:16" x14ac:dyDescent="0.2">
      <c r="A175" s="298">
        <v>171</v>
      </c>
      <c r="B175" s="412" t="s">
        <v>1713</v>
      </c>
      <c r="C175" s="17" t="s">
        <v>1367</v>
      </c>
      <c r="D175" s="97">
        <v>141711</v>
      </c>
      <c r="E175" s="77">
        <v>63116015</v>
      </c>
      <c r="F175" s="37" t="s">
        <v>1690</v>
      </c>
      <c r="G175" s="286" t="s">
        <v>475</v>
      </c>
      <c r="H175" s="47">
        <v>10</v>
      </c>
      <c r="I175" s="50">
        <v>21200</v>
      </c>
      <c r="J175" s="214">
        <f t="shared" si="9"/>
        <v>1000</v>
      </c>
      <c r="K175" s="178"/>
      <c r="L175" s="175"/>
      <c r="M175" s="179"/>
      <c r="N175" s="180">
        <v>1000</v>
      </c>
      <c r="O175" s="180"/>
      <c r="P175" s="304" t="s">
        <v>1714</v>
      </c>
    </row>
    <row r="176" spans="1:16" x14ac:dyDescent="0.2">
      <c r="A176" s="298">
        <v>172</v>
      </c>
      <c r="B176" s="412" t="s">
        <v>1721</v>
      </c>
      <c r="C176" s="17" t="s">
        <v>1720</v>
      </c>
      <c r="D176" s="97">
        <v>142441</v>
      </c>
      <c r="E176" s="77">
        <v>63116015</v>
      </c>
      <c r="F176" s="37" t="s">
        <v>1690</v>
      </c>
      <c r="G176" s="80" t="s">
        <v>114</v>
      </c>
      <c r="H176" s="31">
        <v>10</v>
      </c>
      <c r="I176" s="32">
        <v>13460</v>
      </c>
      <c r="J176" s="214">
        <f t="shared" si="9"/>
        <v>910</v>
      </c>
      <c r="K176" s="178"/>
      <c r="L176" s="233"/>
      <c r="M176" s="217">
        <v>910</v>
      </c>
      <c r="N176" s="180"/>
      <c r="O176" s="180"/>
      <c r="P176" s="329" t="s">
        <v>526</v>
      </c>
    </row>
    <row r="177" spans="1:16" x14ac:dyDescent="0.2">
      <c r="A177" s="298">
        <v>173</v>
      </c>
      <c r="B177" s="412" t="s">
        <v>1800</v>
      </c>
      <c r="C177" s="17" t="s">
        <v>990</v>
      </c>
      <c r="D177" s="97">
        <v>149158</v>
      </c>
      <c r="E177" s="77">
        <v>63116015</v>
      </c>
      <c r="F177" s="37" t="s">
        <v>1799</v>
      </c>
      <c r="G177" s="80" t="s">
        <v>216</v>
      </c>
      <c r="H177" s="31">
        <v>10</v>
      </c>
      <c r="I177" s="32">
        <v>13780</v>
      </c>
      <c r="J177" s="214">
        <f t="shared" si="9"/>
        <v>347.9</v>
      </c>
      <c r="K177" s="178"/>
      <c r="L177" s="233"/>
      <c r="M177" s="217">
        <v>347.9</v>
      </c>
      <c r="N177" s="180"/>
      <c r="O177" s="180"/>
      <c r="P177" s="329" t="s">
        <v>217</v>
      </c>
    </row>
    <row r="178" spans="1:16" x14ac:dyDescent="0.2">
      <c r="A178" s="298">
        <v>174</v>
      </c>
      <c r="B178" s="412"/>
      <c r="C178" s="17"/>
      <c r="D178" s="97"/>
      <c r="E178" s="77"/>
      <c r="F178" s="37" t="s">
        <v>1954</v>
      </c>
      <c r="G178" s="80" t="s">
        <v>1534</v>
      </c>
      <c r="H178" s="31">
        <v>10</v>
      </c>
      <c r="I178" s="32">
        <v>11110</v>
      </c>
      <c r="J178" s="214">
        <f t="shared" si="9"/>
        <v>12181.58</v>
      </c>
      <c r="K178" s="314">
        <v>12181.58</v>
      </c>
      <c r="L178" s="233"/>
      <c r="M178" s="217"/>
      <c r="N178" s="180"/>
      <c r="O178" s="180"/>
      <c r="P178" s="329"/>
    </row>
    <row r="179" spans="1:16" x14ac:dyDescent="0.2">
      <c r="A179" s="298">
        <v>178</v>
      </c>
      <c r="B179" s="412"/>
      <c r="C179" s="17"/>
      <c r="D179" s="361">
        <v>165480</v>
      </c>
      <c r="E179" s="355">
        <v>63119015</v>
      </c>
      <c r="F179" s="336" t="s">
        <v>2011</v>
      </c>
      <c r="G179" s="405" t="s">
        <v>2059</v>
      </c>
      <c r="H179" s="406">
        <v>10</v>
      </c>
      <c r="I179" s="407">
        <v>11900</v>
      </c>
      <c r="J179" s="363">
        <f t="shared" si="9"/>
        <v>2086</v>
      </c>
      <c r="K179" s="420">
        <v>2086</v>
      </c>
      <c r="L179" s="233"/>
      <c r="M179" s="335"/>
      <c r="N179" s="233"/>
      <c r="O179" s="233"/>
      <c r="P179" s="556" t="s">
        <v>2058</v>
      </c>
    </row>
    <row r="180" spans="1:16" x14ac:dyDescent="0.2">
      <c r="A180" s="298">
        <v>179</v>
      </c>
      <c r="B180" s="412" t="s">
        <v>2030</v>
      </c>
      <c r="C180" s="17" t="s">
        <v>1974</v>
      </c>
      <c r="D180" s="97">
        <v>167087</v>
      </c>
      <c r="E180" s="77">
        <v>63116015</v>
      </c>
      <c r="F180" s="37" t="s">
        <v>2011</v>
      </c>
      <c r="G180" s="80" t="s">
        <v>200</v>
      </c>
      <c r="H180" s="31">
        <v>10</v>
      </c>
      <c r="I180" s="32">
        <v>14310</v>
      </c>
      <c r="J180" s="214">
        <f t="shared" si="9"/>
        <v>3477.5</v>
      </c>
      <c r="K180" s="178"/>
      <c r="L180" s="233"/>
      <c r="M180" s="217">
        <v>3477.5</v>
      </c>
      <c r="N180" s="180"/>
      <c r="O180" s="180"/>
      <c r="P180" s="329" t="s">
        <v>201</v>
      </c>
    </row>
    <row r="181" spans="1:16" x14ac:dyDescent="0.2">
      <c r="A181" s="298">
        <v>180</v>
      </c>
      <c r="B181" s="412" t="s">
        <v>2035</v>
      </c>
      <c r="C181" s="17" t="s">
        <v>2036</v>
      </c>
      <c r="D181" s="97">
        <v>167783</v>
      </c>
      <c r="E181" s="77">
        <v>63116015</v>
      </c>
      <c r="F181" s="37" t="s">
        <v>2011</v>
      </c>
      <c r="G181" s="80" t="s">
        <v>200</v>
      </c>
      <c r="H181" s="31">
        <v>10</v>
      </c>
      <c r="I181" s="32">
        <v>14310</v>
      </c>
      <c r="J181" s="214">
        <f t="shared" ref="J181:J197" si="10">SUM(K181+L181+M181+N181+O181)</f>
        <v>380</v>
      </c>
      <c r="K181" s="178"/>
      <c r="L181" s="233"/>
      <c r="M181" s="217">
        <v>380</v>
      </c>
      <c r="N181" s="180"/>
      <c r="O181" s="180"/>
      <c r="P181" s="329" t="s">
        <v>201</v>
      </c>
    </row>
    <row r="182" spans="1:16" x14ac:dyDescent="0.2">
      <c r="A182" s="298">
        <v>181</v>
      </c>
      <c r="B182" s="412" t="s">
        <v>2096</v>
      </c>
      <c r="C182" s="17" t="s">
        <v>2081</v>
      </c>
      <c r="D182" s="97">
        <v>172098</v>
      </c>
      <c r="E182" s="77">
        <v>63116015</v>
      </c>
      <c r="F182" s="37" t="s">
        <v>2093</v>
      </c>
      <c r="G182" s="80" t="s">
        <v>2094</v>
      </c>
      <c r="H182" s="31">
        <v>10</v>
      </c>
      <c r="I182" s="32">
        <v>13140</v>
      </c>
      <c r="J182" s="214">
        <f t="shared" si="10"/>
        <v>1500</v>
      </c>
      <c r="K182" s="178"/>
      <c r="L182" s="233"/>
      <c r="M182" s="217">
        <v>1500</v>
      </c>
      <c r="N182" s="180"/>
      <c r="O182" s="180"/>
      <c r="P182" s="329" t="s">
        <v>2095</v>
      </c>
    </row>
    <row r="183" spans="1:16" x14ac:dyDescent="0.2">
      <c r="A183" s="298">
        <v>182</v>
      </c>
      <c r="B183" s="412" t="s">
        <v>300</v>
      </c>
      <c r="C183" s="17" t="s">
        <v>117</v>
      </c>
      <c r="D183" s="97">
        <v>172162</v>
      </c>
      <c r="E183" s="77">
        <v>63116015</v>
      </c>
      <c r="F183" s="37" t="s">
        <v>2093</v>
      </c>
      <c r="G183" s="80" t="s">
        <v>114</v>
      </c>
      <c r="H183" s="31">
        <v>10</v>
      </c>
      <c r="I183" s="32">
        <v>13460</v>
      </c>
      <c r="J183" s="214">
        <f t="shared" si="10"/>
        <v>449.7</v>
      </c>
      <c r="K183" s="178"/>
      <c r="L183" s="175"/>
      <c r="M183" s="179">
        <v>449.7</v>
      </c>
      <c r="N183" s="180"/>
      <c r="O183" s="180"/>
      <c r="P183" s="107" t="s">
        <v>301</v>
      </c>
    </row>
    <row r="184" spans="1:16" x14ac:dyDescent="0.2">
      <c r="A184" s="298">
        <v>183</v>
      </c>
      <c r="B184" s="264" t="s">
        <v>1214</v>
      </c>
      <c r="C184" s="33" t="s">
        <v>853</v>
      </c>
      <c r="D184" s="39">
        <v>172237</v>
      </c>
      <c r="E184" s="77">
        <v>63116015</v>
      </c>
      <c r="F184" s="37" t="s">
        <v>2093</v>
      </c>
      <c r="G184" s="80" t="s">
        <v>114</v>
      </c>
      <c r="H184" s="31">
        <v>21</v>
      </c>
      <c r="I184" s="32">
        <v>13460</v>
      </c>
      <c r="J184" s="214">
        <f t="shared" si="10"/>
        <v>535.20000000000005</v>
      </c>
      <c r="K184" s="178"/>
      <c r="L184" s="175"/>
      <c r="M184" s="179">
        <v>535.20000000000005</v>
      </c>
      <c r="N184" s="180"/>
      <c r="O184" s="180"/>
      <c r="P184" s="107" t="s">
        <v>290</v>
      </c>
    </row>
    <row r="185" spans="1:16" x14ac:dyDescent="0.2">
      <c r="A185" s="298">
        <v>184</v>
      </c>
      <c r="B185" s="264" t="s">
        <v>294</v>
      </c>
      <c r="C185" s="33" t="s">
        <v>295</v>
      </c>
      <c r="D185" s="39">
        <v>172469</v>
      </c>
      <c r="E185" s="77">
        <v>63116015</v>
      </c>
      <c r="F185" s="37" t="s">
        <v>2093</v>
      </c>
      <c r="G185" s="80" t="s">
        <v>114</v>
      </c>
      <c r="H185" s="31">
        <v>21</v>
      </c>
      <c r="I185" s="32">
        <v>13460</v>
      </c>
      <c r="J185" s="214">
        <f t="shared" si="10"/>
        <v>500</v>
      </c>
      <c r="K185" s="178"/>
      <c r="L185" s="175"/>
      <c r="M185" s="179">
        <v>500</v>
      </c>
      <c r="N185" s="180"/>
      <c r="O185" s="180"/>
      <c r="P185" s="107" t="s">
        <v>296</v>
      </c>
    </row>
    <row r="186" spans="1:16" x14ac:dyDescent="0.2">
      <c r="A186" s="298">
        <v>185</v>
      </c>
      <c r="B186" s="264" t="s">
        <v>2103</v>
      </c>
      <c r="C186" s="33" t="s">
        <v>1121</v>
      </c>
      <c r="D186" s="39">
        <v>173511</v>
      </c>
      <c r="E186" s="77">
        <v>63116015</v>
      </c>
      <c r="F186" s="37" t="s">
        <v>2093</v>
      </c>
      <c r="G186" s="80" t="s">
        <v>475</v>
      </c>
      <c r="H186" s="31">
        <v>10</v>
      </c>
      <c r="I186" s="32">
        <v>21200</v>
      </c>
      <c r="J186" s="214">
        <f t="shared" si="10"/>
        <v>1000</v>
      </c>
      <c r="K186" s="178"/>
      <c r="L186" s="175"/>
      <c r="M186" s="179"/>
      <c r="N186" s="180">
        <v>1000</v>
      </c>
      <c r="O186" s="180"/>
      <c r="P186" s="107" t="s">
        <v>2102</v>
      </c>
    </row>
    <row r="187" spans="1:16" x14ac:dyDescent="0.2">
      <c r="A187" s="298">
        <v>186</v>
      </c>
      <c r="B187" s="264" t="s">
        <v>1256</v>
      </c>
      <c r="C187" s="311" t="s">
        <v>1224</v>
      </c>
      <c r="D187" s="39">
        <v>173591</v>
      </c>
      <c r="E187" s="77">
        <v>63116015</v>
      </c>
      <c r="F187" s="37" t="s">
        <v>2093</v>
      </c>
      <c r="G187" s="286" t="s">
        <v>2104</v>
      </c>
      <c r="H187" s="47">
        <v>10</v>
      </c>
      <c r="I187" s="50">
        <v>21200</v>
      </c>
      <c r="J187" s="214">
        <f t="shared" si="10"/>
        <v>8000</v>
      </c>
      <c r="K187" s="178"/>
      <c r="L187" s="175"/>
      <c r="M187" s="179"/>
      <c r="N187" s="180">
        <v>8000</v>
      </c>
      <c r="O187" s="180"/>
      <c r="P187" s="304" t="s">
        <v>1254</v>
      </c>
    </row>
    <row r="188" spans="1:16" x14ac:dyDescent="0.2">
      <c r="A188" s="298">
        <v>187</v>
      </c>
      <c r="B188" s="264" t="s">
        <v>2105</v>
      </c>
      <c r="C188" s="311" t="s">
        <v>1779</v>
      </c>
      <c r="D188" s="39">
        <v>173656</v>
      </c>
      <c r="E188" s="77">
        <v>63116015</v>
      </c>
      <c r="F188" s="37" t="s">
        <v>2093</v>
      </c>
      <c r="G188" s="80" t="s">
        <v>475</v>
      </c>
      <c r="H188" s="31">
        <v>10</v>
      </c>
      <c r="I188" s="32">
        <v>21200</v>
      </c>
      <c r="J188" s="214">
        <f t="shared" si="10"/>
        <v>2000</v>
      </c>
      <c r="K188" s="178"/>
      <c r="L188" s="175"/>
      <c r="M188" s="179"/>
      <c r="N188" s="180">
        <v>2000</v>
      </c>
      <c r="O188" s="180"/>
      <c r="P188" s="304" t="s">
        <v>2106</v>
      </c>
    </row>
    <row r="189" spans="1:16" x14ac:dyDescent="0.2">
      <c r="A189" s="298">
        <v>188</v>
      </c>
      <c r="B189" s="264" t="s">
        <v>2107</v>
      </c>
      <c r="C189" s="311" t="s">
        <v>1720</v>
      </c>
      <c r="D189" s="557">
        <v>173684</v>
      </c>
      <c r="E189" s="77">
        <v>63116015</v>
      </c>
      <c r="F189" s="37" t="s">
        <v>2093</v>
      </c>
      <c r="G189" s="80" t="s">
        <v>475</v>
      </c>
      <c r="H189" s="31">
        <v>10</v>
      </c>
      <c r="I189" s="32">
        <v>21200</v>
      </c>
      <c r="J189" s="214">
        <f t="shared" si="10"/>
        <v>500</v>
      </c>
      <c r="K189" s="178"/>
      <c r="L189" s="175"/>
      <c r="M189" s="179"/>
      <c r="N189" s="180">
        <v>500</v>
      </c>
      <c r="O189" s="180"/>
      <c r="P189" s="304" t="s">
        <v>2147</v>
      </c>
    </row>
    <row r="190" spans="1:16" x14ac:dyDescent="0.2">
      <c r="A190" s="298">
        <v>189</v>
      </c>
      <c r="B190" s="264" t="s">
        <v>2108</v>
      </c>
      <c r="C190" s="311" t="s">
        <v>2033</v>
      </c>
      <c r="D190" s="39">
        <v>173718</v>
      </c>
      <c r="E190" s="77">
        <v>63116015</v>
      </c>
      <c r="F190" s="37" t="s">
        <v>2093</v>
      </c>
      <c r="G190" s="286" t="s">
        <v>475</v>
      </c>
      <c r="H190" s="47">
        <v>10</v>
      </c>
      <c r="I190" s="50">
        <v>21200</v>
      </c>
      <c r="J190" s="214">
        <f t="shared" si="10"/>
        <v>1000</v>
      </c>
      <c r="K190" s="178"/>
      <c r="L190" s="175"/>
      <c r="M190" s="179"/>
      <c r="N190" s="180">
        <v>1000</v>
      </c>
      <c r="O190" s="180"/>
      <c r="P190" s="304" t="s">
        <v>2109</v>
      </c>
    </row>
    <row r="191" spans="1:16" x14ac:dyDescent="0.2">
      <c r="A191" s="298">
        <v>190</v>
      </c>
      <c r="B191" s="264" t="s">
        <v>2110</v>
      </c>
      <c r="C191" s="311" t="s">
        <v>1905</v>
      </c>
      <c r="D191" s="39">
        <v>173786</v>
      </c>
      <c r="E191" s="77">
        <v>63116015</v>
      </c>
      <c r="F191" s="37" t="s">
        <v>2093</v>
      </c>
      <c r="G191" s="286" t="s">
        <v>475</v>
      </c>
      <c r="H191" s="47">
        <v>10</v>
      </c>
      <c r="I191" s="50">
        <v>21200</v>
      </c>
      <c r="J191" s="214">
        <f t="shared" si="10"/>
        <v>400</v>
      </c>
      <c r="K191" s="178"/>
      <c r="L191" s="175"/>
      <c r="M191" s="179"/>
      <c r="N191" s="180">
        <v>400</v>
      </c>
      <c r="O191" s="180"/>
      <c r="P191" s="304" t="s">
        <v>2111</v>
      </c>
    </row>
    <row r="192" spans="1:16" x14ac:dyDescent="0.2">
      <c r="A192" s="298">
        <v>191</v>
      </c>
      <c r="B192" s="264" t="s">
        <v>2112</v>
      </c>
      <c r="C192" s="33" t="s">
        <v>1779</v>
      </c>
      <c r="D192" s="39">
        <v>173832</v>
      </c>
      <c r="E192" s="77">
        <v>63116015</v>
      </c>
      <c r="F192" s="37" t="s">
        <v>2093</v>
      </c>
      <c r="G192" s="286" t="s">
        <v>475</v>
      </c>
      <c r="H192" s="47">
        <v>10</v>
      </c>
      <c r="I192" s="50">
        <v>21200</v>
      </c>
      <c r="J192" s="214">
        <f t="shared" si="10"/>
        <v>4000</v>
      </c>
      <c r="K192" s="178"/>
      <c r="L192" s="175"/>
      <c r="M192" s="179"/>
      <c r="N192" s="180">
        <v>4000</v>
      </c>
      <c r="O192" s="180"/>
      <c r="P192" s="107" t="s">
        <v>2113</v>
      </c>
    </row>
    <row r="193" spans="1:16" x14ac:dyDescent="0.2">
      <c r="A193" s="298">
        <v>192</v>
      </c>
      <c r="B193" s="264" t="s">
        <v>2114</v>
      </c>
      <c r="C193" s="33" t="s">
        <v>1779</v>
      </c>
      <c r="D193" s="39">
        <v>173849</v>
      </c>
      <c r="E193" s="77">
        <v>63116015</v>
      </c>
      <c r="F193" s="37" t="s">
        <v>2093</v>
      </c>
      <c r="G193" s="286" t="s">
        <v>475</v>
      </c>
      <c r="H193" s="47">
        <v>10</v>
      </c>
      <c r="I193" s="50">
        <v>21200</v>
      </c>
      <c r="J193" s="214">
        <f t="shared" si="10"/>
        <v>2000</v>
      </c>
      <c r="K193" s="178"/>
      <c r="L193" s="175"/>
      <c r="M193" s="179"/>
      <c r="N193" s="180">
        <v>2000</v>
      </c>
      <c r="O193" s="180"/>
      <c r="P193" s="107" t="s">
        <v>2280</v>
      </c>
    </row>
    <row r="194" spans="1:16" x14ac:dyDescent="0.2">
      <c r="A194" s="298">
        <v>193</v>
      </c>
      <c r="B194" s="264" t="s">
        <v>2116</v>
      </c>
      <c r="C194" s="33" t="s">
        <v>1779</v>
      </c>
      <c r="D194" s="39">
        <v>173979</v>
      </c>
      <c r="E194" s="77">
        <v>63116015</v>
      </c>
      <c r="F194" s="37" t="s">
        <v>2115</v>
      </c>
      <c r="G194" s="286" t="s">
        <v>475</v>
      </c>
      <c r="H194" s="47">
        <v>10</v>
      </c>
      <c r="I194" s="50">
        <v>21200</v>
      </c>
      <c r="J194" s="214">
        <f t="shared" si="10"/>
        <v>8000</v>
      </c>
      <c r="K194" s="178"/>
      <c r="L194" s="175"/>
      <c r="M194" s="179"/>
      <c r="N194" s="180">
        <v>8000</v>
      </c>
      <c r="O194" s="180"/>
      <c r="P194" s="107" t="s">
        <v>2279</v>
      </c>
    </row>
    <row r="195" spans="1:16" x14ac:dyDescent="0.2">
      <c r="A195" s="298">
        <v>194</v>
      </c>
      <c r="B195" s="264" t="s">
        <v>2107</v>
      </c>
      <c r="C195" s="311" t="s">
        <v>1720</v>
      </c>
      <c r="D195" s="557">
        <v>174251</v>
      </c>
      <c r="E195" s="77">
        <v>63116015</v>
      </c>
      <c r="F195" s="37" t="s">
        <v>2093</v>
      </c>
      <c r="G195" s="80" t="s">
        <v>2148</v>
      </c>
      <c r="H195" s="31">
        <v>10</v>
      </c>
      <c r="I195" s="32">
        <v>21200</v>
      </c>
      <c r="J195" s="214">
        <f t="shared" si="10"/>
        <v>-500</v>
      </c>
      <c r="K195" s="178"/>
      <c r="L195" s="175"/>
      <c r="M195" s="179"/>
      <c r="N195" s="180">
        <v>-500</v>
      </c>
      <c r="O195" s="180"/>
      <c r="P195" s="304" t="s">
        <v>2147</v>
      </c>
    </row>
    <row r="196" spans="1:16" x14ac:dyDescent="0.2">
      <c r="A196" s="298">
        <v>195</v>
      </c>
      <c r="B196" s="264" t="s">
        <v>2129</v>
      </c>
      <c r="C196" s="33" t="s">
        <v>1777</v>
      </c>
      <c r="D196" s="39">
        <v>174492</v>
      </c>
      <c r="E196" s="77">
        <v>63116015</v>
      </c>
      <c r="F196" s="37" t="s">
        <v>2115</v>
      </c>
      <c r="G196" s="286" t="s">
        <v>2130</v>
      </c>
      <c r="H196" s="47">
        <v>10</v>
      </c>
      <c r="I196" s="50">
        <v>14140</v>
      </c>
      <c r="J196" s="214">
        <f t="shared" si="10"/>
        <v>995.92</v>
      </c>
      <c r="K196" s="178"/>
      <c r="L196" s="175"/>
      <c r="M196" s="179">
        <v>995.92</v>
      </c>
      <c r="N196" s="180"/>
      <c r="O196" s="180"/>
      <c r="P196" s="107" t="s">
        <v>2131</v>
      </c>
    </row>
    <row r="197" spans="1:16" x14ac:dyDescent="0.2">
      <c r="A197" s="298">
        <v>196</v>
      </c>
      <c r="B197" s="264" t="s">
        <v>2151</v>
      </c>
      <c r="C197" s="33" t="s">
        <v>1440</v>
      </c>
      <c r="D197" s="39">
        <v>175007</v>
      </c>
      <c r="E197" s="77">
        <v>63116015</v>
      </c>
      <c r="F197" s="37" t="s">
        <v>2115</v>
      </c>
      <c r="G197" s="80" t="s">
        <v>216</v>
      </c>
      <c r="H197" s="31">
        <v>10</v>
      </c>
      <c r="I197" s="32">
        <v>13780</v>
      </c>
      <c r="J197" s="214">
        <f t="shared" si="10"/>
        <v>113.88</v>
      </c>
      <c r="K197" s="178"/>
      <c r="L197" s="233"/>
      <c r="M197" s="217">
        <v>113.88</v>
      </c>
      <c r="N197" s="180"/>
      <c r="O197" s="180"/>
      <c r="P197" s="329" t="s">
        <v>217</v>
      </c>
    </row>
    <row r="198" spans="1:16" x14ac:dyDescent="0.2">
      <c r="A198" s="298">
        <v>197</v>
      </c>
      <c r="B198" s="264" t="s">
        <v>2163</v>
      </c>
      <c r="C198" s="33" t="s">
        <v>1663</v>
      </c>
      <c r="D198" s="39">
        <v>175134</v>
      </c>
      <c r="E198" s="77">
        <v>63116015</v>
      </c>
      <c r="F198" s="37" t="s">
        <v>2115</v>
      </c>
      <c r="G198" s="286" t="s">
        <v>475</v>
      </c>
      <c r="H198" s="47">
        <v>10</v>
      </c>
      <c r="I198" s="50">
        <v>21200</v>
      </c>
      <c r="J198" s="214">
        <f t="shared" ref="J198:J208" si="11">SUM(K198+L198+M198+N198+O198)</f>
        <v>600</v>
      </c>
      <c r="K198" s="178"/>
      <c r="L198" s="175"/>
      <c r="M198" s="179"/>
      <c r="N198" s="180">
        <v>600</v>
      </c>
      <c r="O198" s="180"/>
      <c r="P198" s="107" t="s">
        <v>2162</v>
      </c>
    </row>
    <row r="199" spans="1:16" x14ac:dyDescent="0.2">
      <c r="A199" s="298">
        <v>198</v>
      </c>
      <c r="B199" s="264" t="s">
        <v>2169</v>
      </c>
      <c r="C199" s="33" t="s">
        <v>1779</v>
      </c>
      <c r="D199" s="39">
        <v>176785</v>
      </c>
      <c r="E199" s="77">
        <v>63116015</v>
      </c>
      <c r="F199" s="37" t="s">
        <v>2164</v>
      </c>
      <c r="G199" s="286" t="s">
        <v>475</v>
      </c>
      <c r="H199" s="47">
        <v>10</v>
      </c>
      <c r="I199" s="50">
        <v>21200</v>
      </c>
      <c r="J199" s="214">
        <f t="shared" si="11"/>
        <v>1000</v>
      </c>
      <c r="K199" s="178"/>
      <c r="L199" s="175"/>
      <c r="M199" s="179"/>
      <c r="N199" s="180">
        <v>1000</v>
      </c>
      <c r="O199" s="180"/>
      <c r="P199" s="107" t="s">
        <v>2168</v>
      </c>
    </row>
    <row r="200" spans="1:16" x14ac:dyDescent="0.2">
      <c r="A200" s="298">
        <v>199</v>
      </c>
      <c r="B200" s="264" t="s">
        <v>2107</v>
      </c>
      <c r="C200" s="33" t="s">
        <v>1720</v>
      </c>
      <c r="D200" s="39">
        <v>176809</v>
      </c>
      <c r="E200" s="77">
        <v>63116015</v>
      </c>
      <c r="F200" s="37" t="s">
        <v>2164</v>
      </c>
      <c r="G200" s="286" t="s">
        <v>475</v>
      </c>
      <c r="H200" s="47">
        <v>10</v>
      </c>
      <c r="I200" s="50">
        <v>21200</v>
      </c>
      <c r="J200" s="214">
        <f t="shared" si="11"/>
        <v>500</v>
      </c>
      <c r="K200" s="178"/>
      <c r="L200" s="175"/>
      <c r="M200" s="179"/>
      <c r="N200" s="180">
        <v>500</v>
      </c>
      <c r="O200" s="180"/>
      <c r="P200" s="107" t="s">
        <v>2170</v>
      </c>
    </row>
    <row r="201" spans="1:16" x14ac:dyDescent="0.2">
      <c r="A201" s="298">
        <v>200</v>
      </c>
      <c r="B201" s="264" t="s">
        <v>2174</v>
      </c>
      <c r="C201" s="33" t="s">
        <v>1779</v>
      </c>
      <c r="D201" s="39">
        <v>176861</v>
      </c>
      <c r="E201" s="77">
        <v>63116015</v>
      </c>
      <c r="F201" s="37" t="s">
        <v>2164</v>
      </c>
      <c r="G201" s="286" t="s">
        <v>475</v>
      </c>
      <c r="H201" s="47">
        <v>10</v>
      </c>
      <c r="I201" s="50">
        <v>21200</v>
      </c>
      <c r="J201" s="214">
        <f t="shared" si="11"/>
        <v>2000</v>
      </c>
      <c r="K201" s="178"/>
      <c r="L201" s="175"/>
      <c r="M201" s="179"/>
      <c r="N201" s="180">
        <v>2000</v>
      </c>
      <c r="O201" s="180"/>
      <c r="P201" s="107" t="s">
        <v>2173</v>
      </c>
    </row>
    <row r="202" spans="1:16" x14ac:dyDescent="0.2">
      <c r="A202" s="298">
        <v>201</v>
      </c>
      <c r="B202" s="264" t="s">
        <v>2178</v>
      </c>
      <c r="C202" s="33" t="s">
        <v>1651</v>
      </c>
      <c r="D202" s="39">
        <v>176908</v>
      </c>
      <c r="E202" s="77">
        <v>63116015</v>
      </c>
      <c r="F202" s="37" t="s">
        <v>2164</v>
      </c>
      <c r="G202" s="286" t="s">
        <v>475</v>
      </c>
      <c r="H202" s="47">
        <v>10</v>
      </c>
      <c r="I202" s="50">
        <v>21200</v>
      </c>
      <c r="J202" s="214">
        <f t="shared" si="11"/>
        <v>2000</v>
      </c>
      <c r="K202" s="178"/>
      <c r="L202" s="175"/>
      <c r="M202" s="179"/>
      <c r="N202" s="180">
        <v>2000</v>
      </c>
      <c r="O202" s="180"/>
      <c r="P202" s="107" t="s">
        <v>2177</v>
      </c>
    </row>
    <row r="203" spans="1:16" x14ac:dyDescent="0.2">
      <c r="A203" s="298">
        <v>202</v>
      </c>
      <c r="B203" s="264" t="s">
        <v>2180</v>
      </c>
      <c r="C203" s="33" t="s">
        <v>1179</v>
      </c>
      <c r="D203" s="39">
        <v>176947</v>
      </c>
      <c r="E203" s="77">
        <v>63116015</v>
      </c>
      <c r="F203" s="37" t="s">
        <v>2164</v>
      </c>
      <c r="G203" s="286" t="s">
        <v>475</v>
      </c>
      <c r="H203" s="47">
        <v>10</v>
      </c>
      <c r="I203" s="50">
        <v>21200</v>
      </c>
      <c r="J203" s="214">
        <f t="shared" si="11"/>
        <v>500</v>
      </c>
      <c r="K203" s="178"/>
      <c r="L203" s="175"/>
      <c r="M203" s="179"/>
      <c r="N203" s="180">
        <v>500</v>
      </c>
      <c r="O203" s="180"/>
      <c r="P203" s="107" t="s">
        <v>2179</v>
      </c>
    </row>
    <row r="204" spans="1:16" x14ac:dyDescent="0.2">
      <c r="A204" s="298">
        <v>203</v>
      </c>
      <c r="B204" s="264" t="s">
        <v>2182</v>
      </c>
      <c r="C204" s="33" t="s">
        <v>1724</v>
      </c>
      <c r="D204" s="39">
        <v>176961</v>
      </c>
      <c r="E204" s="77">
        <v>63116015</v>
      </c>
      <c r="F204" s="37" t="s">
        <v>2164</v>
      </c>
      <c r="G204" s="286" t="s">
        <v>475</v>
      </c>
      <c r="H204" s="47">
        <v>10</v>
      </c>
      <c r="I204" s="50">
        <v>21200</v>
      </c>
      <c r="J204" s="214">
        <f t="shared" si="11"/>
        <v>500</v>
      </c>
      <c r="K204" s="178"/>
      <c r="L204" s="175"/>
      <c r="M204" s="179"/>
      <c r="N204" s="180">
        <v>500</v>
      </c>
      <c r="O204" s="180"/>
      <c r="P204" s="107" t="s">
        <v>2181</v>
      </c>
    </row>
    <row r="205" spans="1:16" x14ac:dyDescent="0.2">
      <c r="A205" s="298">
        <v>204</v>
      </c>
      <c r="B205" s="264" t="s">
        <v>2184</v>
      </c>
      <c r="C205" s="33" t="s">
        <v>1653</v>
      </c>
      <c r="D205" s="39">
        <v>176968</v>
      </c>
      <c r="E205" s="77">
        <v>63116015</v>
      </c>
      <c r="F205" s="37" t="s">
        <v>2164</v>
      </c>
      <c r="G205" s="286" t="s">
        <v>475</v>
      </c>
      <c r="H205" s="47">
        <v>10</v>
      </c>
      <c r="I205" s="50">
        <v>21200</v>
      </c>
      <c r="J205" s="214">
        <f t="shared" si="11"/>
        <v>500</v>
      </c>
      <c r="K205" s="178"/>
      <c r="L205" s="175"/>
      <c r="M205" s="179"/>
      <c r="N205" s="180">
        <v>500</v>
      </c>
      <c r="O205" s="180"/>
      <c r="P205" s="107" t="s">
        <v>2183</v>
      </c>
    </row>
    <row r="206" spans="1:16" x14ac:dyDescent="0.2">
      <c r="A206" s="298">
        <v>205</v>
      </c>
      <c r="B206" s="264" t="s">
        <v>2217</v>
      </c>
      <c r="C206" s="33" t="s">
        <v>1669</v>
      </c>
      <c r="D206" s="39">
        <v>191236</v>
      </c>
      <c r="E206" s="77">
        <v>63116015</v>
      </c>
      <c r="F206" s="37" t="s">
        <v>2216</v>
      </c>
      <c r="G206" s="286" t="s">
        <v>475</v>
      </c>
      <c r="H206" s="47">
        <v>22</v>
      </c>
      <c r="I206" s="50">
        <v>21200</v>
      </c>
      <c r="J206" s="214">
        <f t="shared" si="11"/>
        <v>5000</v>
      </c>
      <c r="K206" s="178"/>
      <c r="L206" s="175"/>
      <c r="M206" s="179"/>
      <c r="N206" s="180">
        <v>5000</v>
      </c>
      <c r="O206" s="180"/>
      <c r="P206" s="107" t="s">
        <v>1219</v>
      </c>
    </row>
    <row r="207" spans="1:16" x14ac:dyDescent="0.2">
      <c r="A207" s="298">
        <v>206</v>
      </c>
      <c r="B207" s="89" t="s">
        <v>2257</v>
      </c>
      <c r="C207" s="69" t="s">
        <v>1724</v>
      </c>
      <c r="D207" s="77">
        <v>192259</v>
      </c>
      <c r="E207" s="77">
        <v>63116015</v>
      </c>
      <c r="F207" s="37" t="s">
        <v>2216</v>
      </c>
      <c r="G207" s="286" t="s">
        <v>475</v>
      </c>
      <c r="H207" s="47">
        <v>22</v>
      </c>
      <c r="I207" s="50">
        <v>21200</v>
      </c>
      <c r="J207" s="214">
        <f t="shared" si="11"/>
        <v>1000</v>
      </c>
      <c r="K207" s="376"/>
      <c r="L207" s="175"/>
      <c r="M207" s="179"/>
      <c r="N207" s="180">
        <v>1000</v>
      </c>
      <c r="O207" s="180"/>
      <c r="P207" s="107" t="s">
        <v>2256</v>
      </c>
    </row>
    <row r="208" spans="1:16" x14ac:dyDescent="0.2">
      <c r="A208" s="298">
        <v>207</v>
      </c>
      <c r="B208" s="264"/>
      <c r="C208" s="33"/>
      <c r="D208" s="39"/>
      <c r="E208" s="77"/>
      <c r="F208" s="37" t="s">
        <v>2258</v>
      </c>
      <c r="G208" s="80" t="s">
        <v>2009</v>
      </c>
      <c r="H208" s="31">
        <v>10</v>
      </c>
      <c r="I208" s="32">
        <v>11110</v>
      </c>
      <c r="J208" s="214">
        <f t="shared" si="11"/>
        <v>19528.64</v>
      </c>
      <c r="K208" s="178">
        <v>19528.64</v>
      </c>
      <c r="L208" s="175"/>
      <c r="M208" s="179"/>
      <c r="N208" s="180"/>
      <c r="O208" s="180"/>
      <c r="P208" s="107"/>
    </row>
    <row r="209" spans="1:16" x14ac:dyDescent="0.2">
      <c r="A209" s="298">
        <v>208</v>
      </c>
      <c r="B209" s="264" t="s">
        <v>1101</v>
      </c>
      <c r="C209" s="33" t="s">
        <v>389</v>
      </c>
      <c r="D209" s="39">
        <v>201475</v>
      </c>
      <c r="E209" s="77">
        <v>63116015</v>
      </c>
      <c r="F209" s="37" t="s">
        <v>2289</v>
      </c>
      <c r="G209" s="80" t="s">
        <v>114</v>
      </c>
      <c r="H209" s="31">
        <v>10</v>
      </c>
      <c r="I209" s="32">
        <v>13460</v>
      </c>
      <c r="J209" s="214">
        <f t="shared" ref="J209" si="12">SUM(K209+L209+M209+N209+O209)</f>
        <v>362.8</v>
      </c>
      <c r="K209" s="178"/>
      <c r="L209" s="175"/>
      <c r="M209" s="179">
        <v>362.8</v>
      </c>
      <c r="N209" s="180"/>
      <c r="O209" s="180"/>
      <c r="P209" s="107" t="s">
        <v>142</v>
      </c>
    </row>
    <row r="210" spans="1:16" x14ac:dyDescent="0.2">
      <c r="A210" s="298">
        <v>209</v>
      </c>
      <c r="B210" s="412" t="s">
        <v>1665</v>
      </c>
      <c r="C210" s="17" t="s">
        <v>1666</v>
      </c>
      <c r="D210" s="97">
        <v>201858</v>
      </c>
      <c r="E210" s="77">
        <v>63116015</v>
      </c>
      <c r="F210" s="37" t="s">
        <v>2289</v>
      </c>
      <c r="G210" s="80" t="s">
        <v>114</v>
      </c>
      <c r="H210" s="31">
        <v>10</v>
      </c>
      <c r="I210" s="32">
        <v>13460</v>
      </c>
      <c r="J210" s="214">
        <f t="shared" ref="J210" si="13">SUM(K210+L210+M210+N210+O210)</f>
        <v>362.8</v>
      </c>
      <c r="K210" s="178"/>
      <c r="L210" s="175"/>
      <c r="M210" s="179">
        <v>362.8</v>
      </c>
      <c r="N210" s="180"/>
      <c r="O210" s="180"/>
      <c r="P210" s="287" t="s">
        <v>1667</v>
      </c>
    </row>
    <row r="211" spans="1:16" x14ac:dyDescent="0.2">
      <c r="A211" s="298">
        <v>210</v>
      </c>
      <c r="B211" s="264" t="s">
        <v>1049</v>
      </c>
      <c r="C211" s="33" t="s">
        <v>809</v>
      </c>
      <c r="D211" s="39">
        <v>201939</v>
      </c>
      <c r="E211" s="77">
        <v>63116015</v>
      </c>
      <c r="F211" s="37" t="s">
        <v>2289</v>
      </c>
      <c r="G211" s="80" t="s">
        <v>114</v>
      </c>
      <c r="H211" s="31">
        <v>10</v>
      </c>
      <c r="I211" s="32">
        <v>13460</v>
      </c>
      <c r="J211" s="214">
        <f t="shared" ref="J211" si="14">SUM(K211+L211+M211+N211+O211)</f>
        <v>406.5</v>
      </c>
      <c r="K211" s="178"/>
      <c r="L211" s="175"/>
      <c r="M211" s="179">
        <v>406.5</v>
      </c>
      <c r="N211" s="180"/>
      <c r="O211" s="180"/>
      <c r="P211" s="287" t="s">
        <v>404</v>
      </c>
    </row>
    <row r="212" spans="1:16" x14ac:dyDescent="0.2">
      <c r="A212" s="298">
        <v>211</v>
      </c>
      <c r="B212" s="264" t="s">
        <v>1048</v>
      </c>
      <c r="C212" s="33" t="s">
        <v>809</v>
      </c>
      <c r="D212" s="39">
        <v>201949</v>
      </c>
      <c r="E212" s="77">
        <v>63116015</v>
      </c>
      <c r="F212" s="37" t="s">
        <v>2289</v>
      </c>
      <c r="G212" s="80" t="s">
        <v>114</v>
      </c>
      <c r="H212" s="31">
        <v>10</v>
      </c>
      <c r="I212" s="32">
        <v>13460</v>
      </c>
      <c r="J212" s="214">
        <f t="shared" ref="J212" si="15">SUM(K212+L212+M212+N212+O212)</f>
        <v>406.5</v>
      </c>
      <c r="K212" s="178"/>
      <c r="L212" s="175"/>
      <c r="M212" s="179">
        <v>406.5</v>
      </c>
      <c r="N212" s="180"/>
      <c r="O212" s="180"/>
      <c r="P212" s="287" t="s">
        <v>397</v>
      </c>
    </row>
    <row r="213" spans="1:16" x14ac:dyDescent="0.2">
      <c r="A213" s="298">
        <v>212</v>
      </c>
      <c r="B213" s="264" t="s">
        <v>1047</v>
      </c>
      <c r="C213" s="33" t="s">
        <v>809</v>
      </c>
      <c r="D213" s="39">
        <v>201962</v>
      </c>
      <c r="E213" s="77">
        <v>63116015</v>
      </c>
      <c r="F213" s="37" t="s">
        <v>2289</v>
      </c>
      <c r="G213" s="80" t="s">
        <v>114</v>
      </c>
      <c r="H213" s="31">
        <v>10</v>
      </c>
      <c r="I213" s="32">
        <v>13460</v>
      </c>
      <c r="J213" s="214">
        <f t="shared" ref="J213:J214" si="16">SUM(K213+L213+M213+N213+O213)</f>
        <v>406.5</v>
      </c>
      <c r="K213" s="178"/>
      <c r="L213" s="175"/>
      <c r="M213" s="179">
        <v>406.5</v>
      </c>
      <c r="N213" s="180"/>
      <c r="O213" s="180"/>
      <c r="P213" s="287" t="s">
        <v>406</v>
      </c>
    </row>
    <row r="214" spans="1:16" x14ac:dyDescent="0.2">
      <c r="A214" s="298">
        <v>213</v>
      </c>
      <c r="B214" s="412" t="s">
        <v>311</v>
      </c>
      <c r="C214" s="17" t="s">
        <v>2305</v>
      </c>
      <c r="D214" s="97">
        <v>202016</v>
      </c>
      <c r="E214" s="77">
        <v>63116015</v>
      </c>
      <c r="F214" s="37" t="s">
        <v>2289</v>
      </c>
      <c r="G214" s="80" t="s">
        <v>114</v>
      </c>
      <c r="H214" s="31">
        <v>10</v>
      </c>
      <c r="I214" s="32">
        <v>13460</v>
      </c>
      <c r="J214" s="214">
        <f t="shared" si="16"/>
        <v>362.8</v>
      </c>
      <c r="K214" s="178"/>
      <c r="L214" s="175"/>
      <c r="M214" s="179">
        <v>362.8</v>
      </c>
      <c r="N214" s="180"/>
      <c r="O214" s="180"/>
      <c r="P214" s="287" t="s">
        <v>312</v>
      </c>
    </row>
    <row r="215" spans="1:16" x14ac:dyDescent="0.2">
      <c r="A215" s="298">
        <v>214</v>
      </c>
      <c r="B215" s="412" t="s">
        <v>2306</v>
      </c>
      <c r="C215" s="17" t="s">
        <v>1651</v>
      </c>
      <c r="D215" s="97">
        <v>202085</v>
      </c>
      <c r="E215" s="77">
        <v>63116015</v>
      </c>
      <c r="F215" s="37" t="s">
        <v>2289</v>
      </c>
      <c r="G215" s="80" t="s">
        <v>114</v>
      </c>
      <c r="H215" s="31">
        <v>10</v>
      </c>
      <c r="I215" s="32">
        <v>13460</v>
      </c>
      <c r="J215" s="214">
        <f t="shared" ref="J215:J216" si="17">SUM(K215+L215+M215+N215+O215)</f>
        <v>362.8</v>
      </c>
      <c r="K215" s="178"/>
      <c r="L215" s="175"/>
      <c r="M215" s="179">
        <v>362.8</v>
      </c>
      <c r="N215" s="180"/>
      <c r="O215" s="180"/>
      <c r="P215" s="287" t="s">
        <v>413</v>
      </c>
    </row>
    <row r="216" spans="1:16" x14ac:dyDescent="0.2">
      <c r="A216" s="298">
        <v>215</v>
      </c>
      <c r="B216" s="412" t="s">
        <v>313</v>
      </c>
      <c r="C216" s="17" t="s">
        <v>1161</v>
      </c>
      <c r="D216" s="97">
        <v>202302</v>
      </c>
      <c r="E216" s="77">
        <v>63116015</v>
      </c>
      <c r="F216" s="37" t="s">
        <v>2310</v>
      </c>
      <c r="G216" s="80" t="s">
        <v>114</v>
      </c>
      <c r="H216" s="31">
        <v>10</v>
      </c>
      <c r="I216" s="32">
        <v>13460</v>
      </c>
      <c r="J216" s="214">
        <f t="shared" si="17"/>
        <v>449.7</v>
      </c>
      <c r="K216" s="178"/>
      <c r="L216" s="175"/>
      <c r="M216" s="179">
        <v>449.7</v>
      </c>
      <c r="N216" s="180"/>
      <c r="O216" s="180"/>
      <c r="P216" s="287" t="s">
        <v>314</v>
      </c>
    </row>
    <row r="217" spans="1:16" x14ac:dyDescent="0.2">
      <c r="A217" s="298">
        <v>216</v>
      </c>
      <c r="B217" s="412" t="s">
        <v>313</v>
      </c>
      <c r="C217" s="17" t="s">
        <v>1161</v>
      </c>
      <c r="D217" s="97">
        <v>202306</v>
      </c>
      <c r="E217" s="77">
        <v>63116015</v>
      </c>
      <c r="F217" s="37" t="s">
        <v>2310</v>
      </c>
      <c r="G217" s="80" t="s">
        <v>114</v>
      </c>
      <c r="H217" s="31">
        <v>10</v>
      </c>
      <c r="I217" s="32">
        <v>13460</v>
      </c>
      <c r="J217" s="214">
        <f t="shared" ref="J217" si="18">SUM(K217+L217+M217+N217+O217)</f>
        <v>449.7</v>
      </c>
      <c r="K217" s="178"/>
      <c r="L217" s="175"/>
      <c r="M217" s="179">
        <v>449.7</v>
      </c>
      <c r="N217" s="180"/>
      <c r="O217" s="180"/>
      <c r="P217" s="287" t="s">
        <v>314</v>
      </c>
    </row>
    <row r="218" spans="1:16" x14ac:dyDescent="0.2">
      <c r="A218" s="298">
        <v>217</v>
      </c>
      <c r="B218" s="412" t="s">
        <v>434</v>
      </c>
      <c r="C218" s="17" t="s">
        <v>435</v>
      </c>
      <c r="D218" s="97">
        <v>202324</v>
      </c>
      <c r="E218" s="77">
        <v>63116015</v>
      </c>
      <c r="F218" s="37" t="s">
        <v>2310</v>
      </c>
      <c r="G218" s="80" t="s">
        <v>114</v>
      </c>
      <c r="H218" s="31">
        <v>10</v>
      </c>
      <c r="I218" s="32">
        <v>13460</v>
      </c>
      <c r="J218" s="214">
        <f t="shared" ref="J218" si="19">SUM(K218+L218+M218+N218+O218)</f>
        <v>449.7</v>
      </c>
      <c r="K218" s="178"/>
      <c r="L218" s="175"/>
      <c r="M218" s="179">
        <v>449.7</v>
      </c>
      <c r="N218" s="180"/>
      <c r="O218" s="180"/>
      <c r="P218" s="287" t="s">
        <v>436</v>
      </c>
    </row>
    <row r="219" spans="1:16" x14ac:dyDescent="0.2">
      <c r="A219" s="298">
        <v>218</v>
      </c>
      <c r="B219" s="412" t="s">
        <v>1032</v>
      </c>
      <c r="C219" s="17" t="s">
        <v>1033</v>
      </c>
      <c r="D219" s="97">
        <v>202328</v>
      </c>
      <c r="E219" s="77">
        <v>63116015</v>
      </c>
      <c r="F219" s="37" t="s">
        <v>2310</v>
      </c>
      <c r="G219" s="80" t="s">
        <v>114</v>
      </c>
      <c r="H219" s="31">
        <v>10</v>
      </c>
      <c r="I219" s="32">
        <v>13460</v>
      </c>
      <c r="J219" s="214">
        <f t="shared" ref="J219:J220" si="20">SUM(K219+L219+M219+N219+O219)</f>
        <v>449.7</v>
      </c>
      <c r="K219" s="178"/>
      <c r="L219" s="175"/>
      <c r="M219" s="179">
        <v>449.7</v>
      </c>
      <c r="N219" s="180"/>
      <c r="O219" s="180"/>
      <c r="P219" s="287" t="s">
        <v>420</v>
      </c>
    </row>
    <row r="220" spans="1:16" x14ac:dyDescent="0.2">
      <c r="A220" s="298">
        <v>219</v>
      </c>
      <c r="B220" s="264" t="s">
        <v>2316</v>
      </c>
      <c r="C220" s="33" t="s">
        <v>1777</v>
      </c>
      <c r="D220" s="39">
        <v>202674</v>
      </c>
      <c r="E220" s="77">
        <v>63116015</v>
      </c>
      <c r="F220" s="37" t="s">
        <v>2310</v>
      </c>
      <c r="G220" s="80" t="s">
        <v>114</v>
      </c>
      <c r="H220" s="31">
        <v>10</v>
      </c>
      <c r="I220" s="32">
        <v>13460</v>
      </c>
      <c r="J220" s="214">
        <f t="shared" si="20"/>
        <v>362.8</v>
      </c>
      <c r="K220" s="178"/>
      <c r="L220" s="175"/>
      <c r="M220" s="179">
        <v>362.8</v>
      </c>
      <c r="N220" s="180"/>
      <c r="O220" s="180"/>
      <c r="P220" s="287" t="s">
        <v>293</v>
      </c>
    </row>
    <row r="221" spans="1:16" x14ac:dyDescent="0.2">
      <c r="A221" s="298">
        <v>221</v>
      </c>
      <c r="B221" s="264" t="s">
        <v>968</v>
      </c>
      <c r="C221" s="432" t="s">
        <v>2331</v>
      </c>
      <c r="D221" s="39">
        <v>214351</v>
      </c>
      <c r="E221" s="77">
        <v>63116015</v>
      </c>
      <c r="F221" s="37" t="s">
        <v>2367</v>
      </c>
      <c r="G221" s="74" t="s">
        <v>200</v>
      </c>
      <c r="H221" s="47">
        <v>10</v>
      </c>
      <c r="I221" s="50">
        <v>14310</v>
      </c>
      <c r="J221" s="214">
        <f t="shared" ref="J221:J243" si="21">SUM(K221+L221+M221+N221+O221)</f>
        <v>54</v>
      </c>
      <c r="K221" s="376"/>
      <c r="L221" s="233"/>
      <c r="M221" s="179">
        <v>54</v>
      </c>
      <c r="N221" s="180"/>
      <c r="O221" s="180"/>
      <c r="P221" s="329" t="s">
        <v>204</v>
      </c>
    </row>
    <row r="222" spans="1:16" x14ac:dyDescent="0.2">
      <c r="A222" s="298">
        <v>222</v>
      </c>
      <c r="B222" s="264" t="s">
        <v>2377</v>
      </c>
      <c r="C222" s="432" t="s">
        <v>1974</v>
      </c>
      <c r="D222" s="39">
        <v>214383</v>
      </c>
      <c r="E222" s="77">
        <v>63116015</v>
      </c>
      <c r="F222" s="37" t="s">
        <v>2367</v>
      </c>
      <c r="G222" s="286" t="s">
        <v>475</v>
      </c>
      <c r="H222" s="47">
        <v>22</v>
      </c>
      <c r="I222" s="50">
        <v>21200</v>
      </c>
      <c r="J222" s="214">
        <f t="shared" ref="J222:J224" si="22">SUM(K222+L222+M222+N222+O222)</f>
        <v>300</v>
      </c>
      <c r="K222" s="376"/>
      <c r="L222" s="175"/>
      <c r="M222" s="179"/>
      <c r="N222" s="180">
        <v>300</v>
      </c>
      <c r="O222" s="180"/>
      <c r="P222" s="107" t="s">
        <v>2378</v>
      </c>
    </row>
    <row r="223" spans="1:16" x14ac:dyDescent="0.2">
      <c r="A223" s="298">
        <v>223</v>
      </c>
      <c r="B223" s="264" t="s">
        <v>2380</v>
      </c>
      <c r="C223" s="432" t="s">
        <v>2213</v>
      </c>
      <c r="D223" s="39">
        <v>214406</v>
      </c>
      <c r="E223" s="77">
        <v>63116015</v>
      </c>
      <c r="F223" s="37" t="s">
        <v>2367</v>
      </c>
      <c r="G223" s="286" t="s">
        <v>2379</v>
      </c>
      <c r="H223" s="47">
        <v>10</v>
      </c>
      <c r="I223" s="50">
        <v>21200</v>
      </c>
      <c r="J223" s="214">
        <f t="shared" si="22"/>
        <v>200</v>
      </c>
      <c r="K223" s="376"/>
      <c r="L223" s="175"/>
      <c r="M223" s="179"/>
      <c r="N223" s="180">
        <v>200</v>
      </c>
      <c r="O223" s="180"/>
      <c r="P223" s="107" t="s">
        <v>2382</v>
      </c>
    </row>
    <row r="224" spans="1:16" x14ac:dyDescent="0.2">
      <c r="A224" s="298">
        <v>224</v>
      </c>
      <c r="B224" s="264" t="s">
        <v>2381</v>
      </c>
      <c r="C224" s="432" t="s">
        <v>2213</v>
      </c>
      <c r="D224" s="39">
        <v>214417</v>
      </c>
      <c r="E224" s="77">
        <v>63116015</v>
      </c>
      <c r="F224" s="37" t="s">
        <v>2367</v>
      </c>
      <c r="G224" s="286" t="s">
        <v>2379</v>
      </c>
      <c r="H224" s="47">
        <v>10</v>
      </c>
      <c r="I224" s="50">
        <v>21200</v>
      </c>
      <c r="J224" s="214">
        <f t="shared" si="22"/>
        <v>155</v>
      </c>
      <c r="K224" s="376"/>
      <c r="L224" s="175"/>
      <c r="M224" s="179"/>
      <c r="N224" s="180">
        <v>155</v>
      </c>
      <c r="O224" s="180"/>
      <c r="P224" s="107" t="s">
        <v>2383</v>
      </c>
    </row>
    <row r="225" spans="1:16" x14ac:dyDescent="0.2">
      <c r="A225" s="298">
        <v>225</v>
      </c>
      <c r="B225" s="264" t="s">
        <v>2385</v>
      </c>
      <c r="C225" s="432" t="s">
        <v>2386</v>
      </c>
      <c r="D225" s="39">
        <v>214429</v>
      </c>
      <c r="E225" s="77">
        <v>63116015</v>
      </c>
      <c r="F225" s="37" t="s">
        <v>2367</v>
      </c>
      <c r="G225" s="286" t="s">
        <v>2379</v>
      </c>
      <c r="H225" s="47">
        <v>10</v>
      </c>
      <c r="I225" s="50">
        <v>21200</v>
      </c>
      <c r="J225" s="214">
        <f t="shared" ref="J225" si="23">SUM(K225+L225+M225+N225+O225)</f>
        <v>200</v>
      </c>
      <c r="K225" s="376"/>
      <c r="L225" s="175"/>
      <c r="M225" s="179"/>
      <c r="N225" s="180">
        <v>200</v>
      </c>
      <c r="O225" s="180"/>
      <c r="P225" s="107" t="s">
        <v>2384</v>
      </c>
    </row>
    <row r="226" spans="1:16" x14ac:dyDescent="0.2">
      <c r="A226" s="298">
        <v>226</v>
      </c>
      <c r="B226" s="264" t="s">
        <v>2387</v>
      </c>
      <c r="C226" s="432" t="s">
        <v>2057</v>
      </c>
      <c r="D226" s="39">
        <v>214441</v>
      </c>
      <c r="E226" s="77">
        <v>63116015</v>
      </c>
      <c r="F226" s="37" t="s">
        <v>2367</v>
      </c>
      <c r="G226" s="286" t="s">
        <v>2379</v>
      </c>
      <c r="H226" s="47">
        <v>10</v>
      </c>
      <c r="I226" s="50">
        <v>21200</v>
      </c>
      <c r="J226" s="214">
        <f t="shared" ref="J226" si="24">SUM(K226+L226+M226+N226+O226)</f>
        <v>200</v>
      </c>
      <c r="K226" s="376"/>
      <c r="L226" s="175"/>
      <c r="M226" s="179"/>
      <c r="N226" s="180">
        <v>200</v>
      </c>
      <c r="O226" s="180"/>
      <c r="P226" s="107" t="s">
        <v>2388</v>
      </c>
    </row>
    <row r="227" spans="1:16" x14ac:dyDescent="0.2">
      <c r="A227" s="298">
        <v>227</v>
      </c>
      <c r="B227" s="264" t="s">
        <v>2389</v>
      </c>
      <c r="C227" s="432" t="s">
        <v>2057</v>
      </c>
      <c r="D227" s="39">
        <v>214448</v>
      </c>
      <c r="E227" s="77">
        <v>63116015</v>
      </c>
      <c r="F227" s="37" t="s">
        <v>2367</v>
      </c>
      <c r="G227" s="286" t="s">
        <v>2379</v>
      </c>
      <c r="H227" s="47">
        <v>10</v>
      </c>
      <c r="I227" s="50">
        <v>21200</v>
      </c>
      <c r="J227" s="214">
        <f t="shared" ref="J227:J232" si="25">SUM(K227+L227+M227+N227+O227)</f>
        <v>200</v>
      </c>
      <c r="K227" s="376"/>
      <c r="L227" s="175"/>
      <c r="M227" s="179"/>
      <c r="N227" s="180">
        <v>200</v>
      </c>
      <c r="O227" s="180"/>
      <c r="P227" s="107" t="s">
        <v>2390</v>
      </c>
    </row>
    <row r="228" spans="1:16" x14ac:dyDescent="0.2">
      <c r="A228" s="298">
        <v>228</v>
      </c>
      <c r="B228" s="264" t="s">
        <v>2391</v>
      </c>
      <c r="C228" s="432" t="s">
        <v>2213</v>
      </c>
      <c r="D228" s="39">
        <v>214464</v>
      </c>
      <c r="E228" s="77">
        <v>63116015</v>
      </c>
      <c r="F228" s="37" t="s">
        <v>2367</v>
      </c>
      <c r="G228" s="286" t="s">
        <v>2379</v>
      </c>
      <c r="H228" s="47">
        <v>10</v>
      </c>
      <c r="I228" s="50">
        <v>21200</v>
      </c>
      <c r="J228" s="214">
        <f t="shared" si="25"/>
        <v>200</v>
      </c>
      <c r="K228" s="376"/>
      <c r="L228" s="175"/>
      <c r="M228" s="179"/>
      <c r="N228" s="180">
        <v>200</v>
      </c>
      <c r="O228" s="180"/>
      <c r="P228" s="107" t="s">
        <v>2392</v>
      </c>
    </row>
    <row r="229" spans="1:16" x14ac:dyDescent="0.2">
      <c r="A229" s="298">
        <v>228</v>
      </c>
      <c r="B229" s="264" t="s">
        <v>2393</v>
      </c>
      <c r="C229" s="432" t="s">
        <v>2241</v>
      </c>
      <c r="D229" s="39">
        <v>214472</v>
      </c>
      <c r="E229" s="77">
        <v>63116015</v>
      </c>
      <c r="F229" s="37" t="s">
        <v>2367</v>
      </c>
      <c r="G229" s="286" t="s">
        <v>2379</v>
      </c>
      <c r="H229" s="47">
        <v>10</v>
      </c>
      <c r="I229" s="50">
        <v>21200</v>
      </c>
      <c r="J229" s="214">
        <f t="shared" si="25"/>
        <v>200</v>
      </c>
      <c r="K229" s="376"/>
      <c r="L229" s="175"/>
      <c r="M229" s="179"/>
      <c r="N229" s="180">
        <v>200</v>
      </c>
      <c r="O229" s="180"/>
      <c r="P229" s="107" t="s">
        <v>2394</v>
      </c>
    </row>
    <row r="230" spans="1:16" x14ac:dyDescent="0.2">
      <c r="A230" s="298">
        <v>229</v>
      </c>
      <c r="B230" s="264" t="s">
        <v>2395</v>
      </c>
      <c r="C230" s="432" t="s">
        <v>2057</v>
      </c>
      <c r="D230" s="39">
        <v>214480</v>
      </c>
      <c r="E230" s="77">
        <v>63116015</v>
      </c>
      <c r="F230" s="37" t="s">
        <v>2367</v>
      </c>
      <c r="G230" s="286" t="s">
        <v>2379</v>
      </c>
      <c r="H230" s="47">
        <v>10</v>
      </c>
      <c r="I230" s="50">
        <v>21200</v>
      </c>
      <c r="J230" s="214">
        <f t="shared" si="25"/>
        <v>125</v>
      </c>
      <c r="K230" s="376"/>
      <c r="L230" s="175"/>
      <c r="M230" s="179"/>
      <c r="N230" s="180">
        <v>125</v>
      </c>
      <c r="O230" s="180"/>
      <c r="P230" s="107" t="s">
        <v>2396</v>
      </c>
    </row>
    <row r="231" spans="1:16" x14ac:dyDescent="0.2">
      <c r="A231" s="298">
        <v>230</v>
      </c>
      <c r="B231" s="264" t="s">
        <v>2397</v>
      </c>
      <c r="C231" s="432" t="s">
        <v>2241</v>
      </c>
      <c r="D231" s="39">
        <v>214486</v>
      </c>
      <c r="E231" s="77">
        <v>63116015</v>
      </c>
      <c r="F231" s="37" t="s">
        <v>2367</v>
      </c>
      <c r="G231" s="286" t="s">
        <v>2379</v>
      </c>
      <c r="H231" s="47">
        <v>10</v>
      </c>
      <c r="I231" s="50">
        <v>21200</v>
      </c>
      <c r="J231" s="214">
        <f t="shared" si="25"/>
        <v>200</v>
      </c>
      <c r="K231" s="376"/>
      <c r="L231" s="175"/>
      <c r="M231" s="179"/>
      <c r="N231" s="180">
        <v>200</v>
      </c>
      <c r="O231" s="180"/>
      <c r="P231" s="107" t="s">
        <v>2398</v>
      </c>
    </row>
    <row r="232" spans="1:16" x14ac:dyDescent="0.2">
      <c r="A232" s="298">
        <v>231</v>
      </c>
      <c r="B232" s="264" t="s">
        <v>2399</v>
      </c>
      <c r="C232" s="432" t="s">
        <v>2241</v>
      </c>
      <c r="D232" s="39">
        <v>214493</v>
      </c>
      <c r="E232" s="77">
        <v>63116015</v>
      </c>
      <c r="F232" s="37" t="s">
        <v>2367</v>
      </c>
      <c r="G232" s="286" t="s">
        <v>2379</v>
      </c>
      <c r="H232" s="47">
        <v>10</v>
      </c>
      <c r="I232" s="50">
        <v>21200</v>
      </c>
      <c r="J232" s="214">
        <f t="shared" si="25"/>
        <v>200</v>
      </c>
      <c r="K232" s="376"/>
      <c r="L232" s="175"/>
      <c r="M232" s="179"/>
      <c r="N232" s="180">
        <v>200</v>
      </c>
      <c r="O232" s="180"/>
      <c r="P232" s="107" t="s">
        <v>2400</v>
      </c>
    </row>
    <row r="233" spans="1:16" x14ac:dyDescent="0.2">
      <c r="A233" s="298">
        <v>232</v>
      </c>
      <c r="B233" s="264" t="s">
        <v>2401</v>
      </c>
      <c r="C233" s="432" t="s">
        <v>2093</v>
      </c>
      <c r="D233" s="39">
        <v>214496</v>
      </c>
      <c r="E233" s="77">
        <v>63116015</v>
      </c>
      <c r="F233" s="37" t="s">
        <v>2367</v>
      </c>
      <c r="G233" s="286" t="s">
        <v>2379</v>
      </c>
      <c r="H233" s="47">
        <v>10</v>
      </c>
      <c r="I233" s="50">
        <v>21200</v>
      </c>
      <c r="J233" s="214">
        <f t="shared" si="21"/>
        <v>200</v>
      </c>
      <c r="K233" s="376"/>
      <c r="L233" s="175"/>
      <c r="M233" s="179"/>
      <c r="N233" s="180">
        <v>200</v>
      </c>
      <c r="O233" s="180"/>
      <c r="P233" s="107" t="s">
        <v>2402</v>
      </c>
    </row>
    <row r="234" spans="1:16" x14ac:dyDescent="0.2">
      <c r="A234" s="298">
        <v>233</v>
      </c>
      <c r="B234" s="264" t="s">
        <v>2403</v>
      </c>
      <c r="C234" s="432" t="s">
        <v>2213</v>
      </c>
      <c r="D234" s="39">
        <v>214499</v>
      </c>
      <c r="E234" s="77">
        <v>63116015</v>
      </c>
      <c r="F234" s="37" t="s">
        <v>2367</v>
      </c>
      <c r="G234" s="286" t="s">
        <v>2379</v>
      </c>
      <c r="H234" s="47">
        <v>10</v>
      </c>
      <c r="I234" s="50">
        <v>21200</v>
      </c>
      <c r="J234" s="214">
        <f t="shared" si="21"/>
        <v>200</v>
      </c>
      <c r="K234" s="376"/>
      <c r="L234" s="175"/>
      <c r="M234" s="179"/>
      <c r="N234" s="180">
        <v>200</v>
      </c>
      <c r="O234" s="180"/>
      <c r="P234" s="107" t="s">
        <v>2404</v>
      </c>
    </row>
    <row r="235" spans="1:16" x14ac:dyDescent="0.2">
      <c r="A235" s="298">
        <v>234</v>
      </c>
      <c r="B235" s="260" t="s">
        <v>2371</v>
      </c>
      <c r="C235" s="328" t="s">
        <v>776</v>
      </c>
      <c r="D235" s="39">
        <v>214101</v>
      </c>
      <c r="E235" s="77">
        <v>63116015</v>
      </c>
      <c r="F235" s="37" t="s">
        <v>2367</v>
      </c>
      <c r="G235" s="286" t="s">
        <v>475</v>
      </c>
      <c r="H235" s="47">
        <v>22</v>
      </c>
      <c r="I235" s="50">
        <v>21200</v>
      </c>
      <c r="J235" s="214">
        <f>SUM(K235+L235+M235+N235+O235)</f>
        <v>500</v>
      </c>
      <c r="K235" s="376"/>
      <c r="L235" s="175"/>
      <c r="M235" s="179"/>
      <c r="N235" s="180">
        <v>500</v>
      </c>
      <c r="O235" s="180"/>
      <c r="P235" s="107" t="s">
        <v>2370</v>
      </c>
    </row>
    <row r="236" spans="1:16" x14ac:dyDescent="0.2">
      <c r="A236" s="298">
        <v>235</v>
      </c>
      <c r="B236" s="260" t="s">
        <v>2372</v>
      </c>
      <c r="C236" s="328" t="s">
        <v>442</v>
      </c>
      <c r="D236" s="39">
        <v>214117</v>
      </c>
      <c r="E236" s="77">
        <v>63116015</v>
      </c>
      <c r="F236" s="37" t="s">
        <v>2367</v>
      </c>
      <c r="G236" s="286" t="s">
        <v>475</v>
      </c>
      <c r="H236" s="47">
        <v>22</v>
      </c>
      <c r="I236" s="50">
        <v>21200</v>
      </c>
      <c r="J236" s="214">
        <f>SUM(K236+L236+M236+N236+O236)</f>
        <v>500</v>
      </c>
      <c r="K236" s="376"/>
      <c r="L236" s="175"/>
      <c r="M236" s="179"/>
      <c r="N236" s="180">
        <v>500</v>
      </c>
      <c r="O236" s="180"/>
      <c r="P236" s="107" t="s">
        <v>2373</v>
      </c>
    </row>
    <row r="237" spans="1:16" x14ac:dyDescent="0.2">
      <c r="A237" s="298">
        <v>236</v>
      </c>
      <c r="B237" s="260" t="s">
        <v>2374</v>
      </c>
      <c r="C237" s="328" t="s">
        <v>983</v>
      </c>
      <c r="D237" s="39">
        <v>214128</v>
      </c>
      <c r="E237" s="77">
        <v>63116015</v>
      </c>
      <c r="F237" s="37" t="s">
        <v>2367</v>
      </c>
      <c r="G237" s="286" t="s">
        <v>475</v>
      </c>
      <c r="H237" s="47">
        <v>22</v>
      </c>
      <c r="I237" s="50">
        <v>21200</v>
      </c>
      <c r="J237" s="214">
        <f>SUM(K237+L237+M237+N237+O237)</f>
        <v>500</v>
      </c>
      <c r="K237" s="376"/>
      <c r="L237" s="175"/>
      <c r="M237" s="179"/>
      <c r="N237" s="180">
        <v>500</v>
      </c>
      <c r="O237" s="180"/>
      <c r="P237" s="107" t="s">
        <v>2375</v>
      </c>
    </row>
    <row r="238" spans="1:16" x14ac:dyDescent="0.2">
      <c r="A238" s="298">
        <v>237</v>
      </c>
      <c r="B238" s="264" t="s">
        <v>2424</v>
      </c>
      <c r="C238" s="432" t="s">
        <v>2081</v>
      </c>
      <c r="D238" s="39">
        <v>219290</v>
      </c>
      <c r="E238" s="77">
        <v>63116015</v>
      </c>
      <c r="F238" s="37" t="s">
        <v>2420</v>
      </c>
      <c r="G238" s="287" t="s">
        <v>2419</v>
      </c>
      <c r="H238" s="31">
        <v>10</v>
      </c>
      <c r="I238" s="32">
        <v>13450</v>
      </c>
      <c r="J238" s="214">
        <f t="shared" si="21"/>
        <v>13.37</v>
      </c>
      <c r="K238" s="178"/>
      <c r="L238" s="233"/>
      <c r="M238" s="217">
        <v>13.37</v>
      </c>
      <c r="N238" s="180"/>
      <c r="O238" s="180"/>
      <c r="P238" s="329" t="s">
        <v>599</v>
      </c>
    </row>
    <row r="239" spans="1:16" x14ac:dyDescent="0.2">
      <c r="A239" s="298">
        <v>238</v>
      </c>
      <c r="B239" s="260" t="s">
        <v>2427</v>
      </c>
      <c r="C239" s="328" t="s">
        <v>1779</v>
      </c>
      <c r="D239" s="39">
        <v>220105</v>
      </c>
      <c r="E239" s="77">
        <v>63116015</v>
      </c>
      <c r="F239" s="37" t="s">
        <v>2420</v>
      </c>
      <c r="G239" s="286" t="s">
        <v>475</v>
      </c>
      <c r="H239" s="47">
        <v>21</v>
      </c>
      <c r="I239" s="50">
        <v>21200</v>
      </c>
      <c r="J239" s="214">
        <f t="shared" si="21"/>
        <v>1000</v>
      </c>
      <c r="K239" s="178"/>
      <c r="L239" s="233"/>
      <c r="M239" s="217"/>
      <c r="N239" s="180">
        <v>1000</v>
      </c>
      <c r="O239" s="180"/>
      <c r="P239" s="329" t="s">
        <v>2431</v>
      </c>
    </row>
    <row r="240" spans="1:16" x14ac:dyDescent="0.2">
      <c r="A240" s="298">
        <v>239</v>
      </c>
      <c r="B240" s="264" t="s">
        <v>2433</v>
      </c>
      <c r="C240" s="432" t="s">
        <v>1779</v>
      </c>
      <c r="D240" s="39">
        <v>220126</v>
      </c>
      <c r="E240" s="77">
        <v>63116015</v>
      </c>
      <c r="F240" s="37" t="s">
        <v>2420</v>
      </c>
      <c r="G240" s="286" t="s">
        <v>475</v>
      </c>
      <c r="H240" s="47">
        <v>21</v>
      </c>
      <c r="I240" s="50">
        <v>21200</v>
      </c>
      <c r="J240" s="214">
        <f t="shared" si="21"/>
        <v>3000</v>
      </c>
      <c r="K240" s="178"/>
      <c r="L240" s="233"/>
      <c r="M240" s="217"/>
      <c r="N240" s="180">
        <v>3000</v>
      </c>
      <c r="O240" s="180"/>
      <c r="P240" s="329" t="s">
        <v>2432</v>
      </c>
    </row>
    <row r="241" spans="1:16" x14ac:dyDescent="0.2">
      <c r="A241" s="298">
        <v>240</v>
      </c>
      <c r="B241" s="412" t="s">
        <v>2347</v>
      </c>
      <c r="C241" s="17" t="s">
        <v>1954</v>
      </c>
      <c r="D241" s="97">
        <v>225246</v>
      </c>
      <c r="E241" s="77">
        <v>63116015</v>
      </c>
      <c r="F241" s="37" t="s">
        <v>2436</v>
      </c>
      <c r="G241" s="80" t="s">
        <v>216</v>
      </c>
      <c r="H241" s="31">
        <v>10</v>
      </c>
      <c r="I241" s="32">
        <v>13780</v>
      </c>
      <c r="J241" s="214">
        <f t="shared" si="21"/>
        <v>99.93</v>
      </c>
      <c r="K241" s="178"/>
      <c r="L241" s="233"/>
      <c r="M241" s="217">
        <v>99.93</v>
      </c>
      <c r="N241" s="180"/>
      <c r="O241" s="180"/>
      <c r="P241" s="329" t="s">
        <v>2437</v>
      </c>
    </row>
    <row r="242" spans="1:16" x14ac:dyDescent="0.2">
      <c r="A242" s="298">
        <v>241</v>
      </c>
      <c r="B242" s="260" t="s">
        <v>2464</v>
      </c>
      <c r="C242" s="328" t="s">
        <v>2281</v>
      </c>
      <c r="D242" s="39">
        <v>228756</v>
      </c>
      <c r="E242" s="77">
        <v>63116015</v>
      </c>
      <c r="F242" s="37" t="s">
        <v>2465</v>
      </c>
      <c r="G242" s="80" t="s">
        <v>350</v>
      </c>
      <c r="H242" s="31">
        <v>21</v>
      </c>
      <c r="I242" s="32">
        <v>13509</v>
      </c>
      <c r="J242" s="214">
        <f t="shared" si="21"/>
        <v>972.92</v>
      </c>
      <c r="K242" s="178"/>
      <c r="L242" s="233"/>
      <c r="M242" s="217">
        <v>972.92</v>
      </c>
      <c r="N242" s="180"/>
      <c r="O242" s="180"/>
      <c r="P242" s="329" t="s">
        <v>2467</v>
      </c>
    </row>
    <row r="243" spans="1:16" x14ac:dyDescent="0.2">
      <c r="A243" s="298">
        <v>242</v>
      </c>
      <c r="B243" s="264" t="s">
        <v>2476</v>
      </c>
      <c r="C243" s="432" t="s">
        <v>1974</v>
      </c>
      <c r="D243" s="39">
        <v>229927</v>
      </c>
      <c r="E243" s="77">
        <v>63116015</v>
      </c>
      <c r="F243" s="37" t="s">
        <v>2465</v>
      </c>
      <c r="G243" s="573" t="s">
        <v>475</v>
      </c>
      <c r="H243" s="31">
        <v>21</v>
      </c>
      <c r="I243" s="32">
        <v>21200</v>
      </c>
      <c r="J243" s="214">
        <f t="shared" si="21"/>
        <v>500</v>
      </c>
      <c r="K243" s="178"/>
      <c r="L243" s="233"/>
      <c r="M243" s="217"/>
      <c r="N243" s="180">
        <v>500</v>
      </c>
      <c r="O243" s="180"/>
      <c r="P243" s="329" t="s">
        <v>2475</v>
      </c>
    </row>
    <row r="244" spans="1:16" x14ac:dyDescent="0.2">
      <c r="A244" s="298">
        <v>243</v>
      </c>
      <c r="B244" s="264"/>
      <c r="C244" s="432"/>
      <c r="D244" s="39"/>
      <c r="E244" s="77"/>
      <c r="F244" s="37" t="s">
        <v>2544</v>
      </c>
      <c r="G244" s="80" t="s">
        <v>2268</v>
      </c>
      <c r="H244" s="31">
        <v>10</v>
      </c>
      <c r="I244" s="32">
        <v>11110</v>
      </c>
      <c r="J244" s="214">
        <f>SUM(K244+L244+M244+N244+O244)</f>
        <v>20394.55</v>
      </c>
      <c r="K244" s="314">
        <v>20394.55</v>
      </c>
      <c r="L244" s="233"/>
      <c r="M244" s="217"/>
      <c r="N244" s="180"/>
      <c r="O244" s="180"/>
      <c r="P244" s="329"/>
    </row>
    <row r="245" spans="1:16" x14ac:dyDescent="0.2">
      <c r="A245" s="298">
        <v>244</v>
      </c>
      <c r="B245" s="264" t="s">
        <v>2562</v>
      </c>
      <c r="C245" s="432" t="s">
        <v>2484</v>
      </c>
      <c r="D245" s="39">
        <v>248356</v>
      </c>
      <c r="E245" s="77">
        <v>63116015</v>
      </c>
      <c r="F245" s="37" t="s">
        <v>2560</v>
      </c>
      <c r="G245" s="573" t="s">
        <v>475</v>
      </c>
      <c r="H245" s="31">
        <v>21</v>
      </c>
      <c r="I245" s="32">
        <v>21200</v>
      </c>
      <c r="J245" s="214">
        <f>SUM(K245+L245+M245+N245+O245)</f>
        <v>1000</v>
      </c>
      <c r="K245" s="178"/>
      <c r="L245" s="233"/>
      <c r="M245" s="217"/>
      <c r="N245" s="180">
        <v>1000</v>
      </c>
      <c r="O245" s="180"/>
      <c r="P245" s="329" t="s">
        <v>2563</v>
      </c>
    </row>
    <row r="246" spans="1:16" x14ac:dyDescent="0.2">
      <c r="A246" s="298">
        <v>245</v>
      </c>
      <c r="B246" s="264" t="s">
        <v>2588</v>
      </c>
      <c r="C246" s="432" t="s">
        <v>2580</v>
      </c>
      <c r="D246" s="39">
        <v>249714</v>
      </c>
      <c r="E246" s="77">
        <v>63116015</v>
      </c>
      <c r="F246" s="37" t="s">
        <v>2578</v>
      </c>
      <c r="G246" s="573" t="s">
        <v>2589</v>
      </c>
      <c r="H246" s="31">
        <v>10</v>
      </c>
      <c r="I246" s="32">
        <v>14060</v>
      </c>
      <c r="J246" s="214">
        <f t="shared" ref="J246:J250" si="26">SUM(K246+L246+M246+N246+O246)</f>
        <v>3000</v>
      </c>
      <c r="K246" s="178"/>
      <c r="L246" s="233"/>
      <c r="M246" s="217">
        <v>3000</v>
      </c>
      <c r="N246" s="180"/>
      <c r="O246" s="180"/>
      <c r="P246" s="329" t="s">
        <v>2590</v>
      </c>
    </row>
    <row r="247" spans="1:16" x14ac:dyDescent="0.2">
      <c r="A247" s="298">
        <v>246</v>
      </c>
      <c r="B247" s="264" t="s">
        <v>2646</v>
      </c>
      <c r="C247" s="432" t="s">
        <v>1980</v>
      </c>
      <c r="D247" s="39">
        <v>266433</v>
      </c>
      <c r="E247" s="77">
        <v>63116015</v>
      </c>
      <c r="F247" s="37" t="s">
        <v>2639</v>
      </c>
      <c r="G247" s="573" t="s">
        <v>2647</v>
      </c>
      <c r="H247" s="31">
        <v>10</v>
      </c>
      <c r="I247" s="32">
        <v>21200</v>
      </c>
      <c r="J247" s="214">
        <f t="shared" si="26"/>
        <v>1000</v>
      </c>
      <c r="K247" s="178"/>
      <c r="L247" s="233"/>
      <c r="M247" s="217"/>
      <c r="N247" s="180">
        <v>1000</v>
      </c>
      <c r="O247" s="180"/>
      <c r="P247" s="329" t="s">
        <v>2645</v>
      </c>
    </row>
    <row r="248" spans="1:16" x14ac:dyDescent="0.2">
      <c r="A248" s="298">
        <v>247</v>
      </c>
      <c r="B248" s="264" t="s">
        <v>2648</v>
      </c>
      <c r="C248" s="432" t="s">
        <v>2057</v>
      </c>
      <c r="D248" s="39">
        <v>266450</v>
      </c>
      <c r="E248" s="77">
        <v>63116015</v>
      </c>
      <c r="F248" s="37" t="s">
        <v>2639</v>
      </c>
      <c r="G248" s="286" t="s">
        <v>2379</v>
      </c>
      <c r="H248" s="31">
        <v>21</v>
      </c>
      <c r="I248" s="32">
        <v>21200</v>
      </c>
      <c r="J248" s="214">
        <f t="shared" si="26"/>
        <v>200</v>
      </c>
      <c r="K248" s="178"/>
      <c r="L248" s="233"/>
      <c r="M248" s="217"/>
      <c r="N248" s="180">
        <v>200</v>
      </c>
      <c r="O248" s="180"/>
      <c r="P248" s="329" t="s">
        <v>2649</v>
      </c>
    </row>
    <row r="249" spans="1:16" x14ac:dyDescent="0.2">
      <c r="A249" s="298">
        <v>248</v>
      </c>
      <c r="B249" s="264" t="s">
        <v>2679</v>
      </c>
      <c r="C249" s="432" t="s">
        <v>2669</v>
      </c>
      <c r="D249" s="39">
        <v>267583</v>
      </c>
      <c r="E249" s="77">
        <v>63116015</v>
      </c>
      <c r="F249" s="37" t="s">
        <v>2669</v>
      </c>
      <c r="G249" s="286" t="s">
        <v>2379</v>
      </c>
      <c r="H249" s="31">
        <v>21</v>
      </c>
      <c r="I249" s="32">
        <v>21200</v>
      </c>
      <c r="J249" s="214">
        <f t="shared" si="26"/>
        <v>200</v>
      </c>
      <c r="K249" s="178"/>
      <c r="L249" s="233"/>
      <c r="M249" s="217"/>
      <c r="N249" s="180">
        <v>200</v>
      </c>
      <c r="O249" s="180"/>
      <c r="P249" s="329" t="s">
        <v>2680</v>
      </c>
    </row>
    <row r="250" spans="1:16" x14ac:dyDescent="0.2">
      <c r="A250" s="298">
        <v>249</v>
      </c>
      <c r="B250" s="264" t="s">
        <v>2728</v>
      </c>
      <c r="C250" s="432" t="s">
        <v>1655</v>
      </c>
      <c r="D250" s="39">
        <v>274854</v>
      </c>
      <c r="E250" s="77">
        <v>63116015</v>
      </c>
      <c r="F250" s="37" t="s">
        <v>2729</v>
      </c>
      <c r="G250" s="573" t="s">
        <v>2730</v>
      </c>
      <c r="H250" s="31">
        <v>10</v>
      </c>
      <c r="I250" s="32">
        <v>21200</v>
      </c>
      <c r="J250" s="214">
        <f t="shared" si="26"/>
        <v>1000</v>
      </c>
      <c r="K250" s="178"/>
      <c r="L250" s="233"/>
      <c r="M250" s="217"/>
      <c r="N250" s="180">
        <v>1000</v>
      </c>
      <c r="O250" s="180"/>
      <c r="P250" s="329" t="s">
        <v>2731</v>
      </c>
    </row>
    <row r="251" spans="1:16" ht="13.5" thickBot="1" x14ac:dyDescent="0.25">
      <c r="A251" s="298">
        <v>250</v>
      </c>
      <c r="B251" s="264"/>
      <c r="C251" s="432"/>
      <c r="D251" s="39"/>
      <c r="E251" s="77"/>
      <c r="F251" s="37" t="s">
        <v>2793</v>
      </c>
      <c r="G251" s="80" t="s">
        <v>2545</v>
      </c>
      <c r="H251" s="31">
        <v>10</v>
      </c>
      <c r="I251" s="32">
        <v>11110</v>
      </c>
      <c r="J251" s="214">
        <f>SUM(K251+L251+M251+N251+O251)</f>
        <v>20002.97</v>
      </c>
      <c r="K251" s="314">
        <v>20002.97</v>
      </c>
      <c r="L251" s="175"/>
      <c r="M251" s="179"/>
      <c r="N251" s="180"/>
      <c r="O251" s="180"/>
      <c r="P251" s="107"/>
    </row>
    <row r="252" spans="1:16" ht="13.5" thickBot="1" x14ac:dyDescent="0.25">
      <c r="A252" s="194"/>
      <c r="B252" s="195"/>
      <c r="C252" s="212"/>
      <c r="D252" s="197"/>
      <c r="E252" s="197"/>
      <c r="F252" s="196"/>
      <c r="G252" s="197"/>
      <c r="H252" s="196"/>
      <c r="I252" s="198" t="s">
        <v>48</v>
      </c>
      <c r="J252" s="199">
        <f t="shared" ref="J252:O252" si="27">SUM(J7:J251)</f>
        <v>346228.20999999985</v>
      </c>
      <c r="K252" s="199">
        <f t="shared" si="27"/>
        <v>150396.87</v>
      </c>
      <c r="L252" s="199">
        <f t="shared" si="27"/>
        <v>0</v>
      </c>
      <c r="M252" s="199">
        <f t="shared" si="27"/>
        <v>83859.339999999982</v>
      </c>
      <c r="N252" s="199">
        <f t="shared" si="27"/>
        <v>111972</v>
      </c>
      <c r="O252" s="199">
        <f t="shared" si="27"/>
        <v>0</v>
      </c>
      <c r="P252" s="213"/>
    </row>
    <row r="253" spans="1:16" x14ac:dyDescent="0.2">
      <c r="M253" s="115"/>
      <c r="N253" s="115"/>
      <c r="O253" s="115"/>
      <c r="P253" s="171"/>
    </row>
    <row r="254" spans="1:16" x14ac:dyDescent="0.2">
      <c r="I254" s="115"/>
      <c r="J254" s="267"/>
      <c r="K254" s="308"/>
      <c r="L254" s="115"/>
      <c r="M254" s="308"/>
      <c r="N254" s="308"/>
      <c r="O254" s="115"/>
      <c r="P254" s="171"/>
    </row>
    <row r="255" spans="1:16" x14ac:dyDescent="0.2">
      <c r="M255" s="267"/>
      <c r="N255" s="353"/>
    </row>
    <row r="256" spans="1:16" x14ac:dyDescent="0.2">
      <c r="M256" s="305"/>
    </row>
    <row r="257" spans="2:14" x14ac:dyDescent="0.2">
      <c r="B257" s="1"/>
    </row>
    <row r="261" spans="2:14" x14ac:dyDescent="0.2">
      <c r="E261" s="108" t="s">
        <v>58</v>
      </c>
      <c r="N261" s="82"/>
    </row>
    <row r="280" spans="16:16" x14ac:dyDescent="0.2">
      <c r="P280" s="182"/>
    </row>
    <row r="468" ht="12.75" customHeight="1" x14ac:dyDescent="0.2"/>
  </sheetData>
  <autoFilter ref="A6:P206"/>
  <phoneticPr fontId="3" type="noConversion"/>
  <pageMargins left="0.52" right="0.48" top="1" bottom="1" header="0.5" footer="0.5"/>
  <pageSetup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10" zoomScale="110" zoomScaleNormal="110" workbookViewId="0">
      <selection activeCell="A37" sqref="A37:XFD37"/>
    </sheetView>
  </sheetViews>
  <sheetFormatPr defaultRowHeight="12.75" x14ac:dyDescent="0.2"/>
  <cols>
    <col min="1" max="1" width="3.28515625" style="1" customWidth="1"/>
    <col min="2" max="2" width="11.7109375" style="87" customWidth="1"/>
    <col min="3" max="3" width="8.7109375" style="1" customWidth="1"/>
    <col min="4" max="4" width="6.7109375" style="2" customWidth="1"/>
    <col min="5" max="5" width="9.7109375" style="2" customWidth="1"/>
    <col min="6" max="6" width="8.7109375" style="1" customWidth="1"/>
    <col min="7" max="7" width="21.140625" style="2" customWidth="1"/>
    <col min="8" max="8" width="3.85546875" style="1" customWidth="1"/>
    <col min="9" max="9" width="7.28515625" style="1" customWidth="1"/>
    <col min="10" max="10" width="8.28515625" style="1" customWidth="1"/>
    <col min="11" max="11" width="7.7109375" style="1" customWidth="1"/>
    <col min="12" max="12" width="7.140625" style="1" customWidth="1"/>
    <col min="13" max="13" width="7.7109375" style="1" customWidth="1"/>
    <col min="14" max="14" width="6.5703125" style="1" customWidth="1"/>
    <col min="15" max="15" width="7.28515625" style="1" customWidth="1"/>
    <col min="16" max="16" width="17.42578125" style="1" customWidth="1"/>
    <col min="17" max="17" width="9.140625" style="24"/>
    <col min="18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  <c r="Q1" s="115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  <c r="Q2" s="115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  <c r="Q3" s="115"/>
    </row>
    <row r="4" spans="1:19" s="81" customFormat="1" ht="20.25" customHeight="1" x14ac:dyDescent="0.2">
      <c r="B4" s="91"/>
      <c r="C4" s="169"/>
      <c r="D4" s="108"/>
      <c r="E4" s="108"/>
      <c r="G4" s="108"/>
      <c r="P4" s="108"/>
      <c r="Q4" s="115"/>
    </row>
    <row r="6" spans="1:19" s="4" customFormat="1" ht="16.5" thickBot="1" x14ac:dyDescent="0.3">
      <c r="A6" s="34" t="s">
        <v>1996</v>
      </c>
      <c r="B6" s="100"/>
      <c r="C6" s="34"/>
      <c r="D6" s="94"/>
      <c r="E6" s="94"/>
      <c r="F6" s="34"/>
      <c r="G6" s="94"/>
      <c r="H6" s="34"/>
      <c r="I6" s="34"/>
      <c r="J6" s="34"/>
      <c r="K6" s="34"/>
      <c r="L6" s="5"/>
      <c r="M6" s="5"/>
      <c r="N6" s="5"/>
      <c r="O6" s="5"/>
      <c r="P6" s="5"/>
      <c r="Q6" s="24"/>
      <c r="R6" s="5"/>
      <c r="S6" s="5"/>
    </row>
    <row r="7" spans="1:19" s="4" customFormat="1" ht="13.5" thickBot="1" x14ac:dyDescent="0.25">
      <c r="A7" s="234" t="s">
        <v>2</v>
      </c>
      <c r="B7" s="201" t="s">
        <v>50</v>
      </c>
      <c r="C7" s="218" t="s">
        <v>49</v>
      </c>
      <c r="D7" s="203" t="s">
        <v>0</v>
      </c>
      <c r="E7" s="204" t="s">
        <v>3</v>
      </c>
      <c r="F7" s="205" t="s">
        <v>51</v>
      </c>
      <c r="G7" s="235" t="s">
        <v>4</v>
      </c>
      <c r="H7" s="234" t="s">
        <v>28</v>
      </c>
      <c r="I7" s="237" t="s">
        <v>5</v>
      </c>
      <c r="J7" s="238" t="s">
        <v>6</v>
      </c>
      <c r="K7" s="266" t="s">
        <v>7</v>
      </c>
      <c r="L7" s="240" t="s">
        <v>8</v>
      </c>
      <c r="M7" s="238" t="s">
        <v>9</v>
      </c>
      <c r="N7" s="241" t="s">
        <v>10</v>
      </c>
      <c r="O7" s="238" t="s">
        <v>11</v>
      </c>
      <c r="P7" s="238" t="s">
        <v>12</v>
      </c>
      <c r="Q7" s="416" t="s">
        <v>352</v>
      </c>
    </row>
    <row r="8" spans="1:19" s="4" customFormat="1" x14ac:dyDescent="0.2">
      <c r="A8" s="26">
        <v>1</v>
      </c>
      <c r="B8" s="113"/>
      <c r="C8" s="68"/>
      <c r="D8" s="103"/>
      <c r="E8" s="102"/>
      <c r="F8" s="36" t="s">
        <v>83</v>
      </c>
      <c r="G8" s="74" t="s">
        <v>82</v>
      </c>
      <c r="H8" s="47">
        <v>10</v>
      </c>
      <c r="I8" s="38">
        <v>11110</v>
      </c>
      <c r="J8" s="214">
        <f t="shared" ref="J8:J16" si="0">SUM(K8+L8+M8+N8+O8)</f>
        <v>1743.64</v>
      </c>
      <c r="K8" s="314">
        <v>1743.64</v>
      </c>
      <c r="L8" s="175"/>
      <c r="M8" s="175"/>
      <c r="N8" s="175"/>
      <c r="O8" s="175"/>
      <c r="P8" s="107"/>
      <c r="Q8" s="5"/>
    </row>
    <row r="9" spans="1:19" s="4" customFormat="1" x14ac:dyDescent="0.2">
      <c r="A9" s="26">
        <v>2</v>
      </c>
      <c r="B9" s="113" t="s">
        <v>347</v>
      </c>
      <c r="C9" s="68" t="s">
        <v>215</v>
      </c>
      <c r="D9" s="103">
        <v>16207</v>
      </c>
      <c r="E9" s="102">
        <v>63148015</v>
      </c>
      <c r="F9" s="36" t="s">
        <v>231</v>
      </c>
      <c r="G9" s="74" t="s">
        <v>216</v>
      </c>
      <c r="H9" s="47">
        <v>10</v>
      </c>
      <c r="I9" s="50">
        <v>13780</v>
      </c>
      <c r="J9" s="214">
        <f t="shared" si="0"/>
        <v>524.19000000000005</v>
      </c>
      <c r="K9" s="314"/>
      <c r="L9" s="233"/>
      <c r="M9" s="179">
        <v>524.19000000000005</v>
      </c>
      <c r="N9" s="180"/>
      <c r="O9" s="180"/>
      <c r="P9" s="411" t="s">
        <v>217</v>
      </c>
      <c r="Q9" s="5" t="s">
        <v>282</v>
      </c>
    </row>
    <row r="10" spans="1:19" s="4" customFormat="1" x14ac:dyDescent="0.2">
      <c r="A10" s="22">
        <v>3</v>
      </c>
      <c r="B10" s="113" t="s">
        <v>529</v>
      </c>
      <c r="C10" s="68" t="s">
        <v>109</v>
      </c>
      <c r="D10" s="103">
        <v>19139</v>
      </c>
      <c r="E10" s="102">
        <v>63148015</v>
      </c>
      <c r="F10" s="19" t="s">
        <v>430</v>
      </c>
      <c r="G10" s="80" t="s">
        <v>200</v>
      </c>
      <c r="H10" s="31">
        <v>10</v>
      </c>
      <c r="I10" s="32">
        <v>14310</v>
      </c>
      <c r="J10" s="214">
        <f t="shared" si="0"/>
        <v>857.1</v>
      </c>
      <c r="K10" s="175"/>
      <c r="L10" s="175"/>
      <c r="M10" s="175">
        <v>857.1</v>
      </c>
      <c r="N10" s="175"/>
      <c r="O10" s="175"/>
      <c r="P10" s="107" t="s">
        <v>502</v>
      </c>
      <c r="Q10" s="5"/>
    </row>
    <row r="11" spans="1:19" s="4" customFormat="1" x14ac:dyDescent="0.2">
      <c r="A11" s="26">
        <v>4</v>
      </c>
      <c r="B11" s="113"/>
      <c r="C11" s="17"/>
      <c r="D11" s="97"/>
      <c r="E11" s="102"/>
      <c r="F11" s="19"/>
      <c r="G11" s="80" t="s">
        <v>80</v>
      </c>
      <c r="H11" s="31">
        <v>10</v>
      </c>
      <c r="I11" s="32">
        <v>11110</v>
      </c>
      <c r="J11" s="215">
        <f t="shared" si="0"/>
        <v>2244.73</v>
      </c>
      <c r="K11" s="217">
        <v>2244.73</v>
      </c>
      <c r="L11" s="186"/>
      <c r="M11" s="180"/>
      <c r="N11" s="186"/>
      <c r="O11" s="186"/>
      <c r="P11" s="107"/>
      <c r="Q11" s="5"/>
    </row>
    <row r="12" spans="1:19" s="4" customFormat="1" x14ac:dyDescent="0.2">
      <c r="A12" s="22">
        <v>5</v>
      </c>
      <c r="B12" s="262" t="s">
        <v>871</v>
      </c>
      <c r="C12" s="66" t="s">
        <v>83</v>
      </c>
      <c r="D12" s="98">
        <v>40877</v>
      </c>
      <c r="E12" s="102">
        <v>63148015</v>
      </c>
      <c r="F12" s="37" t="s">
        <v>853</v>
      </c>
      <c r="G12" s="80" t="s">
        <v>383</v>
      </c>
      <c r="H12" s="31">
        <v>10</v>
      </c>
      <c r="I12" s="32">
        <v>14310</v>
      </c>
      <c r="J12" s="214">
        <f t="shared" si="0"/>
        <v>37.200000000000003</v>
      </c>
      <c r="K12" s="178"/>
      <c r="L12" s="175"/>
      <c r="M12" s="179">
        <v>37.200000000000003</v>
      </c>
      <c r="N12" s="180"/>
      <c r="O12" s="180"/>
      <c r="P12" s="107" t="s">
        <v>207</v>
      </c>
      <c r="Q12" s="5"/>
    </row>
    <row r="13" spans="1:19" s="4" customFormat="1" x14ac:dyDescent="0.2">
      <c r="A13" s="26">
        <v>6</v>
      </c>
      <c r="B13" s="262" t="s">
        <v>821</v>
      </c>
      <c r="C13" s="66" t="s">
        <v>822</v>
      </c>
      <c r="D13" s="98">
        <v>43556</v>
      </c>
      <c r="E13" s="102">
        <v>63148015</v>
      </c>
      <c r="F13" s="37" t="s">
        <v>880</v>
      </c>
      <c r="G13" s="80" t="s">
        <v>114</v>
      </c>
      <c r="H13" s="31">
        <v>10</v>
      </c>
      <c r="I13" s="32">
        <v>13460</v>
      </c>
      <c r="J13" s="214">
        <f t="shared" si="0"/>
        <v>362.8</v>
      </c>
      <c r="K13" s="178"/>
      <c r="L13" s="175"/>
      <c r="M13" s="179">
        <v>362.8</v>
      </c>
      <c r="N13" s="180"/>
      <c r="O13" s="180"/>
      <c r="P13" s="287" t="s">
        <v>823</v>
      </c>
      <c r="Q13" s="5"/>
    </row>
    <row r="14" spans="1:19" s="4" customFormat="1" x14ac:dyDescent="0.2">
      <c r="A14" s="22">
        <v>7</v>
      </c>
      <c r="B14" s="262" t="s">
        <v>940</v>
      </c>
      <c r="C14" s="66" t="s">
        <v>356</v>
      </c>
      <c r="D14" s="98">
        <v>49411</v>
      </c>
      <c r="E14" s="102">
        <v>63148015</v>
      </c>
      <c r="F14" s="37" t="s">
        <v>918</v>
      </c>
      <c r="G14" s="80" t="s">
        <v>928</v>
      </c>
      <c r="H14" s="31">
        <v>10</v>
      </c>
      <c r="I14" s="32">
        <v>13780</v>
      </c>
      <c r="J14" s="214">
        <f t="shared" si="0"/>
        <v>109.7</v>
      </c>
      <c r="K14" s="178"/>
      <c r="L14" s="175"/>
      <c r="M14" s="179">
        <v>109.7</v>
      </c>
      <c r="N14" s="180"/>
      <c r="O14" s="180"/>
      <c r="P14" s="287" t="s">
        <v>217</v>
      </c>
      <c r="Q14" s="5"/>
    </row>
    <row r="15" spans="1:19" s="4" customFormat="1" x14ac:dyDescent="0.2">
      <c r="A15" s="26">
        <v>8</v>
      </c>
      <c r="B15" s="262"/>
      <c r="C15" s="66"/>
      <c r="D15" s="98"/>
      <c r="E15" s="102"/>
      <c r="F15" s="37" t="s">
        <v>990</v>
      </c>
      <c r="G15" s="80" t="s">
        <v>81</v>
      </c>
      <c r="H15" s="31">
        <v>10</v>
      </c>
      <c r="I15" s="32">
        <v>11110</v>
      </c>
      <c r="J15" s="215">
        <f t="shared" si="0"/>
        <v>2244.73</v>
      </c>
      <c r="K15" s="217">
        <v>2244.73</v>
      </c>
      <c r="L15" s="180"/>
      <c r="M15" s="179"/>
      <c r="N15" s="180"/>
      <c r="O15" s="180"/>
      <c r="P15" s="287"/>
      <c r="Q15" s="5"/>
    </row>
    <row r="16" spans="1:19" s="4" customFormat="1" x14ac:dyDescent="0.2">
      <c r="A16" s="22">
        <v>9</v>
      </c>
      <c r="B16" s="262" t="s">
        <v>425</v>
      </c>
      <c r="C16" s="66" t="s">
        <v>426</v>
      </c>
      <c r="D16" s="98">
        <v>67014</v>
      </c>
      <c r="E16" s="102">
        <v>63148015</v>
      </c>
      <c r="F16" s="37" t="s">
        <v>1028</v>
      </c>
      <c r="G16" s="80" t="s">
        <v>114</v>
      </c>
      <c r="H16" s="31">
        <v>10</v>
      </c>
      <c r="I16" s="32">
        <v>13460</v>
      </c>
      <c r="J16" s="214">
        <f t="shared" si="0"/>
        <v>362.8</v>
      </c>
      <c r="K16" s="178"/>
      <c r="L16" s="175"/>
      <c r="M16" s="179">
        <v>362.8</v>
      </c>
      <c r="N16" s="180"/>
      <c r="O16" s="180"/>
      <c r="P16" s="287" t="s">
        <v>427</v>
      </c>
      <c r="Q16" s="5"/>
    </row>
    <row r="17" spans="1:17" s="4" customFormat="1" x14ac:dyDescent="0.2">
      <c r="A17" s="26">
        <v>10</v>
      </c>
      <c r="B17" s="262" t="s">
        <v>1095</v>
      </c>
      <c r="C17" s="66" t="s">
        <v>83</v>
      </c>
      <c r="D17" s="98">
        <v>72888</v>
      </c>
      <c r="E17" s="102">
        <v>63148015</v>
      </c>
      <c r="F17" s="23" t="s">
        <v>1075</v>
      </c>
      <c r="G17" s="74" t="s">
        <v>216</v>
      </c>
      <c r="H17" s="47">
        <v>10</v>
      </c>
      <c r="I17" s="50">
        <v>13780</v>
      </c>
      <c r="J17" s="214">
        <f t="shared" ref="J17:J23" si="1">SUM(K17+L17+M17+N17+O17)</f>
        <v>131.4</v>
      </c>
      <c r="K17" s="179"/>
      <c r="L17" s="175"/>
      <c r="M17" s="179">
        <v>131.4</v>
      </c>
      <c r="N17" s="180"/>
      <c r="O17" s="180"/>
      <c r="P17" s="304" t="s">
        <v>217</v>
      </c>
      <c r="Q17" s="5"/>
    </row>
    <row r="18" spans="1:17" s="4" customFormat="1" x14ac:dyDescent="0.2">
      <c r="A18" s="22">
        <v>11</v>
      </c>
      <c r="B18" s="413" t="s">
        <v>1162</v>
      </c>
      <c r="C18" s="332" t="s">
        <v>617</v>
      </c>
      <c r="D18" s="98">
        <v>75921</v>
      </c>
      <c r="E18" s="102">
        <v>63148015</v>
      </c>
      <c r="F18" s="37" t="s">
        <v>1161</v>
      </c>
      <c r="G18" s="80" t="s">
        <v>383</v>
      </c>
      <c r="H18" s="31">
        <v>10</v>
      </c>
      <c r="I18" s="32">
        <v>14310</v>
      </c>
      <c r="J18" s="216">
        <f t="shared" si="1"/>
        <v>42.8</v>
      </c>
      <c r="K18" s="314"/>
      <c r="L18" s="483"/>
      <c r="M18" s="188">
        <v>42.8</v>
      </c>
      <c r="N18" s="188"/>
      <c r="O18" s="188"/>
      <c r="P18" s="18" t="s">
        <v>207</v>
      </c>
      <c r="Q18" s="5"/>
    </row>
    <row r="19" spans="1:17" s="4" customFormat="1" x14ac:dyDescent="0.2">
      <c r="A19" s="26">
        <v>12</v>
      </c>
      <c r="B19" s="412" t="s">
        <v>1174</v>
      </c>
      <c r="C19" s="17" t="s">
        <v>918</v>
      </c>
      <c r="D19" s="97">
        <v>77204</v>
      </c>
      <c r="E19" s="102">
        <v>63148015</v>
      </c>
      <c r="F19" s="289" t="s">
        <v>1161</v>
      </c>
      <c r="G19" s="74" t="s">
        <v>200</v>
      </c>
      <c r="H19" s="47">
        <v>10</v>
      </c>
      <c r="I19" s="50">
        <v>14310</v>
      </c>
      <c r="J19" s="214">
        <f t="shared" si="1"/>
        <v>242</v>
      </c>
      <c r="K19" s="314"/>
      <c r="L19" s="233"/>
      <c r="M19" s="179">
        <v>242</v>
      </c>
      <c r="N19" s="180"/>
      <c r="O19" s="180"/>
      <c r="P19" s="411" t="s">
        <v>204</v>
      </c>
      <c r="Q19" s="5"/>
    </row>
    <row r="20" spans="1:17" s="4" customFormat="1" x14ac:dyDescent="0.2">
      <c r="A20" s="22">
        <v>13</v>
      </c>
      <c r="B20" s="412"/>
      <c r="C20" s="17"/>
      <c r="D20" s="97"/>
      <c r="E20" s="102"/>
      <c r="F20" s="289" t="s">
        <v>1253</v>
      </c>
      <c r="G20" s="80" t="s">
        <v>991</v>
      </c>
      <c r="H20" s="31">
        <v>10</v>
      </c>
      <c r="I20" s="32">
        <v>11110</v>
      </c>
      <c r="J20" s="215">
        <f t="shared" si="1"/>
        <v>2252</v>
      </c>
      <c r="K20" s="217">
        <v>2252</v>
      </c>
      <c r="L20" s="233"/>
      <c r="M20" s="179"/>
      <c r="N20" s="180"/>
      <c r="O20" s="180"/>
      <c r="P20" s="411"/>
      <c r="Q20" s="5"/>
    </row>
    <row r="21" spans="1:17" s="4" customFormat="1" x14ac:dyDescent="0.2">
      <c r="A21" s="26">
        <v>14</v>
      </c>
      <c r="B21" s="412" t="s">
        <v>1323</v>
      </c>
      <c r="C21" s="17" t="s">
        <v>1321</v>
      </c>
      <c r="D21" s="97">
        <v>92904</v>
      </c>
      <c r="E21" s="102">
        <v>63148015</v>
      </c>
      <c r="F21" s="289" t="s">
        <v>1306</v>
      </c>
      <c r="G21" s="74" t="s">
        <v>114</v>
      </c>
      <c r="H21" s="47">
        <v>10</v>
      </c>
      <c r="I21" s="50">
        <v>13460</v>
      </c>
      <c r="J21" s="215">
        <f t="shared" si="1"/>
        <v>145</v>
      </c>
      <c r="K21" s="314"/>
      <c r="L21" s="233"/>
      <c r="M21" s="179">
        <v>145</v>
      </c>
      <c r="N21" s="180"/>
      <c r="O21" s="180"/>
      <c r="P21" s="411" t="s">
        <v>1322</v>
      </c>
      <c r="Q21" s="5"/>
    </row>
    <row r="22" spans="1:17" s="4" customFormat="1" x14ac:dyDescent="0.2">
      <c r="A22" s="22">
        <v>15</v>
      </c>
      <c r="B22" s="412" t="s">
        <v>1347</v>
      </c>
      <c r="C22" s="17" t="s">
        <v>617</v>
      </c>
      <c r="D22" s="97">
        <v>99866</v>
      </c>
      <c r="E22" s="102">
        <v>63148015</v>
      </c>
      <c r="F22" s="23" t="s">
        <v>1342</v>
      </c>
      <c r="G22" s="74" t="s">
        <v>216</v>
      </c>
      <c r="H22" s="47">
        <v>10</v>
      </c>
      <c r="I22" s="50">
        <v>13780</v>
      </c>
      <c r="J22" s="214">
        <f t="shared" si="1"/>
        <v>154.97999999999999</v>
      </c>
      <c r="K22" s="410"/>
      <c r="L22" s="233"/>
      <c r="M22" s="179">
        <v>154.97999999999999</v>
      </c>
      <c r="N22" s="180"/>
      <c r="O22" s="180"/>
      <c r="P22" s="304" t="s">
        <v>217</v>
      </c>
      <c r="Q22" s="5"/>
    </row>
    <row r="23" spans="1:17" s="4" customFormat="1" x14ac:dyDescent="0.2">
      <c r="A23" s="26">
        <v>16</v>
      </c>
      <c r="B23" s="412" t="s">
        <v>1359</v>
      </c>
      <c r="C23" s="17" t="s">
        <v>990</v>
      </c>
      <c r="D23" s="97">
        <v>100400</v>
      </c>
      <c r="E23" s="102">
        <v>63148015</v>
      </c>
      <c r="F23" s="289" t="s">
        <v>1342</v>
      </c>
      <c r="G23" s="74" t="s">
        <v>216</v>
      </c>
      <c r="H23" s="47">
        <v>10</v>
      </c>
      <c r="I23" s="50">
        <v>13780</v>
      </c>
      <c r="J23" s="214">
        <f t="shared" si="1"/>
        <v>177.11</v>
      </c>
      <c r="K23" s="410"/>
      <c r="L23" s="233"/>
      <c r="M23" s="179">
        <v>177.11</v>
      </c>
      <c r="N23" s="180"/>
      <c r="O23" s="180"/>
      <c r="P23" s="411" t="s">
        <v>217</v>
      </c>
      <c r="Q23" s="5"/>
    </row>
    <row r="24" spans="1:17" s="4" customFormat="1" x14ac:dyDescent="0.2">
      <c r="A24" s="22">
        <v>17</v>
      </c>
      <c r="B24" s="412"/>
      <c r="C24" s="17"/>
      <c r="D24" s="97"/>
      <c r="E24" s="102"/>
      <c r="F24" s="23" t="s">
        <v>1440</v>
      </c>
      <c r="G24" s="80" t="s">
        <v>1276</v>
      </c>
      <c r="H24" s="31">
        <v>10</v>
      </c>
      <c r="I24" s="32">
        <v>11110</v>
      </c>
      <c r="J24" s="313">
        <f t="shared" ref="J24:J33" si="2">SUM(K24+L24+M24+N24+O24)</f>
        <v>2688.99</v>
      </c>
      <c r="K24" s="410">
        <v>2688.99</v>
      </c>
      <c r="L24" s="233"/>
      <c r="M24" s="179"/>
      <c r="N24" s="180"/>
      <c r="O24" s="180"/>
      <c r="P24" s="501"/>
      <c r="Q24" s="5"/>
    </row>
    <row r="25" spans="1:17" s="4" customFormat="1" x14ac:dyDescent="0.2">
      <c r="A25" s="26">
        <v>18</v>
      </c>
      <c r="B25" s="412" t="s">
        <v>1407</v>
      </c>
      <c r="C25" s="17" t="s">
        <v>990</v>
      </c>
      <c r="D25" s="97">
        <v>131651</v>
      </c>
      <c r="E25" s="102">
        <v>63148015</v>
      </c>
      <c r="F25" s="23" t="s">
        <v>1653</v>
      </c>
      <c r="G25" s="74" t="s">
        <v>383</v>
      </c>
      <c r="H25" s="47">
        <v>10</v>
      </c>
      <c r="I25" s="50">
        <v>14310</v>
      </c>
      <c r="J25" s="313">
        <f t="shared" si="2"/>
        <v>49.6</v>
      </c>
      <c r="K25" s="410"/>
      <c r="L25" s="233"/>
      <c r="M25" s="179">
        <v>49.6</v>
      </c>
      <c r="N25" s="180"/>
      <c r="O25" s="180"/>
      <c r="P25" s="501" t="s">
        <v>207</v>
      </c>
      <c r="Q25" s="5"/>
    </row>
    <row r="26" spans="1:17" s="4" customFormat="1" x14ac:dyDescent="0.2">
      <c r="A26" s="22">
        <v>19</v>
      </c>
      <c r="B26" s="412" t="s">
        <v>1410</v>
      </c>
      <c r="C26" s="17" t="s">
        <v>990</v>
      </c>
      <c r="D26" s="97">
        <v>131683</v>
      </c>
      <c r="E26" s="102">
        <v>63148015</v>
      </c>
      <c r="F26" s="37" t="s">
        <v>1653</v>
      </c>
      <c r="G26" s="80" t="s">
        <v>1411</v>
      </c>
      <c r="H26" s="31">
        <v>10</v>
      </c>
      <c r="I26" s="32">
        <v>14310</v>
      </c>
      <c r="J26" s="216">
        <f t="shared" si="2"/>
        <v>280</v>
      </c>
      <c r="K26" s="314"/>
      <c r="L26" s="483"/>
      <c r="M26" s="188">
        <v>280</v>
      </c>
      <c r="N26" s="188"/>
      <c r="O26" s="188"/>
      <c r="P26" s="18" t="s">
        <v>207</v>
      </c>
      <c r="Q26" s="5"/>
    </row>
    <row r="27" spans="1:17" s="4" customFormat="1" x14ac:dyDescent="0.2">
      <c r="A27" s="26">
        <v>20</v>
      </c>
      <c r="B27" s="412" t="s">
        <v>1725</v>
      </c>
      <c r="C27" s="17" t="s">
        <v>1690</v>
      </c>
      <c r="D27" s="97">
        <v>146234</v>
      </c>
      <c r="E27" s="102">
        <v>63148015</v>
      </c>
      <c r="F27" s="37" t="s">
        <v>1724</v>
      </c>
      <c r="G27" s="80" t="s">
        <v>1746</v>
      </c>
      <c r="H27" s="31">
        <v>10</v>
      </c>
      <c r="I27" s="32">
        <v>13330</v>
      </c>
      <c r="J27" s="313">
        <f t="shared" si="2"/>
        <v>68.400000000000006</v>
      </c>
      <c r="K27" s="314"/>
      <c r="L27" s="483"/>
      <c r="M27" s="188">
        <v>68.400000000000006</v>
      </c>
      <c r="N27" s="188"/>
      <c r="O27" s="188"/>
      <c r="P27" s="18" t="s">
        <v>1747</v>
      </c>
      <c r="Q27" s="5"/>
    </row>
    <row r="28" spans="1:17" s="4" customFormat="1" x14ac:dyDescent="0.2">
      <c r="A28" s="22">
        <v>21</v>
      </c>
      <c r="B28" s="412" t="s">
        <v>1820</v>
      </c>
      <c r="C28" s="17" t="s">
        <v>1364</v>
      </c>
      <c r="D28" s="97">
        <v>149537</v>
      </c>
      <c r="E28" s="102">
        <v>63148015</v>
      </c>
      <c r="F28" s="23" t="s">
        <v>1799</v>
      </c>
      <c r="G28" s="74" t="s">
        <v>383</v>
      </c>
      <c r="H28" s="47">
        <v>10</v>
      </c>
      <c r="I28" s="50">
        <v>14310</v>
      </c>
      <c r="J28" s="214">
        <f t="shared" si="2"/>
        <v>30</v>
      </c>
      <c r="K28" s="410"/>
      <c r="L28" s="233"/>
      <c r="M28" s="179">
        <v>30</v>
      </c>
      <c r="N28" s="180"/>
      <c r="O28" s="180"/>
      <c r="P28" s="501" t="s">
        <v>207</v>
      </c>
      <c r="Q28" s="5"/>
    </row>
    <row r="29" spans="1:17" s="4" customFormat="1" x14ac:dyDescent="0.2">
      <c r="A29" s="26">
        <v>22</v>
      </c>
      <c r="B29" s="412"/>
      <c r="C29" s="17"/>
      <c r="D29" s="97"/>
      <c r="E29" s="102"/>
      <c r="F29" s="37" t="s">
        <v>1954</v>
      </c>
      <c r="G29" s="80" t="s">
        <v>1534</v>
      </c>
      <c r="H29" s="31">
        <v>10</v>
      </c>
      <c r="I29" s="32">
        <v>11110</v>
      </c>
      <c r="J29" s="215">
        <f t="shared" si="2"/>
        <v>2361.39</v>
      </c>
      <c r="K29" s="217">
        <v>2361.39</v>
      </c>
      <c r="L29" s="233"/>
      <c r="M29" s="179"/>
      <c r="N29" s="180"/>
      <c r="O29" s="180"/>
      <c r="P29" s="501"/>
      <c r="Q29" s="5"/>
    </row>
    <row r="30" spans="1:17" s="4" customFormat="1" x14ac:dyDescent="0.2">
      <c r="A30" s="26">
        <v>23</v>
      </c>
      <c r="B30" s="412" t="s">
        <v>1203</v>
      </c>
      <c r="C30" s="17" t="s">
        <v>1678</v>
      </c>
      <c r="D30" s="97">
        <v>159490</v>
      </c>
      <c r="E30" s="102">
        <v>63148015</v>
      </c>
      <c r="F30" s="23" t="s">
        <v>1980</v>
      </c>
      <c r="G30" s="74" t="s">
        <v>1981</v>
      </c>
      <c r="H30" s="47">
        <v>10</v>
      </c>
      <c r="I30" s="50">
        <v>13140</v>
      </c>
      <c r="J30" s="214">
        <f t="shared" si="2"/>
        <v>673.75</v>
      </c>
      <c r="K30" s="410"/>
      <c r="L30" s="233"/>
      <c r="M30" s="179">
        <v>673.75</v>
      </c>
      <c r="N30" s="180"/>
      <c r="O30" s="180"/>
      <c r="P30" s="501" t="s">
        <v>1982</v>
      </c>
      <c r="Q30" s="5"/>
    </row>
    <row r="31" spans="1:17" s="4" customFormat="1" x14ac:dyDescent="0.2">
      <c r="A31" s="26">
        <v>24</v>
      </c>
      <c r="B31" s="412"/>
      <c r="C31" s="17"/>
      <c r="D31" s="97"/>
      <c r="E31" s="102"/>
      <c r="F31" s="23" t="s">
        <v>2258</v>
      </c>
      <c r="G31" s="80" t="s">
        <v>2009</v>
      </c>
      <c r="H31" s="31">
        <v>10</v>
      </c>
      <c r="I31" s="32">
        <v>11110</v>
      </c>
      <c r="J31" s="214">
        <f t="shared" si="2"/>
        <v>2361.39</v>
      </c>
      <c r="K31" s="410">
        <v>2361.39</v>
      </c>
      <c r="L31" s="233"/>
      <c r="M31" s="179"/>
      <c r="N31" s="180"/>
      <c r="O31" s="180"/>
      <c r="P31" s="501"/>
      <c r="Q31" s="5"/>
    </row>
    <row r="32" spans="1:17" s="4" customFormat="1" x14ac:dyDescent="0.2">
      <c r="A32" s="26">
        <v>25</v>
      </c>
      <c r="B32" s="412" t="s">
        <v>2313</v>
      </c>
      <c r="C32" s="17" t="s">
        <v>285</v>
      </c>
      <c r="D32" s="97">
        <v>202338</v>
      </c>
      <c r="E32" s="102">
        <v>63148015</v>
      </c>
      <c r="F32" s="23" t="s">
        <v>2310</v>
      </c>
      <c r="G32" s="74" t="s">
        <v>114</v>
      </c>
      <c r="H32" s="47">
        <v>10</v>
      </c>
      <c r="I32" s="50">
        <v>13460</v>
      </c>
      <c r="J32" s="214">
        <f t="shared" si="2"/>
        <v>449.7</v>
      </c>
      <c r="K32" s="410"/>
      <c r="L32" s="233"/>
      <c r="M32" s="179">
        <v>449.7</v>
      </c>
      <c r="N32" s="180"/>
      <c r="O32" s="180"/>
      <c r="P32" s="287" t="s">
        <v>283</v>
      </c>
      <c r="Q32" s="5"/>
    </row>
    <row r="33" spans="1:17" s="4" customFormat="1" x14ac:dyDescent="0.2">
      <c r="A33" s="26">
        <v>26</v>
      </c>
      <c r="B33" s="412" t="s">
        <v>2327</v>
      </c>
      <c r="C33" s="17" t="s">
        <v>1777</v>
      </c>
      <c r="D33" s="97">
        <v>203397</v>
      </c>
      <c r="E33" s="102">
        <v>63148015</v>
      </c>
      <c r="F33" s="37" t="s">
        <v>2325</v>
      </c>
      <c r="G33" s="74" t="s">
        <v>114</v>
      </c>
      <c r="H33" s="47">
        <v>10</v>
      </c>
      <c r="I33" s="50">
        <v>13460</v>
      </c>
      <c r="J33" s="214">
        <f t="shared" si="2"/>
        <v>250</v>
      </c>
      <c r="K33" s="178"/>
      <c r="L33" s="180"/>
      <c r="M33" s="179">
        <v>250</v>
      </c>
      <c r="N33" s="180"/>
      <c r="O33" s="180"/>
      <c r="P33" s="329" t="s">
        <v>2326</v>
      </c>
      <c r="Q33" s="5"/>
    </row>
    <row r="34" spans="1:17" s="4" customFormat="1" x14ac:dyDescent="0.2">
      <c r="A34" s="26">
        <v>27</v>
      </c>
      <c r="B34" s="412"/>
      <c r="C34" s="17"/>
      <c r="D34" s="97"/>
      <c r="E34" s="102"/>
      <c r="F34" s="37" t="s">
        <v>2544</v>
      </c>
      <c r="G34" s="80" t="s">
        <v>2268</v>
      </c>
      <c r="H34" s="31">
        <v>10</v>
      </c>
      <c r="I34" s="32">
        <v>11110</v>
      </c>
      <c r="J34" s="215">
        <f>SUM(K34+L34+M34+N34+O34)</f>
        <v>2361.39</v>
      </c>
      <c r="K34" s="217">
        <v>2361.39</v>
      </c>
      <c r="L34" s="180"/>
      <c r="M34" s="179"/>
      <c r="N34" s="180"/>
      <c r="O34" s="180"/>
      <c r="P34" s="329"/>
      <c r="Q34" s="5"/>
    </row>
    <row r="35" spans="1:17" s="4" customFormat="1" x14ac:dyDescent="0.2">
      <c r="A35" s="26">
        <v>28</v>
      </c>
      <c r="B35" s="412" t="s">
        <v>1885</v>
      </c>
      <c r="C35" s="17" t="s">
        <v>1342</v>
      </c>
      <c r="D35" s="97">
        <v>248441</v>
      </c>
      <c r="E35" s="102">
        <v>63148015</v>
      </c>
      <c r="F35" s="23" t="s">
        <v>2560</v>
      </c>
      <c r="G35" s="74" t="s">
        <v>350</v>
      </c>
      <c r="H35" s="47">
        <v>10</v>
      </c>
      <c r="I35" s="50">
        <v>13509</v>
      </c>
      <c r="J35" s="214">
        <f>SUM(K35+L35+M35+N35+O35)</f>
        <v>480</v>
      </c>
      <c r="K35" s="410"/>
      <c r="L35" s="233"/>
      <c r="M35" s="179">
        <v>480</v>
      </c>
      <c r="N35" s="180"/>
      <c r="O35" s="180"/>
      <c r="P35" s="501" t="s">
        <v>479</v>
      </c>
      <c r="Q35" s="5"/>
    </row>
    <row r="36" spans="1:17" s="4" customFormat="1" ht="13.5" thickBot="1" x14ac:dyDescent="0.25">
      <c r="A36" s="26">
        <v>29</v>
      </c>
      <c r="B36" s="412"/>
      <c r="C36" s="17"/>
      <c r="D36" s="97"/>
      <c r="E36" s="102"/>
      <c r="F36" s="36" t="s">
        <v>2793</v>
      </c>
      <c r="G36" s="80" t="s">
        <v>2545</v>
      </c>
      <c r="H36" s="31">
        <v>10</v>
      </c>
      <c r="I36" s="32">
        <v>11110</v>
      </c>
      <c r="J36" s="215">
        <f>SUM(K36+L36+M36+N36+O36)</f>
        <v>2361.39</v>
      </c>
      <c r="K36" s="410">
        <v>2361.39</v>
      </c>
      <c r="L36" s="233"/>
      <c r="M36" s="179"/>
      <c r="N36" s="180"/>
      <c r="O36" s="180"/>
      <c r="P36" s="501"/>
      <c r="Q36" s="5"/>
    </row>
    <row r="37" spans="1:17" s="4" customFormat="1" ht="13.5" thickBot="1" x14ac:dyDescent="0.25">
      <c r="A37" s="226"/>
      <c r="B37" s="242"/>
      <c r="C37" s="227"/>
      <c r="D37" s="228"/>
      <c r="E37" s="228"/>
      <c r="F37" s="227"/>
      <c r="G37" s="228"/>
      <c r="H37" s="227"/>
      <c r="I37" s="229" t="s">
        <v>42</v>
      </c>
      <c r="J37" s="230">
        <f t="shared" ref="J37:O37" si="3">SUM(J8:J36)</f>
        <v>26048.179999999997</v>
      </c>
      <c r="K37" s="230">
        <f t="shared" si="3"/>
        <v>20619.649999999998</v>
      </c>
      <c r="L37" s="193">
        <f t="shared" si="3"/>
        <v>0</v>
      </c>
      <c r="M37" s="193">
        <f t="shared" si="3"/>
        <v>5428.53</v>
      </c>
      <c r="N37" s="193">
        <f t="shared" si="3"/>
        <v>0</v>
      </c>
      <c r="O37" s="193">
        <f t="shared" si="3"/>
        <v>0</v>
      </c>
      <c r="P37" s="229"/>
      <c r="Q37" s="5"/>
    </row>
    <row r="38" spans="1:17" s="4" customFormat="1" x14ac:dyDescent="0.2">
      <c r="A38" s="1"/>
      <c r="B38" s="87"/>
      <c r="C38" s="1"/>
      <c r="D38" s="2"/>
      <c r="E38" s="2"/>
      <c r="F38" s="1"/>
      <c r="G38" s="2"/>
      <c r="H38" s="1"/>
      <c r="I38" s="24"/>
      <c r="J38" s="1"/>
      <c r="K38" s="10"/>
      <c r="L38" s="1"/>
      <c r="M38" s="8"/>
      <c r="N38" s="1"/>
      <c r="O38" s="1"/>
      <c r="P38" s="1"/>
      <c r="Q38" s="5"/>
    </row>
    <row r="39" spans="1:17" s="4" customFormat="1" x14ac:dyDescent="0.2">
      <c r="A39" s="1"/>
      <c r="B39" s="87"/>
      <c r="C39" s="1"/>
      <c r="D39" s="2"/>
      <c r="E39" s="2"/>
      <c r="F39" s="1"/>
      <c r="G39" s="2"/>
      <c r="H39" s="1"/>
      <c r="I39" s="1"/>
      <c r="J39" s="256"/>
      <c r="K39" s="267"/>
      <c r="L39" s="1"/>
      <c r="M39" s="267"/>
      <c r="N39" s="1"/>
      <c r="O39" s="1"/>
      <c r="P39" s="28"/>
      <c r="Q39" s="24"/>
    </row>
    <row r="40" spans="1:17" s="4" customFormat="1" x14ac:dyDescent="0.2">
      <c r="A40" s="1"/>
      <c r="Q40" s="24"/>
    </row>
    <row r="41" spans="1:17" s="4" customFormat="1" x14ac:dyDescent="0.2">
      <c r="A41" s="1"/>
      <c r="B41" s="24"/>
    </row>
    <row r="42" spans="1:17" s="4" customFormat="1" x14ac:dyDescent="0.2">
      <c r="A42" s="1"/>
      <c r="B42" s="87"/>
      <c r="C42" s="1"/>
      <c r="D42" s="2"/>
      <c r="E42" s="2"/>
      <c r="F42" s="1"/>
      <c r="G42" s="2"/>
      <c r="H42" s="1"/>
      <c r="I42" s="1"/>
      <c r="J42" s="1"/>
      <c r="K42" s="1"/>
      <c r="L42" s="1"/>
      <c r="M42" s="1"/>
      <c r="N42" s="1"/>
      <c r="O42" s="1"/>
      <c r="P42" s="1"/>
      <c r="Q42" s="24"/>
    </row>
    <row r="43" spans="1:17" s="4" customFormat="1" x14ac:dyDescent="0.2">
      <c r="A43" s="1"/>
      <c r="B43" s="87"/>
      <c r="C43" s="1"/>
      <c r="D43" s="2"/>
      <c r="E43" s="2"/>
      <c r="F43" s="1"/>
      <c r="G43" s="2"/>
      <c r="H43" s="1"/>
      <c r="I43" s="1"/>
      <c r="J43" s="1"/>
      <c r="K43" s="1"/>
      <c r="L43" s="1"/>
      <c r="M43" s="1"/>
      <c r="N43" s="1"/>
      <c r="O43" s="1"/>
      <c r="P43" s="1"/>
      <c r="Q43" s="24"/>
    </row>
    <row r="44" spans="1:17" s="4" customFormat="1" x14ac:dyDescent="0.2">
      <c r="A44" s="1"/>
      <c r="B44" s="87"/>
      <c r="C44" s="1"/>
      <c r="D44" s="2"/>
      <c r="E44" s="2"/>
      <c r="F44" s="1"/>
      <c r="G44" s="2"/>
      <c r="H44" s="1"/>
      <c r="I44" s="1"/>
      <c r="J44" s="1"/>
      <c r="K44" s="1"/>
      <c r="L44" s="1"/>
      <c r="M44" s="1"/>
      <c r="N44" s="1"/>
      <c r="O44" s="1"/>
      <c r="P44" s="1"/>
      <c r="Q44" s="24"/>
    </row>
    <row r="45" spans="1:17" s="4" customFormat="1" x14ac:dyDescent="0.2">
      <c r="A45" s="1"/>
      <c r="B45" s="87"/>
      <c r="C45" s="1"/>
      <c r="D45" s="2"/>
      <c r="E45" s="2"/>
      <c r="F45" s="1"/>
      <c r="G45" s="2"/>
      <c r="H45" s="1"/>
      <c r="I45" s="1"/>
      <c r="J45" s="1"/>
      <c r="K45" s="1"/>
      <c r="L45" s="1"/>
      <c r="M45" s="1"/>
      <c r="N45" s="1"/>
      <c r="O45" s="1"/>
      <c r="P45" s="1"/>
      <c r="Q45" s="24"/>
    </row>
    <row r="46" spans="1:17" s="4" customFormat="1" x14ac:dyDescent="0.2">
      <c r="A46" s="1"/>
      <c r="B46" s="87"/>
      <c r="C46" s="1"/>
      <c r="D46" s="2"/>
      <c r="E46" s="2"/>
      <c r="F46" s="1"/>
      <c r="G46" s="2"/>
      <c r="H46" s="1"/>
      <c r="I46" s="1"/>
      <c r="J46" s="1"/>
      <c r="K46" s="1"/>
      <c r="L46" s="1"/>
      <c r="M46" s="1"/>
      <c r="N46" s="1"/>
      <c r="O46" s="1"/>
      <c r="P46" s="1"/>
      <c r="Q46" s="24"/>
    </row>
    <row r="47" spans="1:17" s="4" customFormat="1" x14ac:dyDescent="0.2">
      <c r="A47" s="1"/>
      <c r="B47" s="87"/>
      <c r="C47" s="1"/>
      <c r="D47" s="2"/>
      <c r="E47" s="2"/>
      <c r="F47" s="1"/>
      <c r="G47" s="2"/>
      <c r="H47" s="1"/>
      <c r="I47" s="1"/>
      <c r="J47" s="1"/>
      <c r="K47" s="1"/>
      <c r="L47" s="1"/>
      <c r="M47" s="1"/>
      <c r="N47" s="1"/>
      <c r="O47" s="1"/>
      <c r="P47" s="1"/>
      <c r="Q47" s="24"/>
    </row>
    <row r="48" spans="1:17" s="4" customFormat="1" x14ac:dyDescent="0.2">
      <c r="A48" s="1"/>
      <c r="B48" s="87"/>
      <c r="C48" s="1"/>
      <c r="D48" s="2"/>
      <c r="E48" s="2"/>
      <c r="F48" s="1"/>
      <c r="G48" s="2"/>
      <c r="H48" s="1"/>
      <c r="I48" s="1"/>
      <c r="J48" s="1"/>
      <c r="K48" s="1"/>
      <c r="L48" s="1"/>
      <c r="M48" s="1"/>
      <c r="N48" s="1"/>
      <c r="O48" s="1"/>
      <c r="P48" s="1"/>
      <c r="Q48" s="24"/>
    </row>
    <row r="49" spans="1:17" s="4" customFormat="1" x14ac:dyDescent="0.2">
      <c r="A49" s="1"/>
      <c r="B49" s="87"/>
      <c r="C49" s="1"/>
      <c r="D49" s="2"/>
      <c r="E49" s="2"/>
      <c r="F49" s="1"/>
      <c r="G49" s="2"/>
      <c r="H49" s="1"/>
      <c r="I49" s="1"/>
      <c r="J49" s="1"/>
      <c r="K49" s="1"/>
      <c r="L49" s="1"/>
      <c r="M49" s="1"/>
      <c r="N49" s="1"/>
      <c r="O49" s="1"/>
      <c r="P49" s="1"/>
      <c r="Q49" s="24"/>
    </row>
    <row r="50" spans="1:17" s="4" customFormat="1" x14ac:dyDescent="0.2">
      <c r="A50" s="1"/>
      <c r="B50" s="87"/>
      <c r="C50" s="1"/>
      <c r="D50" s="2"/>
      <c r="E50" s="2"/>
      <c r="F50" s="1"/>
      <c r="G50" s="2"/>
      <c r="H50" s="1"/>
      <c r="I50" s="1"/>
      <c r="J50" s="1"/>
      <c r="K50" s="1"/>
      <c r="L50" s="1"/>
      <c r="M50" s="1"/>
      <c r="N50" s="1"/>
      <c r="O50" s="1"/>
      <c r="P50" s="1"/>
      <c r="Q50" s="24"/>
    </row>
    <row r="51" spans="1:17" s="4" customFormat="1" x14ac:dyDescent="0.2">
      <c r="A51" s="1"/>
      <c r="B51" s="87"/>
      <c r="C51" s="1"/>
      <c r="D51" s="2"/>
      <c r="E51" s="2"/>
      <c r="F51" s="1"/>
      <c r="G51" s="2"/>
      <c r="H51" s="1"/>
      <c r="I51" s="1"/>
      <c r="J51" s="1"/>
      <c r="K51" s="1"/>
      <c r="L51" s="1"/>
      <c r="M51" s="1"/>
      <c r="N51" s="1"/>
      <c r="O51" s="1"/>
      <c r="P51" s="1"/>
      <c r="Q51" s="24"/>
    </row>
    <row r="52" spans="1:17" s="4" customFormat="1" x14ac:dyDescent="0.2">
      <c r="A52" s="1"/>
      <c r="B52" s="87"/>
      <c r="C52" s="1"/>
      <c r="D52" s="2"/>
      <c r="E52" s="2"/>
      <c r="F52" s="1"/>
      <c r="G52" s="2"/>
      <c r="H52" s="1"/>
      <c r="I52" s="1"/>
      <c r="J52" s="1"/>
      <c r="K52" s="1"/>
      <c r="L52" s="1"/>
      <c r="M52" s="1"/>
      <c r="N52" s="1"/>
      <c r="O52" s="1"/>
      <c r="P52" s="1"/>
      <c r="Q52" s="24"/>
    </row>
    <row r="53" spans="1:17" s="4" customFormat="1" x14ac:dyDescent="0.2">
      <c r="A53" s="1"/>
      <c r="B53" s="87"/>
      <c r="C53" s="1"/>
      <c r="D53" s="2"/>
      <c r="E53" s="2"/>
      <c r="F53" s="1"/>
      <c r="G53" s="2"/>
      <c r="H53" s="1"/>
      <c r="I53" s="1"/>
      <c r="J53" s="1"/>
      <c r="K53" s="1"/>
      <c r="L53" s="1"/>
      <c r="M53" s="1"/>
      <c r="N53" s="1"/>
      <c r="O53" s="1"/>
      <c r="P53" s="1"/>
      <c r="Q53" s="24"/>
    </row>
  </sheetData>
  <autoFilter ref="A7:P7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A10" zoomScale="110" zoomScaleNormal="110" workbookViewId="0">
      <selection activeCell="A41" sqref="A41:XFD41"/>
    </sheetView>
  </sheetViews>
  <sheetFormatPr defaultRowHeight="12.75" x14ac:dyDescent="0.2"/>
  <cols>
    <col min="1" max="1" width="4" style="1" customWidth="1"/>
    <col min="2" max="2" width="10" style="2" customWidth="1"/>
    <col min="3" max="3" width="9.140625" style="1" customWidth="1"/>
    <col min="4" max="4" width="6.5703125" style="2" customWidth="1"/>
    <col min="5" max="5" width="10.5703125" style="2" customWidth="1"/>
    <col min="6" max="6" width="8.5703125" style="1" customWidth="1"/>
    <col min="7" max="7" width="23" style="2" customWidth="1"/>
    <col min="8" max="8" width="3.7109375" style="1" customWidth="1"/>
    <col min="9" max="9" width="6.28515625" style="1" customWidth="1"/>
    <col min="10" max="11" width="7.85546875" style="1" customWidth="1"/>
    <col min="12" max="12" width="6.7109375" style="1" customWidth="1"/>
    <col min="13" max="13" width="7.5703125" style="1" customWidth="1"/>
    <col min="14" max="14" width="7.7109375" style="1" customWidth="1"/>
    <col min="15" max="15" width="7.5703125" style="1" customWidth="1"/>
    <col min="16" max="16" width="17.28515625" style="1" customWidth="1"/>
    <col min="17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</row>
    <row r="4" spans="1:19" s="81" customFormat="1" ht="20.25" customHeight="1" x14ac:dyDescent="0.2">
      <c r="B4" s="91"/>
      <c r="C4" s="169"/>
      <c r="D4" s="108"/>
      <c r="E4" s="108"/>
      <c r="G4" s="108"/>
      <c r="P4" s="108"/>
    </row>
    <row r="5" spans="1:19" s="4" customFormat="1" ht="16.5" thickBot="1" x14ac:dyDescent="0.3">
      <c r="A5" s="34" t="s">
        <v>1995</v>
      </c>
      <c r="B5" s="94"/>
      <c r="C5" s="34"/>
      <c r="D5" s="94"/>
      <c r="E5" s="94"/>
      <c r="F5" s="34"/>
      <c r="G5" s="94"/>
      <c r="H5" s="34"/>
      <c r="I5" s="34"/>
      <c r="J5" s="34"/>
      <c r="K5" s="34"/>
      <c r="L5" s="5"/>
      <c r="M5" s="5"/>
      <c r="N5" s="5"/>
      <c r="O5" s="5"/>
      <c r="P5" s="5"/>
      <c r="Q5" s="5"/>
      <c r="R5" s="5"/>
      <c r="S5" s="5"/>
    </row>
    <row r="6" spans="1:19" s="4" customFormat="1" ht="13.5" thickBot="1" x14ac:dyDescent="0.25">
      <c r="A6" s="234" t="s">
        <v>2</v>
      </c>
      <c r="B6" s="201" t="s">
        <v>50</v>
      </c>
      <c r="C6" s="218" t="s">
        <v>49</v>
      </c>
      <c r="D6" s="203" t="s">
        <v>0</v>
      </c>
      <c r="E6" s="204" t="s">
        <v>3</v>
      </c>
      <c r="F6" s="205" t="s">
        <v>51</v>
      </c>
      <c r="G6" s="235" t="s">
        <v>4</v>
      </c>
      <c r="H6" s="234" t="s">
        <v>28</v>
      </c>
      <c r="I6" s="237" t="s">
        <v>5</v>
      </c>
      <c r="J6" s="238" t="s">
        <v>6</v>
      </c>
      <c r="K6" s="239" t="s">
        <v>7</v>
      </c>
      <c r="L6" s="240" t="s">
        <v>8</v>
      </c>
      <c r="M6" s="238" t="s">
        <v>9</v>
      </c>
      <c r="N6" s="241" t="s">
        <v>10</v>
      </c>
      <c r="O6" s="238" t="s">
        <v>11</v>
      </c>
      <c r="P6" s="238" t="s">
        <v>12</v>
      </c>
    </row>
    <row r="7" spans="1:19" s="4" customFormat="1" x14ac:dyDescent="0.2">
      <c r="A7" s="16">
        <v>1</v>
      </c>
      <c r="B7" s="264"/>
      <c r="C7" s="33"/>
      <c r="D7" s="39"/>
      <c r="E7" s="77"/>
      <c r="F7" s="36" t="s">
        <v>83</v>
      </c>
      <c r="G7" s="74" t="s">
        <v>82</v>
      </c>
      <c r="H7" s="47">
        <v>10</v>
      </c>
      <c r="I7" s="38">
        <v>11110</v>
      </c>
      <c r="J7" s="214">
        <f t="shared" ref="J7:J14" si="0">SUM(K7+L7+M7+N7+O7)</f>
        <v>3192.11</v>
      </c>
      <c r="K7" s="267">
        <v>3192.11</v>
      </c>
      <c r="L7" s="300"/>
      <c r="M7" s="179"/>
      <c r="N7" s="180"/>
      <c r="O7" s="180"/>
      <c r="P7" s="107"/>
    </row>
    <row r="8" spans="1:19" s="4" customFormat="1" x14ac:dyDescent="0.2">
      <c r="A8" s="16">
        <v>2</v>
      </c>
      <c r="B8" s="101" t="s">
        <v>346</v>
      </c>
      <c r="C8" s="16" t="s">
        <v>215</v>
      </c>
      <c r="D8" s="97">
        <v>16198</v>
      </c>
      <c r="E8" s="102">
        <v>63165075</v>
      </c>
      <c r="F8" s="36" t="s">
        <v>231</v>
      </c>
      <c r="G8" s="74" t="s">
        <v>216</v>
      </c>
      <c r="H8" s="47">
        <v>10</v>
      </c>
      <c r="I8" s="50">
        <v>13780</v>
      </c>
      <c r="J8" s="214">
        <f t="shared" si="0"/>
        <v>316.39</v>
      </c>
      <c r="K8" s="314"/>
      <c r="L8" s="233"/>
      <c r="M8" s="179">
        <v>316.39</v>
      </c>
      <c r="N8" s="180"/>
      <c r="O8" s="180"/>
      <c r="P8" s="411" t="s">
        <v>217</v>
      </c>
    </row>
    <row r="9" spans="1:19" s="4" customFormat="1" x14ac:dyDescent="0.2">
      <c r="A9" s="16">
        <v>3</v>
      </c>
      <c r="B9" s="430" t="s">
        <v>457</v>
      </c>
      <c r="C9" s="68" t="s">
        <v>458</v>
      </c>
      <c r="D9" s="97">
        <v>17893</v>
      </c>
      <c r="E9" s="102">
        <v>63165075</v>
      </c>
      <c r="F9" s="36" t="s">
        <v>389</v>
      </c>
      <c r="G9" s="74" t="s">
        <v>200</v>
      </c>
      <c r="H9" s="47">
        <v>10</v>
      </c>
      <c r="I9" s="50">
        <v>14310</v>
      </c>
      <c r="J9" s="214">
        <f t="shared" si="0"/>
        <v>776.5</v>
      </c>
      <c r="K9" s="314"/>
      <c r="L9" s="233"/>
      <c r="M9" s="179">
        <v>776.5</v>
      </c>
      <c r="N9" s="180"/>
      <c r="O9" s="180"/>
      <c r="P9" s="411" t="s">
        <v>201</v>
      </c>
    </row>
    <row r="10" spans="1:19" s="4" customFormat="1" x14ac:dyDescent="0.2">
      <c r="A10" s="16">
        <v>4</v>
      </c>
      <c r="B10" s="401"/>
      <c r="C10" s="68"/>
      <c r="D10" s="97"/>
      <c r="E10" s="102"/>
      <c r="F10" s="36"/>
      <c r="G10" s="80" t="s">
        <v>80</v>
      </c>
      <c r="H10" s="31">
        <v>10</v>
      </c>
      <c r="I10" s="32">
        <v>11110</v>
      </c>
      <c r="J10" s="214">
        <f t="shared" si="0"/>
        <v>4054.52</v>
      </c>
      <c r="K10" s="314">
        <v>4054.52</v>
      </c>
      <c r="L10" s="233"/>
      <c r="M10" s="179"/>
      <c r="N10" s="180"/>
      <c r="O10" s="180"/>
      <c r="P10" s="411"/>
    </row>
    <row r="11" spans="1:19" s="4" customFormat="1" x14ac:dyDescent="0.2">
      <c r="A11" s="16">
        <v>5</v>
      </c>
      <c r="B11" s="113" t="s">
        <v>778</v>
      </c>
      <c r="C11" s="17" t="s">
        <v>282</v>
      </c>
      <c r="D11" s="97">
        <v>29475</v>
      </c>
      <c r="E11" s="102">
        <v>63165075</v>
      </c>
      <c r="F11" s="309" t="s">
        <v>776</v>
      </c>
      <c r="G11" s="80" t="s">
        <v>779</v>
      </c>
      <c r="H11" s="31">
        <v>10</v>
      </c>
      <c r="I11" s="32">
        <v>13450</v>
      </c>
      <c r="J11" s="215">
        <f t="shared" si="0"/>
        <v>107</v>
      </c>
      <c r="K11" s="410"/>
      <c r="L11" s="180"/>
      <c r="M11" s="179">
        <v>107</v>
      </c>
      <c r="N11" s="180"/>
      <c r="O11" s="180"/>
      <c r="P11" s="411" t="s">
        <v>780</v>
      </c>
    </row>
    <row r="12" spans="1:19" s="4" customFormat="1" x14ac:dyDescent="0.2">
      <c r="A12" s="16">
        <v>6</v>
      </c>
      <c r="B12" s="258" t="s">
        <v>316</v>
      </c>
      <c r="C12" s="65" t="s">
        <v>317</v>
      </c>
      <c r="D12" s="39">
        <v>35200</v>
      </c>
      <c r="E12" s="102">
        <v>63165075</v>
      </c>
      <c r="F12" s="37" t="s">
        <v>800</v>
      </c>
      <c r="G12" s="80" t="s">
        <v>114</v>
      </c>
      <c r="H12" s="31">
        <v>10</v>
      </c>
      <c r="I12" s="32">
        <v>13460</v>
      </c>
      <c r="J12" s="214">
        <f t="shared" si="0"/>
        <v>362.8</v>
      </c>
      <c r="K12" s="178"/>
      <c r="L12" s="175"/>
      <c r="M12" s="179">
        <v>362.8</v>
      </c>
      <c r="N12" s="180"/>
      <c r="O12" s="180"/>
      <c r="P12" s="107" t="s">
        <v>315</v>
      </c>
    </row>
    <row r="13" spans="1:19" s="4" customFormat="1" x14ac:dyDescent="0.2">
      <c r="A13" s="16">
        <v>7</v>
      </c>
      <c r="B13" s="113" t="s">
        <v>965</v>
      </c>
      <c r="C13" s="17" t="s">
        <v>356</v>
      </c>
      <c r="D13" s="97">
        <v>51367</v>
      </c>
      <c r="E13" s="102">
        <v>63165075</v>
      </c>
      <c r="F13" s="19" t="s">
        <v>960</v>
      </c>
      <c r="G13" s="74" t="s">
        <v>216</v>
      </c>
      <c r="H13" s="47">
        <v>10</v>
      </c>
      <c r="I13" s="50">
        <v>13780</v>
      </c>
      <c r="J13" s="214">
        <f t="shared" si="0"/>
        <v>68.56</v>
      </c>
      <c r="K13" s="314"/>
      <c r="L13" s="233"/>
      <c r="M13" s="179">
        <v>68.56</v>
      </c>
      <c r="N13" s="180"/>
      <c r="O13" s="180"/>
      <c r="P13" s="411" t="s">
        <v>217</v>
      </c>
    </row>
    <row r="14" spans="1:19" s="4" customFormat="1" x14ac:dyDescent="0.2">
      <c r="A14" s="16">
        <v>8</v>
      </c>
      <c r="B14" s="113"/>
      <c r="C14" s="17"/>
      <c r="D14" s="97"/>
      <c r="E14" s="102"/>
      <c r="F14" s="289" t="s">
        <v>990</v>
      </c>
      <c r="G14" s="80" t="s">
        <v>81</v>
      </c>
      <c r="H14" s="31">
        <v>10</v>
      </c>
      <c r="I14" s="32">
        <v>11110</v>
      </c>
      <c r="J14" s="214">
        <f t="shared" si="0"/>
        <v>4054.52</v>
      </c>
      <c r="K14" s="175">
        <v>4054.52</v>
      </c>
      <c r="L14" s="233"/>
      <c r="M14" s="179"/>
      <c r="N14" s="180"/>
      <c r="O14" s="180"/>
      <c r="P14" s="411"/>
    </row>
    <row r="15" spans="1:19" s="4" customFormat="1" x14ac:dyDescent="0.2">
      <c r="A15" s="16">
        <v>9</v>
      </c>
      <c r="B15" s="113" t="s">
        <v>316</v>
      </c>
      <c r="C15" s="17" t="s">
        <v>317</v>
      </c>
      <c r="D15" s="97">
        <v>63971</v>
      </c>
      <c r="E15" s="102">
        <v>63165075</v>
      </c>
      <c r="F15" s="289" t="s">
        <v>1019</v>
      </c>
      <c r="G15" s="80" t="s">
        <v>114</v>
      </c>
      <c r="H15" s="31">
        <v>10</v>
      </c>
      <c r="I15" s="32">
        <v>13460</v>
      </c>
      <c r="J15" s="214">
        <f t="shared" ref="J15:J22" si="1">SUM(K15+L15+M15+N15+O15)</f>
        <v>362.8</v>
      </c>
      <c r="K15" s="178"/>
      <c r="L15" s="175"/>
      <c r="M15" s="179">
        <v>362.8</v>
      </c>
      <c r="N15" s="180"/>
      <c r="O15" s="180"/>
      <c r="P15" s="107" t="s">
        <v>315</v>
      </c>
    </row>
    <row r="16" spans="1:19" s="4" customFormat="1" x14ac:dyDescent="0.2">
      <c r="A16" s="16">
        <v>10</v>
      </c>
      <c r="B16" s="113" t="s">
        <v>1103</v>
      </c>
      <c r="C16" s="17" t="s">
        <v>83</v>
      </c>
      <c r="D16" s="97">
        <v>73212</v>
      </c>
      <c r="E16" s="102">
        <v>63165075</v>
      </c>
      <c r="F16" s="289" t="s">
        <v>1104</v>
      </c>
      <c r="G16" s="74" t="s">
        <v>216</v>
      </c>
      <c r="H16" s="47">
        <v>10</v>
      </c>
      <c r="I16" s="50">
        <v>13780</v>
      </c>
      <c r="J16" s="214">
        <f t="shared" si="1"/>
        <v>110.66</v>
      </c>
      <c r="K16" s="314"/>
      <c r="L16" s="233"/>
      <c r="M16" s="179">
        <v>110.66</v>
      </c>
      <c r="N16" s="180"/>
      <c r="O16" s="180"/>
      <c r="P16" s="411" t="s">
        <v>217</v>
      </c>
    </row>
    <row r="17" spans="1:16" s="4" customFormat="1" x14ac:dyDescent="0.2">
      <c r="A17" s="16">
        <v>11</v>
      </c>
      <c r="B17" s="412" t="s">
        <v>1173</v>
      </c>
      <c r="C17" s="17" t="s">
        <v>582</v>
      </c>
      <c r="D17" s="97">
        <v>76724</v>
      </c>
      <c r="E17" s="102">
        <v>63165075</v>
      </c>
      <c r="F17" s="289" t="s">
        <v>1161</v>
      </c>
      <c r="G17" s="74" t="s">
        <v>200</v>
      </c>
      <c r="H17" s="47">
        <v>10</v>
      </c>
      <c r="I17" s="50">
        <v>14310</v>
      </c>
      <c r="J17" s="214">
        <f t="shared" si="1"/>
        <v>124.5</v>
      </c>
      <c r="K17" s="314"/>
      <c r="L17" s="233"/>
      <c r="M17" s="179">
        <v>124.5</v>
      </c>
      <c r="N17" s="180"/>
      <c r="O17" s="180"/>
      <c r="P17" s="411" t="s">
        <v>204</v>
      </c>
    </row>
    <row r="18" spans="1:16" s="4" customFormat="1" x14ac:dyDescent="0.2">
      <c r="A18" s="16">
        <v>12</v>
      </c>
      <c r="B18" s="412"/>
      <c r="C18" s="17"/>
      <c r="D18" s="97"/>
      <c r="E18" s="102"/>
      <c r="F18" s="289" t="s">
        <v>1253</v>
      </c>
      <c r="G18" s="80" t="s">
        <v>991</v>
      </c>
      <c r="H18" s="31">
        <v>10</v>
      </c>
      <c r="I18" s="32">
        <v>11110</v>
      </c>
      <c r="J18" s="214">
        <f t="shared" si="1"/>
        <v>4070.43</v>
      </c>
      <c r="K18" s="175">
        <v>4070.43</v>
      </c>
      <c r="L18" s="233"/>
      <c r="M18" s="179"/>
      <c r="N18" s="180"/>
      <c r="O18" s="180"/>
      <c r="P18" s="411"/>
    </row>
    <row r="19" spans="1:16" s="4" customFormat="1" x14ac:dyDescent="0.2">
      <c r="A19" s="16">
        <v>13</v>
      </c>
      <c r="B19" s="412" t="s">
        <v>1320</v>
      </c>
      <c r="C19" s="17" t="s">
        <v>1321</v>
      </c>
      <c r="D19" s="97">
        <v>92879</v>
      </c>
      <c r="E19" s="102">
        <v>63165075</v>
      </c>
      <c r="F19" s="289" t="s">
        <v>1306</v>
      </c>
      <c r="G19" s="74" t="s">
        <v>114</v>
      </c>
      <c r="H19" s="47">
        <v>10</v>
      </c>
      <c r="I19" s="50">
        <v>13460</v>
      </c>
      <c r="J19" s="214">
        <f t="shared" si="1"/>
        <v>810</v>
      </c>
      <c r="K19" s="314"/>
      <c r="L19" s="233"/>
      <c r="M19" s="179">
        <v>810</v>
      </c>
      <c r="N19" s="180"/>
      <c r="O19" s="180"/>
      <c r="P19" s="411" t="s">
        <v>1322</v>
      </c>
    </row>
    <row r="20" spans="1:16" s="4" customFormat="1" x14ac:dyDescent="0.2">
      <c r="A20" s="16">
        <v>14</v>
      </c>
      <c r="B20" s="412"/>
      <c r="C20" s="17"/>
      <c r="D20" s="97"/>
      <c r="E20" s="102"/>
      <c r="F20" s="289" t="s">
        <v>1440</v>
      </c>
      <c r="G20" s="80" t="s">
        <v>1276</v>
      </c>
      <c r="H20" s="31">
        <v>10</v>
      </c>
      <c r="I20" s="32">
        <v>11110</v>
      </c>
      <c r="J20" s="214">
        <f t="shared" si="1"/>
        <v>5514.06</v>
      </c>
      <c r="K20" s="314">
        <v>5514.06</v>
      </c>
      <c r="L20" s="233"/>
      <c r="M20" s="179"/>
      <c r="N20" s="180"/>
      <c r="O20" s="180"/>
      <c r="P20" s="411"/>
    </row>
    <row r="21" spans="1:16" s="4" customFormat="1" x14ac:dyDescent="0.2">
      <c r="A21" s="16">
        <v>15</v>
      </c>
      <c r="B21" s="412" t="s">
        <v>417</v>
      </c>
      <c r="C21" s="17" t="s">
        <v>197</v>
      </c>
      <c r="D21" s="97">
        <v>140305</v>
      </c>
      <c r="E21" s="102">
        <v>63165075</v>
      </c>
      <c r="F21" s="37" t="s">
        <v>800</v>
      </c>
      <c r="G21" s="80" t="s">
        <v>114</v>
      </c>
      <c r="H21" s="31">
        <v>10</v>
      </c>
      <c r="I21" s="32">
        <v>13460</v>
      </c>
      <c r="J21" s="214">
        <f t="shared" si="1"/>
        <v>362.8</v>
      </c>
      <c r="K21" s="178"/>
      <c r="L21" s="175"/>
      <c r="M21" s="179">
        <v>362.8</v>
      </c>
      <c r="N21" s="180"/>
      <c r="O21" s="180"/>
      <c r="P21" s="107" t="s">
        <v>826</v>
      </c>
    </row>
    <row r="22" spans="1:16" s="4" customFormat="1" x14ac:dyDescent="0.2">
      <c r="A22" s="16">
        <v>16</v>
      </c>
      <c r="B22" s="261" t="s">
        <v>1804</v>
      </c>
      <c r="C22" s="66" t="s">
        <v>1364</v>
      </c>
      <c r="D22" s="102">
        <v>149257</v>
      </c>
      <c r="E22" s="102">
        <v>63165075</v>
      </c>
      <c r="F22" s="37" t="s">
        <v>700</v>
      </c>
      <c r="G22" s="80" t="s">
        <v>216</v>
      </c>
      <c r="H22" s="31">
        <v>10</v>
      </c>
      <c r="I22" s="32">
        <v>13780</v>
      </c>
      <c r="J22" s="214">
        <f t="shared" si="1"/>
        <v>60.66</v>
      </c>
      <c r="K22" s="178"/>
      <c r="L22" s="233"/>
      <c r="M22" s="217">
        <v>60.66</v>
      </c>
      <c r="N22" s="180"/>
      <c r="O22" s="180"/>
      <c r="P22" s="329" t="s">
        <v>217</v>
      </c>
    </row>
    <row r="23" spans="1:16" s="4" customFormat="1" x14ac:dyDescent="0.2">
      <c r="A23" s="16">
        <v>17</v>
      </c>
      <c r="B23" s="260" t="s">
        <v>1809</v>
      </c>
      <c r="C23" s="328" t="s">
        <v>617</v>
      </c>
      <c r="D23" s="78">
        <v>149356</v>
      </c>
      <c r="E23" s="102">
        <v>63165075</v>
      </c>
      <c r="F23" s="37" t="s">
        <v>1799</v>
      </c>
      <c r="G23" s="80" t="s">
        <v>216</v>
      </c>
      <c r="H23" s="31">
        <v>10</v>
      </c>
      <c r="I23" s="32">
        <v>13780</v>
      </c>
      <c r="J23" s="214">
        <f>SUM(K23+L23+M23+N23+O23)</f>
        <v>103.32</v>
      </c>
      <c r="K23" s="178"/>
      <c r="L23" s="233"/>
      <c r="M23" s="217">
        <v>103.32</v>
      </c>
      <c r="N23" s="180"/>
      <c r="O23" s="180"/>
      <c r="P23" s="329" t="s">
        <v>217</v>
      </c>
    </row>
    <row r="24" spans="1:16" s="4" customFormat="1" x14ac:dyDescent="0.2">
      <c r="A24" s="16">
        <v>18</v>
      </c>
      <c r="B24" s="260" t="s">
        <v>1810</v>
      </c>
      <c r="C24" s="328" t="s">
        <v>990</v>
      </c>
      <c r="D24" s="78">
        <v>149363</v>
      </c>
      <c r="E24" s="102">
        <v>63165075</v>
      </c>
      <c r="F24" s="37" t="s">
        <v>1799</v>
      </c>
      <c r="G24" s="80" t="s">
        <v>216</v>
      </c>
      <c r="H24" s="31">
        <v>10</v>
      </c>
      <c r="I24" s="32">
        <v>13780</v>
      </c>
      <c r="J24" s="214">
        <f>SUM(K24+L24+M24+N24+O24)</f>
        <v>63.25</v>
      </c>
      <c r="K24" s="178"/>
      <c r="L24" s="233"/>
      <c r="M24" s="217">
        <v>63.25</v>
      </c>
      <c r="N24" s="180"/>
      <c r="O24" s="180"/>
      <c r="P24" s="329" t="s">
        <v>217</v>
      </c>
    </row>
    <row r="25" spans="1:16" s="4" customFormat="1" x14ac:dyDescent="0.2">
      <c r="A25" s="16">
        <v>19</v>
      </c>
      <c r="B25" s="260" t="s">
        <v>1726</v>
      </c>
      <c r="C25" s="328" t="s">
        <v>1763</v>
      </c>
      <c r="D25" s="78">
        <v>149748</v>
      </c>
      <c r="E25" s="102">
        <v>63165075</v>
      </c>
      <c r="F25" s="37" t="s">
        <v>1799</v>
      </c>
      <c r="G25" s="80" t="s">
        <v>383</v>
      </c>
      <c r="H25" s="31">
        <v>10</v>
      </c>
      <c r="I25" s="32">
        <v>14310</v>
      </c>
      <c r="J25" s="214">
        <f>SUM(K25+L25+M25+N25+O25)</f>
        <v>292.10000000000002</v>
      </c>
      <c r="K25" s="178"/>
      <c r="L25" s="233"/>
      <c r="M25" s="217">
        <v>292.10000000000002</v>
      </c>
      <c r="N25" s="180"/>
      <c r="O25" s="180"/>
      <c r="P25" s="329" t="s">
        <v>207</v>
      </c>
    </row>
    <row r="26" spans="1:16" s="4" customFormat="1" x14ac:dyDescent="0.2">
      <c r="A26" s="16">
        <v>20</v>
      </c>
      <c r="B26" s="260" t="s">
        <v>1901</v>
      </c>
      <c r="C26" s="328" t="s">
        <v>1364</v>
      </c>
      <c r="D26" s="78">
        <v>150912</v>
      </c>
      <c r="E26" s="102">
        <v>63165075</v>
      </c>
      <c r="F26" s="37" t="s">
        <v>1849</v>
      </c>
      <c r="G26" s="80" t="s">
        <v>216</v>
      </c>
      <c r="H26" s="31">
        <v>10</v>
      </c>
      <c r="I26" s="32">
        <v>13780</v>
      </c>
      <c r="J26" s="214">
        <f>SUM(K26+L26+M26+N26+O26)</f>
        <v>72.08</v>
      </c>
      <c r="K26" s="178"/>
      <c r="L26" s="233"/>
      <c r="M26" s="217">
        <v>72.08</v>
      </c>
      <c r="N26" s="180"/>
      <c r="O26" s="180"/>
      <c r="P26" s="329" t="s">
        <v>217</v>
      </c>
    </row>
    <row r="27" spans="1:16" s="4" customFormat="1" x14ac:dyDescent="0.2">
      <c r="A27" s="16">
        <v>21</v>
      </c>
      <c r="B27" s="260"/>
      <c r="C27" s="328"/>
      <c r="D27" s="78"/>
      <c r="E27" s="102"/>
      <c r="F27" s="289" t="s">
        <v>1954</v>
      </c>
      <c r="G27" s="80" t="s">
        <v>1534</v>
      </c>
      <c r="H27" s="31">
        <v>10</v>
      </c>
      <c r="I27" s="32">
        <v>11110</v>
      </c>
      <c r="J27" s="214">
        <f>SUM(K27+L27+M27+N27+O27)</f>
        <v>3999.43</v>
      </c>
      <c r="K27" s="175">
        <v>3999.43</v>
      </c>
      <c r="L27" s="233"/>
      <c r="M27" s="217"/>
      <c r="N27" s="180"/>
      <c r="O27" s="180"/>
      <c r="P27" s="329"/>
    </row>
    <row r="28" spans="1:16" s="4" customFormat="1" x14ac:dyDescent="0.2">
      <c r="A28" s="16">
        <v>22</v>
      </c>
      <c r="B28" s="260" t="s">
        <v>984</v>
      </c>
      <c r="C28" s="328" t="s">
        <v>553</v>
      </c>
      <c r="D28" s="78">
        <v>167004</v>
      </c>
      <c r="E28" s="102">
        <v>63165075</v>
      </c>
      <c r="F28" s="37" t="s">
        <v>2011</v>
      </c>
      <c r="G28" s="80" t="s">
        <v>114</v>
      </c>
      <c r="H28" s="31">
        <v>10</v>
      </c>
      <c r="I28" s="32">
        <v>13460</v>
      </c>
      <c r="J28" s="214">
        <f t="shared" ref="J28:J35" si="2">SUM(K28+L28+M28+N28+O28)</f>
        <v>362.8</v>
      </c>
      <c r="K28" s="178"/>
      <c r="L28" s="175"/>
      <c r="M28" s="179">
        <v>362.8</v>
      </c>
      <c r="N28" s="180"/>
      <c r="O28" s="180"/>
      <c r="P28" s="107" t="s">
        <v>394</v>
      </c>
    </row>
    <row r="29" spans="1:16" s="4" customFormat="1" x14ac:dyDescent="0.2">
      <c r="A29" s="16">
        <v>23</v>
      </c>
      <c r="B29" s="264" t="s">
        <v>2072</v>
      </c>
      <c r="C29" s="33" t="s">
        <v>1440</v>
      </c>
      <c r="D29" s="39">
        <v>169632</v>
      </c>
      <c r="E29" s="102">
        <v>63165075</v>
      </c>
      <c r="F29" s="37" t="s">
        <v>2057</v>
      </c>
      <c r="G29" s="80" t="s">
        <v>383</v>
      </c>
      <c r="H29" s="31">
        <v>10</v>
      </c>
      <c r="I29" s="32">
        <v>14310</v>
      </c>
      <c r="J29" s="214">
        <f t="shared" si="2"/>
        <v>17.5</v>
      </c>
      <c r="K29" s="178"/>
      <c r="L29" s="175"/>
      <c r="M29" s="179">
        <v>17.5</v>
      </c>
      <c r="N29" s="180"/>
      <c r="O29" s="180"/>
      <c r="P29" s="107" t="s">
        <v>207</v>
      </c>
    </row>
    <row r="30" spans="1:16" s="4" customFormat="1" x14ac:dyDescent="0.2">
      <c r="A30" s="16">
        <v>24</v>
      </c>
      <c r="B30" s="264" t="s">
        <v>281</v>
      </c>
      <c r="C30" s="33" t="s">
        <v>285</v>
      </c>
      <c r="D30" s="39">
        <v>173398</v>
      </c>
      <c r="E30" s="102">
        <v>63165075</v>
      </c>
      <c r="F30" s="37" t="s">
        <v>2093</v>
      </c>
      <c r="G30" s="80" t="s">
        <v>114</v>
      </c>
      <c r="H30" s="31">
        <v>10</v>
      </c>
      <c r="I30" s="32">
        <v>13460</v>
      </c>
      <c r="J30" s="214">
        <f t="shared" si="2"/>
        <v>449.7</v>
      </c>
      <c r="K30" s="178"/>
      <c r="L30" s="175"/>
      <c r="M30" s="179">
        <v>449.7</v>
      </c>
      <c r="N30" s="180"/>
      <c r="O30" s="180"/>
      <c r="P30" s="107" t="s">
        <v>283</v>
      </c>
    </row>
    <row r="31" spans="1:16" s="4" customFormat="1" x14ac:dyDescent="0.2">
      <c r="A31" s="16">
        <v>25</v>
      </c>
      <c r="B31" s="260" t="s">
        <v>2101</v>
      </c>
      <c r="C31" s="328" t="s">
        <v>1763</v>
      </c>
      <c r="D31" s="78">
        <v>173447</v>
      </c>
      <c r="E31" s="102">
        <v>63165075</v>
      </c>
      <c r="F31" s="37" t="s">
        <v>2093</v>
      </c>
      <c r="G31" s="80" t="s">
        <v>114</v>
      </c>
      <c r="H31" s="31">
        <v>10</v>
      </c>
      <c r="I31" s="32">
        <v>13460</v>
      </c>
      <c r="J31" s="214">
        <f>SUM(K31+L31+M31+N31+O31)</f>
        <v>500</v>
      </c>
      <c r="K31" s="178"/>
      <c r="L31" s="175"/>
      <c r="M31" s="179">
        <v>500</v>
      </c>
      <c r="N31" s="180"/>
      <c r="O31" s="180"/>
      <c r="P31" s="107" t="s">
        <v>422</v>
      </c>
    </row>
    <row r="32" spans="1:16" s="4" customFormat="1" x14ac:dyDescent="0.2">
      <c r="A32" s="16">
        <v>26</v>
      </c>
      <c r="B32" s="260" t="s">
        <v>2152</v>
      </c>
      <c r="C32" s="328" t="s">
        <v>1440</v>
      </c>
      <c r="D32" s="78">
        <v>175026</v>
      </c>
      <c r="E32" s="102">
        <v>63165075</v>
      </c>
      <c r="F32" s="37" t="s">
        <v>2115</v>
      </c>
      <c r="G32" s="80" t="s">
        <v>216</v>
      </c>
      <c r="H32" s="31">
        <v>10</v>
      </c>
      <c r="I32" s="32">
        <v>13780</v>
      </c>
      <c r="J32" s="214">
        <f>SUM(K32+L32+M32+N32+O32)</f>
        <v>103.55</v>
      </c>
      <c r="K32" s="178"/>
      <c r="L32" s="180"/>
      <c r="M32" s="179">
        <v>103.55</v>
      </c>
      <c r="N32" s="180"/>
      <c r="O32" s="180"/>
      <c r="P32" s="329" t="s">
        <v>217</v>
      </c>
    </row>
    <row r="33" spans="1:16" s="4" customFormat="1" x14ac:dyDescent="0.2">
      <c r="A33" s="16">
        <v>27</v>
      </c>
      <c r="B33" s="260"/>
      <c r="C33" s="328"/>
      <c r="D33" s="78"/>
      <c r="E33" s="102"/>
      <c r="F33" s="37" t="s">
        <v>2258</v>
      </c>
      <c r="G33" s="80" t="s">
        <v>2009</v>
      </c>
      <c r="H33" s="31">
        <v>10</v>
      </c>
      <c r="I33" s="32">
        <v>11110</v>
      </c>
      <c r="J33" s="214">
        <f t="shared" si="2"/>
        <v>3807.87</v>
      </c>
      <c r="K33" s="178">
        <v>3807.87</v>
      </c>
      <c r="L33" s="180"/>
      <c r="M33" s="179"/>
      <c r="N33" s="180"/>
      <c r="O33" s="180"/>
      <c r="P33" s="329"/>
    </row>
    <row r="34" spans="1:16" s="4" customFormat="1" x14ac:dyDescent="0.2">
      <c r="A34" s="16">
        <v>28</v>
      </c>
      <c r="B34" s="260" t="s">
        <v>985</v>
      </c>
      <c r="C34" s="328" t="s">
        <v>389</v>
      </c>
      <c r="D34" s="78">
        <v>201894</v>
      </c>
      <c r="E34" s="102">
        <v>63165075</v>
      </c>
      <c r="F34" s="37" t="s">
        <v>2289</v>
      </c>
      <c r="G34" s="80" t="s">
        <v>114</v>
      </c>
      <c r="H34" s="31">
        <v>10</v>
      </c>
      <c r="I34" s="32">
        <v>13460</v>
      </c>
      <c r="J34" s="214">
        <f t="shared" si="2"/>
        <v>362.8</v>
      </c>
      <c r="K34" s="178"/>
      <c r="L34" s="180"/>
      <c r="M34" s="179">
        <v>362.8</v>
      </c>
      <c r="N34" s="180"/>
      <c r="O34" s="180"/>
      <c r="P34" s="107" t="s">
        <v>392</v>
      </c>
    </row>
    <row r="35" spans="1:16" s="4" customFormat="1" x14ac:dyDescent="0.2">
      <c r="A35" s="16">
        <v>29</v>
      </c>
      <c r="B35" s="260" t="s">
        <v>2323</v>
      </c>
      <c r="C35" s="328" t="s">
        <v>2324</v>
      </c>
      <c r="D35" s="78">
        <v>203393</v>
      </c>
      <c r="E35" s="102">
        <v>63165075</v>
      </c>
      <c r="F35" s="37" t="s">
        <v>2325</v>
      </c>
      <c r="G35" s="74" t="s">
        <v>200</v>
      </c>
      <c r="H35" s="47">
        <v>10</v>
      </c>
      <c r="I35" s="50">
        <v>14310</v>
      </c>
      <c r="J35" s="214">
        <f t="shared" si="2"/>
        <v>169.5</v>
      </c>
      <c r="K35" s="178"/>
      <c r="L35" s="180"/>
      <c r="M35" s="179">
        <v>169.5</v>
      </c>
      <c r="N35" s="180"/>
      <c r="O35" s="180"/>
      <c r="P35" s="329" t="s">
        <v>566</v>
      </c>
    </row>
    <row r="36" spans="1:16" s="4" customFormat="1" x14ac:dyDescent="0.2">
      <c r="A36" s="16">
        <v>30</v>
      </c>
      <c r="B36" s="260" t="s">
        <v>2360</v>
      </c>
      <c r="C36" s="328" t="s">
        <v>1954</v>
      </c>
      <c r="D36" s="78">
        <v>208601</v>
      </c>
      <c r="E36" s="102">
        <v>63165075</v>
      </c>
      <c r="F36" s="37" t="s">
        <v>2353</v>
      </c>
      <c r="G36" s="80" t="s">
        <v>216</v>
      </c>
      <c r="H36" s="31">
        <v>10</v>
      </c>
      <c r="I36" s="32">
        <v>13780</v>
      </c>
      <c r="J36" s="214">
        <f>SUM(K36+L36+M36+N36+O36)</f>
        <v>165.77</v>
      </c>
      <c r="K36" s="178"/>
      <c r="L36" s="233"/>
      <c r="M36" s="217">
        <v>165.77</v>
      </c>
      <c r="N36" s="180"/>
      <c r="O36" s="180"/>
      <c r="P36" s="329" t="s">
        <v>217</v>
      </c>
    </row>
    <row r="37" spans="1:16" s="4" customFormat="1" x14ac:dyDescent="0.2">
      <c r="A37" s="16">
        <v>31</v>
      </c>
      <c r="B37" s="260"/>
      <c r="C37" s="328"/>
      <c r="D37" s="78"/>
      <c r="E37" s="102"/>
      <c r="F37" s="37" t="s">
        <v>2544</v>
      </c>
      <c r="G37" s="80" t="s">
        <v>2268</v>
      </c>
      <c r="H37" s="31">
        <v>10</v>
      </c>
      <c r="I37" s="32">
        <v>11110</v>
      </c>
      <c r="J37" s="214">
        <f>SUM(K37+L37+M37+N37+O37)</f>
        <v>3807.87</v>
      </c>
      <c r="K37" s="175">
        <v>3807.87</v>
      </c>
      <c r="L37" s="233"/>
      <c r="M37" s="217"/>
      <c r="N37" s="180"/>
      <c r="O37" s="180"/>
      <c r="P37" s="329"/>
    </row>
    <row r="38" spans="1:16" s="4" customFormat="1" x14ac:dyDescent="0.2">
      <c r="A38" s="16">
        <v>32</v>
      </c>
      <c r="B38" s="260" t="s">
        <v>2634</v>
      </c>
      <c r="C38" s="328" t="s">
        <v>2304</v>
      </c>
      <c r="D38" s="78">
        <v>262067</v>
      </c>
      <c r="E38" s="102">
        <v>63165075</v>
      </c>
      <c r="F38" s="37" t="s">
        <v>2633</v>
      </c>
      <c r="G38" s="80" t="s">
        <v>114</v>
      </c>
      <c r="H38" s="31">
        <v>10</v>
      </c>
      <c r="I38" s="32">
        <v>13460</v>
      </c>
      <c r="J38" s="214">
        <f t="shared" ref="J38" si="3">SUM(K38+L38+M38+N38+O38)</f>
        <v>406.5</v>
      </c>
      <c r="K38" s="178"/>
      <c r="L38" s="180"/>
      <c r="M38" s="179">
        <v>406.5</v>
      </c>
      <c r="N38" s="180"/>
      <c r="O38" s="180"/>
      <c r="P38" s="107" t="s">
        <v>406</v>
      </c>
    </row>
    <row r="39" spans="1:16" s="4" customFormat="1" x14ac:dyDescent="0.2">
      <c r="A39" s="16">
        <v>33</v>
      </c>
      <c r="B39" s="260" t="s">
        <v>431</v>
      </c>
      <c r="C39" s="328" t="s">
        <v>1342</v>
      </c>
      <c r="D39" s="78">
        <v>262115</v>
      </c>
      <c r="E39" s="102">
        <v>63165075</v>
      </c>
      <c r="F39" s="37" t="s">
        <v>2633</v>
      </c>
      <c r="G39" s="80" t="s">
        <v>114</v>
      </c>
      <c r="H39" s="31">
        <v>10</v>
      </c>
      <c r="I39" s="32">
        <v>13460</v>
      </c>
      <c r="J39" s="214">
        <f t="shared" ref="J39" si="4">SUM(K39+L39+M39+N39+O39)</f>
        <v>190</v>
      </c>
      <c r="K39" s="178"/>
      <c r="L39" s="180"/>
      <c r="M39" s="179">
        <v>190</v>
      </c>
      <c r="N39" s="180"/>
      <c r="O39" s="180"/>
      <c r="P39" s="107" t="s">
        <v>433</v>
      </c>
    </row>
    <row r="40" spans="1:16" s="4" customFormat="1" ht="13.5" thickBot="1" x14ac:dyDescent="0.25">
      <c r="A40" s="16">
        <v>34</v>
      </c>
      <c r="B40" s="260"/>
      <c r="C40" s="328"/>
      <c r="D40" s="78"/>
      <c r="E40" s="102"/>
      <c r="F40" s="36" t="s">
        <v>2793</v>
      </c>
      <c r="G40" s="80" t="s">
        <v>2545</v>
      </c>
      <c r="H40" s="31">
        <v>10</v>
      </c>
      <c r="I40" s="32">
        <v>11110</v>
      </c>
      <c r="J40" s="214">
        <f>SUM(K40+L40+M40+N40+O40)</f>
        <v>3807.87</v>
      </c>
      <c r="K40" s="175">
        <v>3807.87</v>
      </c>
      <c r="L40" s="233"/>
      <c r="M40" s="217"/>
      <c r="N40" s="180"/>
      <c r="O40" s="180"/>
      <c r="P40" s="329"/>
    </row>
    <row r="41" spans="1:16" ht="13.5" thickBot="1" x14ac:dyDescent="0.25">
      <c r="A41" s="226"/>
      <c r="B41" s="228"/>
      <c r="C41" s="227"/>
      <c r="D41" s="228"/>
      <c r="E41" s="228"/>
      <c r="F41" s="227"/>
      <c r="G41" s="228"/>
      <c r="H41" s="227"/>
      <c r="I41" s="229" t="s">
        <v>42</v>
      </c>
      <c r="J41" s="230">
        <f t="shared" ref="J41:O41" si="5">SUM(J7:J40)</f>
        <v>43030.22</v>
      </c>
      <c r="K41" s="230">
        <f t="shared" si="5"/>
        <v>36308.68</v>
      </c>
      <c r="L41" s="193">
        <f t="shared" si="5"/>
        <v>0</v>
      </c>
      <c r="M41" s="193">
        <f t="shared" si="5"/>
        <v>6721.54</v>
      </c>
      <c r="N41" s="193">
        <f t="shared" si="5"/>
        <v>0</v>
      </c>
      <c r="O41" s="193">
        <f t="shared" si="5"/>
        <v>0</v>
      </c>
      <c r="P41" s="229"/>
    </row>
    <row r="42" spans="1:16" s="4" customFormat="1" x14ac:dyDescent="0.2">
      <c r="A42" s="1"/>
      <c r="B42" s="2"/>
      <c r="C42" s="1"/>
      <c r="D42" s="2"/>
      <c r="E42" s="2"/>
      <c r="F42" s="1"/>
      <c r="G42" s="2"/>
      <c r="H42" s="1"/>
      <c r="I42" s="1"/>
      <c r="J42" s="1"/>
      <c r="K42" s="10"/>
      <c r="L42" s="1"/>
      <c r="M42" s="1"/>
      <c r="N42" s="1"/>
      <c r="O42" s="1"/>
      <c r="P42" s="1"/>
    </row>
    <row r="43" spans="1:16" s="4" customFormat="1" x14ac:dyDescent="0.2">
      <c r="A43" s="1"/>
      <c r="B43" s="2"/>
      <c r="C43" s="1"/>
      <c r="D43" s="2"/>
      <c r="E43" s="2"/>
      <c r="F43" s="1"/>
      <c r="G43" s="2"/>
      <c r="H43" s="1"/>
      <c r="I43" s="1"/>
      <c r="J43" s="267"/>
      <c r="K43" s="267"/>
      <c r="L43" s="1"/>
      <c r="M43" s="301"/>
      <c r="N43" s="1"/>
      <c r="O43" s="1"/>
      <c r="P43" s="28"/>
    </row>
    <row r="44" spans="1:16" s="4" customFormat="1" x14ac:dyDescent="0.2">
      <c r="A44" s="1"/>
    </row>
    <row r="45" spans="1:16" s="4" customFormat="1" x14ac:dyDescent="0.2">
      <c r="A45" s="1"/>
    </row>
    <row r="46" spans="1:16" s="4" customFormat="1" x14ac:dyDescent="0.2">
      <c r="A46" s="1"/>
      <c r="B46" s="2"/>
      <c r="C46" s="1"/>
      <c r="D46" s="2"/>
      <c r="E46" s="2"/>
      <c r="F46" s="1"/>
      <c r="G46" s="2"/>
      <c r="H46" s="1"/>
      <c r="I46" s="1"/>
      <c r="J46" s="1"/>
      <c r="K46" s="1"/>
      <c r="L46" s="1"/>
      <c r="M46" s="1"/>
      <c r="N46" s="1"/>
      <c r="O46" s="1"/>
      <c r="P46" s="1"/>
    </row>
    <row r="47" spans="1:16" s="4" customFormat="1" x14ac:dyDescent="0.2">
      <c r="A47" s="1"/>
      <c r="B47" s="2"/>
      <c r="C47" s="1"/>
      <c r="D47" s="2"/>
      <c r="E47" s="2"/>
      <c r="F47" s="1"/>
      <c r="G47" s="2"/>
      <c r="H47" s="1"/>
      <c r="I47" s="1"/>
      <c r="J47" s="1"/>
      <c r="K47" s="1"/>
      <c r="L47" s="1"/>
      <c r="M47" s="1"/>
      <c r="N47" s="1"/>
      <c r="O47" s="1"/>
      <c r="P47" s="1"/>
    </row>
    <row r="48" spans="1:16" s="4" customFormat="1" x14ac:dyDescent="0.2">
      <c r="A48" s="1"/>
      <c r="B48" s="2"/>
      <c r="C48" s="1"/>
      <c r="D48" s="2"/>
      <c r="E48" s="2"/>
      <c r="F48" s="1"/>
      <c r="G48" s="2"/>
      <c r="H48" s="1"/>
      <c r="I48" s="1"/>
      <c r="J48" s="1"/>
      <c r="K48" s="1"/>
      <c r="L48" s="1"/>
      <c r="M48" s="1"/>
      <c r="N48" s="1"/>
      <c r="O48" s="1"/>
      <c r="P48" s="1"/>
    </row>
    <row r="49" spans="1:16" s="4" customFormat="1" x14ac:dyDescent="0.2">
      <c r="A49" s="1"/>
      <c r="B49" s="2"/>
      <c r="C49" s="1"/>
      <c r="D49" s="2"/>
      <c r="E49" s="2"/>
      <c r="F49" s="1"/>
      <c r="G49" s="2"/>
      <c r="H49" s="1"/>
      <c r="I49" s="1"/>
      <c r="J49" s="1"/>
      <c r="K49" s="1"/>
      <c r="L49" s="1"/>
      <c r="M49" s="1"/>
      <c r="N49" s="1"/>
      <c r="O49" s="1"/>
      <c r="P49" s="1"/>
    </row>
    <row r="50" spans="1:16" s="4" customFormat="1" x14ac:dyDescent="0.2">
      <c r="A50" s="1"/>
      <c r="B50" s="2"/>
      <c r="C50" s="1"/>
      <c r="D50" s="2"/>
      <c r="E50" s="2"/>
      <c r="F50" s="1"/>
      <c r="G50" s="2"/>
      <c r="H50" s="1"/>
      <c r="I50" s="1"/>
      <c r="J50" s="1"/>
      <c r="K50" s="1"/>
      <c r="L50" s="1"/>
      <c r="M50" s="1"/>
      <c r="N50" s="1"/>
      <c r="O50" s="1"/>
      <c r="P50" s="1"/>
    </row>
    <row r="56" spans="1:16" ht="13.5" customHeight="1" x14ac:dyDescent="0.2"/>
    <row r="57" spans="1:16" ht="13.5" customHeight="1" x14ac:dyDescent="0.2"/>
    <row r="58" spans="1:16" ht="13.5" customHeight="1" x14ac:dyDescent="0.2"/>
    <row r="59" spans="1:16" ht="13.5" customHeight="1" x14ac:dyDescent="0.2"/>
    <row r="60" spans="1:16" ht="13.5" customHeight="1" x14ac:dyDescent="0.2"/>
    <row r="61" spans="1:16" ht="13.5" customHeight="1" x14ac:dyDescent="0.2"/>
    <row r="62" spans="1:16" ht="13.5" customHeight="1" x14ac:dyDescent="0.2"/>
    <row r="63" spans="1:16" ht="13.5" customHeight="1" x14ac:dyDescent="0.2"/>
    <row r="64" spans="1:16" ht="13.5" customHeight="1" x14ac:dyDescent="0.2"/>
    <row r="65" ht="13.5" customHeight="1" x14ac:dyDescent="0.2"/>
    <row r="66" ht="13.5" customHeight="1" x14ac:dyDescent="0.2"/>
    <row r="67" ht="13.5" customHeight="1" x14ac:dyDescent="0.2"/>
  </sheetData>
  <autoFilter ref="A6:P41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opLeftCell="A34" zoomScale="110" zoomScaleNormal="110" workbookViewId="0">
      <selection activeCell="A60" sqref="A60:XFD60"/>
    </sheetView>
  </sheetViews>
  <sheetFormatPr defaultRowHeight="12.75" x14ac:dyDescent="0.2"/>
  <cols>
    <col min="1" max="1" width="3.5703125" style="1" customWidth="1"/>
    <col min="2" max="2" width="10.42578125" style="87" customWidth="1"/>
    <col min="3" max="3" width="9.85546875" style="70" customWidth="1"/>
    <col min="4" max="4" width="6.5703125" style="2" customWidth="1"/>
    <col min="5" max="5" width="9.5703125" style="2" customWidth="1"/>
    <col min="6" max="6" width="8.28515625" style="1" customWidth="1"/>
    <col min="7" max="7" width="21.28515625" style="2" customWidth="1"/>
    <col min="8" max="8" width="3.42578125" style="1" customWidth="1"/>
    <col min="9" max="9" width="6.140625" style="1" customWidth="1"/>
    <col min="10" max="10" width="9" style="1" customWidth="1"/>
    <col min="11" max="11" width="8" style="1" customWidth="1"/>
    <col min="12" max="12" width="7" style="1" customWidth="1"/>
    <col min="13" max="13" width="7.5703125" style="1" customWidth="1"/>
    <col min="14" max="14" width="7.28515625" style="1" customWidth="1"/>
    <col min="15" max="15" width="8.42578125" style="1" customWidth="1"/>
    <col min="16" max="16" width="16.5703125" style="2" customWidth="1"/>
    <col min="17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</row>
    <row r="4" spans="1:19" s="81" customFormat="1" ht="20.25" customHeight="1" x14ac:dyDescent="0.2">
      <c r="B4" s="91"/>
      <c r="C4" s="169"/>
      <c r="D4" s="108"/>
      <c r="E4" s="108"/>
      <c r="G4" s="108"/>
      <c r="P4" s="108"/>
    </row>
    <row r="5" spans="1:19" s="4" customFormat="1" ht="16.5" thickBot="1" x14ac:dyDescent="0.3">
      <c r="A5" s="34" t="s">
        <v>1994</v>
      </c>
      <c r="B5" s="100"/>
      <c r="C5" s="71"/>
      <c r="D5" s="94"/>
      <c r="E5" s="94"/>
      <c r="F5" s="34"/>
      <c r="G5" s="94"/>
      <c r="H5" s="34"/>
      <c r="I5" s="34"/>
      <c r="J5" s="34"/>
      <c r="K5" s="34"/>
      <c r="L5" s="5"/>
      <c r="M5" s="5"/>
      <c r="N5" s="5"/>
      <c r="O5" s="5"/>
      <c r="P5" s="110"/>
      <c r="Q5" s="5"/>
      <c r="R5" s="5"/>
      <c r="S5" s="5"/>
    </row>
    <row r="6" spans="1:19" s="4" customFormat="1" ht="13.5" thickBot="1" x14ac:dyDescent="0.25">
      <c r="A6" s="234" t="s">
        <v>2</v>
      </c>
      <c r="B6" s="201" t="s">
        <v>50</v>
      </c>
      <c r="C6" s="202" t="s">
        <v>49</v>
      </c>
      <c r="D6" s="203" t="s">
        <v>0</v>
      </c>
      <c r="E6" s="204" t="s">
        <v>3</v>
      </c>
      <c r="F6" s="205" t="s">
        <v>51</v>
      </c>
      <c r="G6" s="235" t="s">
        <v>4</v>
      </c>
      <c r="H6" s="234" t="s">
        <v>28</v>
      </c>
      <c r="I6" s="237" t="s">
        <v>5</v>
      </c>
      <c r="J6" s="238" t="s">
        <v>6</v>
      </c>
      <c r="K6" s="266" t="s">
        <v>7</v>
      </c>
      <c r="L6" s="240" t="s">
        <v>8</v>
      </c>
      <c r="M6" s="238" t="s">
        <v>9</v>
      </c>
      <c r="N6" s="241" t="s">
        <v>10</v>
      </c>
      <c r="O6" s="238" t="s">
        <v>11</v>
      </c>
      <c r="P6" s="245" t="s">
        <v>12</v>
      </c>
    </row>
    <row r="7" spans="1:19" s="4" customFormat="1" x14ac:dyDescent="0.2">
      <c r="A7" s="26">
        <v>1</v>
      </c>
      <c r="B7" s="113"/>
      <c r="C7" s="68"/>
      <c r="D7" s="102"/>
      <c r="E7" s="102"/>
      <c r="F7" s="36" t="s">
        <v>83</v>
      </c>
      <c r="G7" s="74" t="s">
        <v>82</v>
      </c>
      <c r="H7" s="47">
        <v>10</v>
      </c>
      <c r="I7" s="38">
        <v>11110</v>
      </c>
      <c r="J7" s="214">
        <f t="shared" ref="J7:J16" si="0">SUM(K7+L7+M7+N7+O7)</f>
        <v>3354.45</v>
      </c>
      <c r="K7" s="314">
        <v>3354.45</v>
      </c>
      <c r="L7" s="300"/>
      <c r="M7" s="179"/>
      <c r="N7" s="180"/>
      <c r="O7" s="180"/>
      <c r="P7" s="107"/>
    </row>
    <row r="8" spans="1:19" s="4" customFormat="1" x14ac:dyDescent="0.2">
      <c r="A8" s="26">
        <v>2</v>
      </c>
      <c r="B8" s="412" t="s">
        <v>198</v>
      </c>
      <c r="C8" s="68" t="s">
        <v>199</v>
      </c>
      <c r="D8" s="102">
        <v>14813</v>
      </c>
      <c r="E8" s="102">
        <v>63166080</v>
      </c>
      <c r="F8" s="36" t="s">
        <v>182</v>
      </c>
      <c r="G8" s="74" t="s">
        <v>200</v>
      </c>
      <c r="H8" s="47">
        <v>10</v>
      </c>
      <c r="I8" s="50">
        <v>14310</v>
      </c>
      <c r="J8" s="214">
        <f t="shared" si="0"/>
        <v>914.4</v>
      </c>
      <c r="K8" s="410"/>
      <c r="L8" s="233"/>
      <c r="M8" s="179">
        <v>914.4</v>
      </c>
      <c r="N8" s="180"/>
      <c r="O8" s="180"/>
      <c r="P8" s="411" t="s">
        <v>201</v>
      </c>
    </row>
    <row r="9" spans="1:19" s="4" customFormat="1" x14ac:dyDescent="0.2">
      <c r="A9" s="26">
        <v>3</v>
      </c>
      <c r="B9" s="113" t="s">
        <v>344</v>
      </c>
      <c r="C9" s="68" t="s">
        <v>215</v>
      </c>
      <c r="D9" s="102">
        <v>16163</v>
      </c>
      <c r="E9" s="102">
        <v>63166080</v>
      </c>
      <c r="F9" s="36" t="s">
        <v>231</v>
      </c>
      <c r="G9" s="74" t="s">
        <v>216</v>
      </c>
      <c r="H9" s="47">
        <v>10</v>
      </c>
      <c r="I9" s="50">
        <v>13780</v>
      </c>
      <c r="J9" s="214">
        <f t="shared" si="0"/>
        <v>977.96</v>
      </c>
      <c r="K9" s="410"/>
      <c r="L9" s="233"/>
      <c r="M9" s="179">
        <v>977.96</v>
      </c>
      <c r="N9" s="180"/>
      <c r="O9" s="180"/>
      <c r="P9" s="411" t="s">
        <v>217</v>
      </c>
    </row>
    <row r="10" spans="1:19" s="4" customFormat="1" x14ac:dyDescent="0.2">
      <c r="A10" s="26">
        <v>4</v>
      </c>
      <c r="B10" s="412" t="s">
        <v>455</v>
      </c>
      <c r="C10" s="68" t="s">
        <v>456</v>
      </c>
      <c r="D10" s="102">
        <v>17888</v>
      </c>
      <c r="E10" s="102">
        <v>63166080</v>
      </c>
      <c r="F10" s="36" t="s">
        <v>389</v>
      </c>
      <c r="G10" s="74" t="s">
        <v>200</v>
      </c>
      <c r="H10" s="47">
        <v>10</v>
      </c>
      <c r="I10" s="50">
        <v>14310</v>
      </c>
      <c r="J10" s="214">
        <f t="shared" si="0"/>
        <v>1388.4</v>
      </c>
      <c r="K10" s="410"/>
      <c r="L10" s="233"/>
      <c r="M10" s="179">
        <v>1388.4</v>
      </c>
      <c r="N10" s="180"/>
      <c r="O10" s="180"/>
      <c r="P10" s="411" t="s">
        <v>201</v>
      </c>
    </row>
    <row r="11" spans="1:19" s="4" customFormat="1" x14ac:dyDescent="0.2">
      <c r="A11" s="26">
        <v>5</v>
      </c>
      <c r="B11" s="113"/>
      <c r="C11" s="17"/>
      <c r="D11" s="97"/>
      <c r="E11" s="102"/>
      <c r="F11" s="19"/>
      <c r="G11" s="80" t="s">
        <v>80</v>
      </c>
      <c r="H11" s="31">
        <v>10</v>
      </c>
      <c r="I11" s="32">
        <v>11110</v>
      </c>
      <c r="J11" s="214">
        <f t="shared" si="0"/>
        <v>4725.3900000000003</v>
      </c>
      <c r="K11" s="314">
        <v>4725.3900000000003</v>
      </c>
      <c r="L11" s="175"/>
      <c r="M11" s="175"/>
      <c r="N11" s="175"/>
      <c r="O11" s="175"/>
      <c r="P11" s="107"/>
    </row>
    <row r="12" spans="1:19" x14ac:dyDescent="0.2">
      <c r="A12" s="26">
        <v>6</v>
      </c>
      <c r="B12" s="113" t="s">
        <v>778</v>
      </c>
      <c r="C12" s="17" t="s">
        <v>282</v>
      </c>
      <c r="D12" s="97">
        <v>29404</v>
      </c>
      <c r="E12" s="102">
        <v>63166080</v>
      </c>
      <c r="F12" s="309" t="s">
        <v>776</v>
      </c>
      <c r="G12" s="80" t="s">
        <v>779</v>
      </c>
      <c r="H12" s="31">
        <v>10</v>
      </c>
      <c r="I12" s="32">
        <v>13450</v>
      </c>
      <c r="J12" s="214">
        <f t="shared" si="0"/>
        <v>119</v>
      </c>
      <c r="K12" s="410"/>
      <c r="L12" s="180"/>
      <c r="M12" s="179">
        <v>119</v>
      </c>
      <c r="N12" s="180"/>
      <c r="O12" s="180"/>
      <c r="P12" s="411" t="s">
        <v>780</v>
      </c>
    </row>
    <row r="13" spans="1:19" s="4" customFormat="1" x14ac:dyDescent="0.2">
      <c r="A13" s="26">
        <v>7</v>
      </c>
      <c r="B13" s="264" t="s">
        <v>308</v>
      </c>
      <c r="C13" s="288" t="s">
        <v>309</v>
      </c>
      <c r="D13" s="23">
        <v>35138</v>
      </c>
      <c r="E13" s="102">
        <v>63166080</v>
      </c>
      <c r="F13" s="37" t="s">
        <v>800</v>
      </c>
      <c r="G13" s="80" t="s">
        <v>114</v>
      </c>
      <c r="H13" s="31">
        <v>10</v>
      </c>
      <c r="I13" s="32">
        <v>13460</v>
      </c>
      <c r="J13" s="214">
        <f t="shared" si="0"/>
        <v>406.5</v>
      </c>
      <c r="K13" s="314"/>
      <c r="L13" s="175"/>
      <c r="M13" s="175">
        <v>406.5</v>
      </c>
      <c r="N13" s="175"/>
      <c r="O13" s="175"/>
      <c r="P13" s="107" t="s">
        <v>310</v>
      </c>
    </row>
    <row r="14" spans="1:19" s="4" customFormat="1" x14ac:dyDescent="0.2">
      <c r="A14" s="26">
        <v>8</v>
      </c>
      <c r="B14" s="264" t="s">
        <v>867</v>
      </c>
      <c r="C14" s="288" t="s">
        <v>868</v>
      </c>
      <c r="D14" s="23">
        <v>40833</v>
      </c>
      <c r="E14" s="102">
        <v>63166080</v>
      </c>
      <c r="F14" s="37" t="s">
        <v>853</v>
      </c>
      <c r="G14" s="74" t="s">
        <v>200</v>
      </c>
      <c r="H14" s="47">
        <v>10</v>
      </c>
      <c r="I14" s="50">
        <v>14310</v>
      </c>
      <c r="J14" s="214">
        <f t="shared" si="0"/>
        <v>130</v>
      </c>
      <c r="K14" s="314"/>
      <c r="L14" s="175"/>
      <c r="M14" s="175">
        <v>130</v>
      </c>
      <c r="N14" s="175"/>
      <c r="O14" s="175"/>
      <c r="P14" s="411" t="s">
        <v>869</v>
      </c>
    </row>
    <row r="15" spans="1:19" s="4" customFormat="1" x14ac:dyDescent="0.2">
      <c r="A15" s="26">
        <v>9</v>
      </c>
      <c r="B15" s="264" t="s">
        <v>890</v>
      </c>
      <c r="C15" s="432" t="s">
        <v>891</v>
      </c>
      <c r="D15" s="39">
        <v>39128</v>
      </c>
      <c r="E15" s="102">
        <v>63166080</v>
      </c>
      <c r="F15" s="37" t="s">
        <v>844</v>
      </c>
      <c r="G15" s="80" t="s">
        <v>114</v>
      </c>
      <c r="H15" s="31">
        <v>10</v>
      </c>
      <c r="I15" s="32">
        <v>13460</v>
      </c>
      <c r="J15" s="214">
        <f t="shared" si="0"/>
        <v>449.7</v>
      </c>
      <c r="K15" s="178"/>
      <c r="L15" s="175"/>
      <c r="M15" s="179">
        <v>449.7</v>
      </c>
      <c r="N15" s="180"/>
      <c r="O15" s="180"/>
      <c r="P15" s="107" t="s">
        <v>287</v>
      </c>
    </row>
    <row r="16" spans="1:19" s="4" customFormat="1" x14ac:dyDescent="0.2">
      <c r="A16" s="26">
        <v>10</v>
      </c>
      <c r="B16" s="264" t="s">
        <v>915</v>
      </c>
      <c r="C16" s="288" t="s">
        <v>83</v>
      </c>
      <c r="D16" s="23">
        <v>47767</v>
      </c>
      <c r="E16" s="102">
        <v>63166080</v>
      </c>
      <c r="F16" s="41" t="s">
        <v>912</v>
      </c>
      <c r="G16" s="286" t="s">
        <v>383</v>
      </c>
      <c r="H16" s="263">
        <v>10</v>
      </c>
      <c r="I16" s="50">
        <v>14310</v>
      </c>
      <c r="J16" s="313">
        <f t="shared" si="0"/>
        <v>35.200000000000003</v>
      </c>
      <c r="K16" s="179"/>
      <c r="L16" s="179"/>
      <c r="M16" s="179">
        <v>35.200000000000003</v>
      </c>
      <c r="N16" s="180"/>
      <c r="O16" s="183"/>
      <c r="P16" s="107" t="s">
        <v>207</v>
      </c>
    </row>
    <row r="17" spans="1:16" s="4" customFormat="1" x14ac:dyDescent="0.2">
      <c r="A17" s="26">
        <v>11</v>
      </c>
      <c r="B17" s="264" t="s">
        <v>964</v>
      </c>
      <c r="C17" s="288" t="s">
        <v>356</v>
      </c>
      <c r="D17" s="23">
        <v>50740</v>
      </c>
      <c r="E17" s="102">
        <v>63166080</v>
      </c>
      <c r="F17" s="41" t="s">
        <v>960</v>
      </c>
      <c r="G17" s="74" t="s">
        <v>216</v>
      </c>
      <c r="H17" s="47">
        <v>10</v>
      </c>
      <c r="I17" s="50">
        <v>13780</v>
      </c>
      <c r="J17" s="214">
        <f t="shared" ref="J17:J26" si="1">SUM(K17+L17+M17+N17+O17)</f>
        <v>351.88</v>
      </c>
      <c r="K17" s="410"/>
      <c r="L17" s="233"/>
      <c r="M17" s="179">
        <v>351.88</v>
      </c>
      <c r="N17" s="180"/>
      <c r="O17" s="180"/>
      <c r="P17" s="411" t="s">
        <v>217</v>
      </c>
    </row>
    <row r="18" spans="1:16" s="4" customFormat="1" x14ac:dyDescent="0.2">
      <c r="A18" s="26">
        <v>12</v>
      </c>
      <c r="B18" s="264" t="s">
        <v>1003</v>
      </c>
      <c r="C18" s="288" t="s">
        <v>987</v>
      </c>
      <c r="D18" s="23">
        <v>59492</v>
      </c>
      <c r="E18" s="102">
        <v>63166080</v>
      </c>
      <c r="F18" s="41" t="s">
        <v>990</v>
      </c>
      <c r="G18" s="74" t="s">
        <v>1004</v>
      </c>
      <c r="H18" s="47">
        <v>10</v>
      </c>
      <c r="I18" s="50">
        <v>13950</v>
      </c>
      <c r="J18" s="313">
        <f t="shared" si="1"/>
        <v>25</v>
      </c>
      <c r="K18" s="410"/>
      <c r="L18" s="233"/>
      <c r="M18" s="179">
        <v>25</v>
      </c>
      <c r="N18" s="180"/>
      <c r="O18" s="180"/>
      <c r="P18" s="411" t="s">
        <v>1005</v>
      </c>
    </row>
    <row r="19" spans="1:16" s="4" customFormat="1" x14ac:dyDescent="0.2">
      <c r="A19" s="26">
        <v>13</v>
      </c>
      <c r="B19" s="264" t="s">
        <v>1006</v>
      </c>
      <c r="C19" s="288" t="s">
        <v>987</v>
      </c>
      <c r="D19" s="23">
        <v>59504</v>
      </c>
      <c r="E19" s="102">
        <v>63166080</v>
      </c>
      <c r="F19" s="41" t="s">
        <v>990</v>
      </c>
      <c r="G19" s="74" t="s">
        <v>1007</v>
      </c>
      <c r="H19" s="47">
        <v>10</v>
      </c>
      <c r="I19" s="50">
        <v>13950</v>
      </c>
      <c r="J19" s="313">
        <f t="shared" si="1"/>
        <v>40</v>
      </c>
      <c r="K19" s="410"/>
      <c r="L19" s="233"/>
      <c r="M19" s="179">
        <v>40</v>
      </c>
      <c r="N19" s="180"/>
      <c r="O19" s="180"/>
      <c r="P19" s="411" t="s">
        <v>1005</v>
      </c>
    </row>
    <row r="20" spans="1:16" s="4" customFormat="1" x14ac:dyDescent="0.2">
      <c r="A20" s="26">
        <v>14</v>
      </c>
      <c r="B20" s="264" t="s">
        <v>1008</v>
      </c>
      <c r="C20" s="288" t="s">
        <v>987</v>
      </c>
      <c r="D20" s="23">
        <v>59512</v>
      </c>
      <c r="E20" s="102">
        <v>63166080</v>
      </c>
      <c r="F20" s="41" t="s">
        <v>990</v>
      </c>
      <c r="G20" s="74" t="s">
        <v>1009</v>
      </c>
      <c r="H20" s="47">
        <v>10</v>
      </c>
      <c r="I20" s="50">
        <v>13950</v>
      </c>
      <c r="J20" s="313">
        <f t="shared" si="1"/>
        <v>10</v>
      </c>
      <c r="K20" s="410"/>
      <c r="L20" s="233"/>
      <c r="M20" s="179">
        <v>10</v>
      </c>
      <c r="N20" s="180"/>
      <c r="O20" s="180"/>
      <c r="P20" s="411" t="s">
        <v>1005</v>
      </c>
    </row>
    <row r="21" spans="1:16" s="4" customFormat="1" x14ac:dyDescent="0.2">
      <c r="A21" s="26">
        <v>15</v>
      </c>
      <c r="B21" s="264" t="s">
        <v>1010</v>
      </c>
      <c r="C21" s="288" t="s">
        <v>987</v>
      </c>
      <c r="D21" s="23">
        <v>59518</v>
      </c>
      <c r="E21" s="102">
        <v>63166080</v>
      </c>
      <c r="F21" s="41" t="s">
        <v>990</v>
      </c>
      <c r="G21" s="74" t="s">
        <v>1011</v>
      </c>
      <c r="H21" s="47">
        <v>10</v>
      </c>
      <c r="I21" s="50">
        <v>14010</v>
      </c>
      <c r="J21" s="313">
        <f t="shared" si="1"/>
        <v>30</v>
      </c>
      <c r="K21" s="410"/>
      <c r="L21" s="233"/>
      <c r="M21" s="179">
        <v>30</v>
      </c>
      <c r="N21" s="180"/>
      <c r="O21" s="180"/>
      <c r="P21" s="411" t="s">
        <v>1012</v>
      </c>
    </row>
    <row r="22" spans="1:16" s="4" customFormat="1" x14ac:dyDescent="0.2">
      <c r="A22" s="26">
        <v>16</v>
      </c>
      <c r="B22" s="264"/>
      <c r="C22" s="288"/>
      <c r="D22" s="23"/>
      <c r="E22" s="102"/>
      <c r="F22" s="37" t="s">
        <v>990</v>
      </c>
      <c r="G22" s="80" t="s">
        <v>81</v>
      </c>
      <c r="H22" s="31">
        <v>10</v>
      </c>
      <c r="I22" s="32">
        <v>11110</v>
      </c>
      <c r="J22" s="215">
        <f t="shared" si="1"/>
        <v>4725.3900000000003</v>
      </c>
      <c r="K22" s="175">
        <v>4725.3900000000003</v>
      </c>
      <c r="L22" s="175"/>
      <c r="M22" s="179"/>
      <c r="N22" s="180"/>
      <c r="O22" s="180"/>
      <c r="P22" s="107"/>
    </row>
    <row r="23" spans="1:16" s="4" customFormat="1" x14ac:dyDescent="0.2">
      <c r="A23" s="26">
        <v>17</v>
      </c>
      <c r="B23" s="264" t="s">
        <v>284</v>
      </c>
      <c r="C23" s="432" t="s">
        <v>286</v>
      </c>
      <c r="D23" s="39">
        <v>67098</v>
      </c>
      <c r="E23" s="102">
        <v>63166080</v>
      </c>
      <c r="F23" s="37" t="s">
        <v>1028</v>
      </c>
      <c r="G23" s="80" t="s">
        <v>114</v>
      </c>
      <c r="H23" s="31">
        <v>10</v>
      </c>
      <c r="I23" s="32">
        <v>13460</v>
      </c>
      <c r="J23" s="214">
        <f t="shared" si="1"/>
        <v>406.5</v>
      </c>
      <c r="K23" s="178"/>
      <c r="L23" s="175"/>
      <c r="M23" s="179">
        <v>406.5</v>
      </c>
      <c r="N23" s="180"/>
      <c r="O23" s="180"/>
      <c r="P23" s="107" t="s">
        <v>287</v>
      </c>
    </row>
    <row r="24" spans="1:16" s="4" customFormat="1" x14ac:dyDescent="0.2">
      <c r="A24" s="26">
        <v>18</v>
      </c>
      <c r="B24" s="264" t="s">
        <v>414</v>
      </c>
      <c r="C24" s="432" t="s">
        <v>415</v>
      </c>
      <c r="D24" s="39">
        <v>68115</v>
      </c>
      <c r="E24" s="102">
        <v>63166080</v>
      </c>
      <c r="F24" s="37" t="s">
        <v>1030</v>
      </c>
      <c r="G24" s="80" t="s">
        <v>114</v>
      </c>
      <c r="H24" s="31">
        <v>10</v>
      </c>
      <c r="I24" s="32">
        <v>13460</v>
      </c>
      <c r="J24" s="214">
        <f>SUM(K24+L24+M24+N24+O24)</f>
        <v>406.5</v>
      </c>
      <c r="K24" s="178"/>
      <c r="L24" s="175"/>
      <c r="M24" s="179">
        <v>406.5</v>
      </c>
      <c r="N24" s="180"/>
      <c r="O24" s="180"/>
      <c r="P24" s="107" t="s">
        <v>416</v>
      </c>
    </row>
    <row r="25" spans="1:16" s="4" customFormat="1" x14ac:dyDescent="0.2">
      <c r="A25" s="26">
        <v>19</v>
      </c>
      <c r="B25" s="264" t="s">
        <v>1097</v>
      </c>
      <c r="C25" s="432" t="s">
        <v>83</v>
      </c>
      <c r="D25" s="39">
        <v>72920</v>
      </c>
      <c r="E25" s="102">
        <v>63166080</v>
      </c>
      <c r="F25" s="404" t="s">
        <v>1075</v>
      </c>
      <c r="G25" s="80" t="s">
        <v>216</v>
      </c>
      <c r="H25" s="46">
        <v>10</v>
      </c>
      <c r="I25" s="32">
        <v>13780</v>
      </c>
      <c r="J25" s="214">
        <f t="shared" si="1"/>
        <v>159.07</v>
      </c>
      <c r="K25" s="178"/>
      <c r="L25" s="179"/>
      <c r="M25" s="179">
        <v>159.07</v>
      </c>
      <c r="N25" s="180"/>
      <c r="O25" s="183"/>
      <c r="P25" s="411"/>
    </row>
    <row r="26" spans="1:16" s="4" customFormat="1" x14ac:dyDescent="0.2">
      <c r="A26" s="26">
        <v>20</v>
      </c>
      <c r="B26" s="413" t="s">
        <v>1163</v>
      </c>
      <c r="C26" s="332" t="s">
        <v>617</v>
      </c>
      <c r="D26" s="98">
        <v>75987</v>
      </c>
      <c r="E26" s="102">
        <v>63166080</v>
      </c>
      <c r="F26" s="37" t="s">
        <v>1161</v>
      </c>
      <c r="G26" s="80" t="s">
        <v>383</v>
      </c>
      <c r="H26" s="31">
        <v>10</v>
      </c>
      <c r="I26" s="32">
        <v>14310</v>
      </c>
      <c r="J26" s="216">
        <f t="shared" si="1"/>
        <v>219.8</v>
      </c>
      <c r="K26" s="314"/>
      <c r="L26" s="483"/>
      <c r="M26" s="188">
        <v>219.8</v>
      </c>
      <c r="N26" s="188"/>
      <c r="O26" s="188"/>
      <c r="P26" s="18" t="s">
        <v>207</v>
      </c>
    </row>
    <row r="27" spans="1:16" s="4" customFormat="1" x14ac:dyDescent="0.2">
      <c r="A27" s="26">
        <v>21</v>
      </c>
      <c r="B27" s="413" t="s">
        <v>1164</v>
      </c>
      <c r="C27" s="332" t="s">
        <v>617</v>
      </c>
      <c r="D27" s="98">
        <v>76092</v>
      </c>
      <c r="E27" s="102">
        <v>63166080</v>
      </c>
      <c r="F27" s="37" t="s">
        <v>1161</v>
      </c>
      <c r="G27" s="80" t="s">
        <v>383</v>
      </c>
      <c r="H27" s="31">
        <v>10</v>
      </c>
      <c r="I27" s="32">
        <v>14310</v>
      </c>
      <c r="J27" s="216">
        <f t="shared" ref="J27:J49" si="2">SUM(K27+L27+M27+N27+O27)</f>
        <v>39.299999999999997</v>
      </c>
      <c r="K27" s="314"/>
      <c r="L27" s="483"/>
      <c r="M27" s="188">
        <v>39.299999999999997</v>
      </c>
      <c r="N27" s="188"/>
      <c r="O27" s="188"/>
      <c r="P27" s="18" t="s">
        <v>207</v>
      </c>
    </row>
    <row r="28" spans="1:16" s="4" customFormat="1" x14ac:dyDescent="0.2">
      <c r="A28" s="26">
        <v>22</v>
      </c>
      <c r="B28" s="413" t="s">
        <v>1165</v>
      </c>
      <c r="C28" s="332" t="s">
        <v>617</v>
      </c>
      <c r="D28" s="98">
        <v>76132</v>
      </c>
      <c r="E28" s="102">
        <v>63166080</v>
      </c>
      <c r="F28" s="37" t="s">
        <v>1161</v>
      </c>
      <c r="G28" s="80" t="s">
        <v>383</v>
      </c>
      <c r="H28" s="31">
        <v>10</v>
      </c>
      <c r="I28" s="32">
        <v>14310</v>
      </c>
      <c r="J28" s="216">
        <f t="shared" si="2"/>
        <v>49.5</v>
      </c>
      <c r="K28" s="314"/>
      <c r="L28" s="483"/>
      <c r="M28" s="188">
        <v>49.5</v>
      </c>
      <c r="N28" s="188"/>
      <c r="O28" s="188"/>
      <c r="P28" s="18" t="s">
        <v>207</v>
      </c>
    </row>
    <row r="29" spans="1:16" s="4" customFormat="1" x14ac:dyDescent="0.2">
      <c r="A29" s="26">
        <v>23</v>
      </c>
      <c r="B29" s="412" t="s">
        <v>1187</v>
      </c>
      <c r="C29" s="17" t="s">
        <v>1188</v>
      </c>
      <c r="D29" s="97">
        <v>77928</v>
      </c>
      <c r="E29" s="102">
        <v>63166080</v>
      </c>
      <c r="F29" s="289" t="s">
        <v>1161</v>
      </c>
      <c r="G29" s="74" t="s">
        <v>200</v>
      </c>
      <c r="H29" s="47">
        <v>10</v>
      </c>
      <c r="I29" s="50">
        <v>14310</v>
      </c>
      <c r="J29" s="214">
        <f t="shared" si="2"/>
        <v>540</v>
      </c>
      <c r="K29" s="376"/>
      <c r="L29" s="233"/>
      <c r="M29" s="179">
        <v>540</v>
      </c>
      <c r="N29" s="180"/>
      <c r="O29" s="180"/>
      <c r="P29" s="411" t="s">
        <v>201</v>
      </c>
    </row>
    <row r="30" spans="1:16" s="4" customFormat="1" x14ac:dyDescent="0.2">
      <c r="A30" s="26">
        <v>24</v>
      </c>
      <c r="B30" s="412"/>
      <c r="C30" s="17"/>
      <c r="D30" s="97"/>
      <c r="E30" s="102"/>
      <c r="F30" s="289" t="s">
        <v>1253</v>
      </c>
      <c r="G30" s="80" t="s">
        <v>991</v>
      </c>
      <c r="H30" s="31">
        <v>10</v>
      </c>
      <c r="I30" s="32">
        <v>11110</v>
      </c>
      <c r="J30" s="215">
        <f t="shared" si="2"/>
        <v>4744.47</v>
      </c>
      <c r="K30" s="175">
        <v>4744.47</v>
      </c>
      <c r="L30" s="233"/>
      <c r="M30" s="179"/>
      <c r="N30" s="180"/>
      <c r="O30" s="180"/>
      <c r="P30" s="411"/>
    </row>
    <row r="31" spans="1:16" s="4" customFormat="1" x14ac:dyDescent="0.2">
      <c r="A31" s="26">
        <v>25</v>
      </c>
      <c r="B31" s="412" t="s">
        <v>1337</v>
      </c>
      <c r="C31" s="17" t="s">
        <v>617</v>
      </c>
      <c r="D31" s="97">
        <v>95061</v>
      </c>
      <c r="E31" s="102">
        <v>63166080</v>
      </c>
      <c r="F31" s="23" t="s">
        <v>1327</v>
      </c>
      <c r="G31" s="74" t="s">
        <v>216</v>
      </c>
      <c r="H31" s="47">
        <v>10</v>
      </c>
      <c r="I31" s="50">
        <v>13780</v>
      </c>
      <c r="J31" s="215">
        <f t="shared" si="2"/>
        <v>206.64</v>
      </c>
      <c r="K31" s="410"/>
      <c r="L31" s="233"/>
      <c r="M31" s="179">
        <v>206.64</v>
      </c>
      <c r="N31" s="180"/>
      <c r="O31" s="180"/>
      <c r="P31" s="304" t="s">
        <v>217</v>
      </c>
    </row>
    <row r="32" spans="1:16" s="4" customFormat="1" x14ac:dyDescent="0.2">
      <c r="A32" s="26">
        <v>26</v>
      </c>
      <c r="B32" s="412" t="s">
        <v>1356</v>
      </c>
      <c r="C32" s="17" t="s">
        <v>990</v>
      </c>
      <c r="D32" s="97">
        <v>100292</v>
      </c>
      <c r="E32" s="102">
        <v>63166080</v>
      </c>
      <c r="F32" s="23" t="s">
        <v>1342</v>
      </c>
      <c r="G32" s="74" t="s">
        <v>216</v>
      </c>
      <c r="H32" s="47">
        <v>10</v>
      </c>
      <c r="I32" s="50">
        <v>13780</v>
      </c>
      <c r="J32" s="214">
        <f t="shared" si="2"/>
        <v>290.97000000000003</v>
      </c>
      <c r="K32" s="410"/>
      <c r="L32" s="233"/>
      <c r="M32" s="179">
        <v>290.97000000000003</v>
      </c>
      <c r="N32" s="180"/>
      <c r="O32" s="180"/>
      <c r="P32" s="304" t="s">
        <v>217</v>
      </c>
    </row>
    <row r="33" spans="1:16" s="4" customFormat="1" x14ac:dyDescent="0.2">
      <c r="A33" s="26">
        <v>27</v>
      </c>
      <c r="B33" s="412"/>
      <c r="C33" s="17"/>
      <c r="D33" s="97"/>
      <c r="E33" s="102"/>
      <c r="F33" s="37" t="s">
        <v>1440</v>
      </c>
      <c r="G33" s="80" t="s">
        <v>1276</v>
      </c>
      <c r="H33" s="31">
        <v>10</v>
      </c>
      <c r="I33" s="32">
        <v>11110</v>
      </c>
      <c r="J33" s="216">
        <f t="shared" si="2"/>
        <v>5063.92</v>
      </c>
      <c r="K33" s="314">
        <v>5063.92</v>
      </c>
      <c r="L33" s="483"/>
      <c r="M33" s="188"/>
      <c r="N33" s="188"/>
      <c r="O33" s="188"/>
      <c r="P33" s="18"/>
    </row>
    <row r="34" spans="1:16" s="4" customFormat="1" x14ac:dyDescent="0.2">
      <c r="A34" s="26">
        <v>28</v>
      </c>
      <c r="B34" s="412" t="s">
        <v>1408</v>
      </c>
      <c r="C34" s="17" t="s">
        <v>990</v>
      </c>
      <c r="D34" s="97">
        <v>131530</v>
      </c>
      <c r="E34" s="102">
        <v>63166080</v>
      </c>
      <c r="F34" s="37" t="s">
        <v>1653</v>
      </c>
      <c r="G34" s="80" t="s">
        <v>1409</v>
      </c>
      <c r="H34" s="31">
        <v>10</v>
      </c>
      <c r="I34" s="32">
        <v>14310</v>
      </c>
      <c r="J34" s="216">
        <f t="shared" si="2"/>
        <v>599.5</v>
      </c>
      <c r="K34" s="314"/>
      <c r="L34" s="483"/>
      <c r="M34" s="188">
        <v>599.5</v>
      </c>
      <c r="N34" s="188"/>
      <c r="O34" s="188"/>
      <c r="P34" s="18" t="s">
        <v>207</v>
      </c>
    </row>
    <row r="35" spans="1:16" s="4" customFormat="1" x14ac:dyDescent="0.2">
      <c r="A35" s="26">
        <v>29</v>
      </c>
      <c r="B35" s="412" t="s">
        <v>440</v>
      </c>
      <c r="C35" s="17" t="s">
        <v>1664</v>
      </c>
      <c r="D35" s="97">
        <v>139373</v>
      </c>
      <c r="E35" s="102">
        <v>63166080</v>
      </c>
      <c r="F35" s="37" t="s">
        <v>1663</v>
      </c>
      <c r="G35" s="80" t="s">
        <v>114</v>
      </c>
      <c r="H35" s="31">
        <v>10</v>
      </c>
      <c r="I35" s="32">
        <v>13460</v>
      </c>
      <c r="J35" s="214">
        <f t="shared" si="2"/>
        <v>406.5</v>
      </c>
      <c r="K35" s="178"/>
      <c r="L35" s="175"/>
      <c r="M35" s="179">
        <v>406.5</v>
      </c>
      <c r="N35" s="180"/>
      <c r="O35" s="180"/>
      <c r="P35" s="107" t="s">
        <v>441</v>
      </c>
    </row>
    <row r="36" spans="1:16" s="4" customFormat="1" x14ac:dyDescent="0.2">
      <c r="A36" s="26">
        <v>30</v>
      </c>
      <c r="B36" s="412" t="s">
        <v>1668</v>
      </c>
      <c r="C36" s="17" t="s">
        <v>884</v>
      </c>
      <c r="D36" s="97">
        <v>139714</v>
      </c>
      <c r="E36" s="102">
        <v>63166080</v>
      </c>
      <c r="F36" s="37" t="s">
        <v>1663</v>
      </c>
      <c r="G36" s="80" t="s">
        <v>114</v>
      </c>
      <c r="H36" s="31">
        <v>10</v>
      </c>
      <c r="I36" s="32">
        <v>13460</v>
      </c>
      <c r="J36" s="214">
        <f t="shared" si="2"/>
        <v>406.5</v>
      </c>
      <c r="K36" s="178"/>
      <c r="L36" s="175"/>
      <c r="M36" s="179">
        <v>406.5</v>
      </c>
      <c r="N36" s="180"/>
      <c r="O36" s="180"/>
      <c r="P36" s="107" t="s">
        <v>307</v>
      </c>
    </row>
    <row r="37" spans="1:16" s="4" customFormat="1" x14ac:dyDescent="0.2">
      <c r="A37" s="26">
        <v>31</v>
      </c>
      <c r="B37" s="264" t="s">
        <v>1817</v>
      </c>
      <c r="C37" s="288" t="s">
        <v>1364</v>
      </c>
      <c r="D37" s="23">
        <v>149494</v>
      </c>
      <c r="E37" s="102">
        <v>63166080</v>
      </c>
      <c r="F37" s="23" t="s">
        <v>1799</v>
      </c>
      <c r="G37" s="74" t="s">
        <v>383</v>
      </c>
      <c r="H37" s="47">
        <v>10</v>
      </c>
      <c r="I37" s="50">
        <v>14310</v>
      </c>
      <c r="J37" s="313">
        <f t="shared" si="2"/>
        <v>18</v>
      </c>
      <c r="K37" s="410"/>
      <c r="L37" s="233"/>
      <c r="M37" s="179">
        <v>18</v>
      </c>
      <c r="N37" s="180"/>
      <c r="O37" s="180"/>
      <c r="P37" s="501" t="s">
        <v>207</v>
      </c>
    </row>
    <row r="38" spans="1:16" s="4" customFormat="1" x14ac:dyDescent="0.2">
      <c r="A38" s="26">
        <v>32</v>
      </c>
      <c r="B38" s="264"/>
      <c r="C38" s="288"/>
      <c r="D38" s="23"/>
      <c r="E38" s="102"/>
      <c r="F38" s="37" t="s">
        <v>1954</v>
      </c>
      <c r="G38" s="80" t="s">
        <v>1534</v>
      </c>
      <c r="H38" s="31">
        <v>10</v>
      </c>
      <c r="I38" s="32">
        <v>11110</v>
      </c>
      <c r="J38" s="215">
        <f t="shared" si="2"/>
        <v>4738.51</v>
      </c>
      <c r="K38" s="175">
        <v>4738.51</v>
      </c>
      <c r="L38" s="233"/>
      <c r="M38" s="179"/>
      <c r="N38" s="180"/>
      <c r="O38" s="180"/>
      <c r="P38" s="501"/>
    </row>
    <row r="39" spans="1:16" s="4" customFormat="1" x14ac:dyDescent="0.2">
      <c r="A39" s="26">
        <v>33</v>
      </c>
      <c r="B39" s="264" t="s">
        <v>2027</v>
      </c>
      <c r="C39" s="288" t="s">
        <v>1202</v>
      </c>
      <c r="D39" s="23">
        <v>166928</v>
      </c>
      <c r="E39" s="102">
        <v>63166080</v>
      </c>
      <c r="F39" s="37" t="s">
        <v>2011</v>
      </c>
      <c r="G39" s="80" t="s">
        <v>114</v>
      </c>
      <c r="H39" s="31">
        <v>10</v>
      </c>
      <c r="I39" s="32">
        <v>13460</v>
      </c>
      <c r="J39" s="214">
        <f t="shared" si="2"/>
        <v>492.45</v>
      </c>
      <c r="K39" s="178"/>
      <c r="L39" s="175"/>
      <c r="M39" s="179">
        <v>492.45</v>
      </c>
      <c r="N39" s="180"/>
      <c r="O39" s="180"/>
      <c r="P39" s="107" t="s">
        <v>2028</v>
      </c>
    </row>
    <row r="40" spans="1:16" s="4" customFormat="1" x14ac:dyDescent="0.2">
      <c r="A40" s="26">
        <v>34</v>
      </c>
      <c r="B40" s="264" t="s">
        <v>2029</v>
      </c>
      <c r="C40" s="288" t="s">
        <v>1202</v>
      </c>
      <c r="D40" s="23">
        <v>166977</v>
      </c>
      <c r="E40" s="102">
        <v>63166080</v>
      </c>
      <c r="F40" s="37" t="s">
        <v>2011</v>
      </c>
      <c r="G40" s="80" t="s">
        <v>114</v>
      </c>
      <c r="H40" s="31">
        <v>10</v>
      </c>
      <c r="I40" s="32">
        <v>13460</v>
      </c>
      <c r="J40" s="214">
        <f t="shared" si="2"/>
        <v>492.45</v>
      </c>
      <c r="K40" s="178"/>
      <c r="L40" s="175"/>
      <c r="M40" s="179">
        <v>492.45</v>
      </c>
      <c r="N40" s="180"/>
      <c r="O40" s="180"/>
      <c r="P40" s="107" t="s">
        <v>2028</v>
      </c>
    </row>
    <row r="41" spans="1:16" s="4" customFormat="1" x14ac:dyDescent="0.2">
      <c r="A41" s="26">
        <v>35</v>
      </c>
      <c r="B41" s="264" t="s">
        <v>431</v>
      </c>
      <c r="C41" s="33" t="s">
        <v>432</v>
      </c>
      <c r="D41" s="39">
        <v>168218</v>
      </c>
      <c r="E41" s="77">
        <v>63117515</v>
      </c>
      <c r="F41" s="37" t="s">
        <v>2033</v>
      </c>
      <c r="G41" s="80" t="s">
        <v>114</v>
      </c>
      <c r="H41" s="31">
        <v>10</v>
      </c>
      <c r="I41" s="32">
        <v>13460</v>
      </c>
      <c r="J41" s="214">
        <f t="shared" si="2"/>
        <v>362.8</v>
      </c>
      <c r="K41" s="178"/>
      <c r="L41" s="175"/>
      <c r="M41" s="179">
        <v>362.8</v>
      </c>
      <c r="N41" s="180"/>
      <c r="O41" s="180"/>
      <c r="P41" s="107" t="s">
        <v>433</v>
      </c>
    </row>
    <row r="42" spans="1:16" s="4" customFormat="1" x14ac:dyDescent="0.2">
      <c r="A42" s="26">
        <v>36</v>
      </c>
      <c r="B42" s="264" t="s">
        <v>2070</v>
      </c>
      <c r="C42" s="33" t="s">
        <v>1440</v>
      </c>
      <c r="D42" s="39">
        <v>169593</v>
      </c>
      <c r="E42" s="102">
        <v>63166080</v>
      </c>
      <c r="F42" s="37" t="s">
        <v>2057</v>
      </c>
      <c r="G42" s="80" t="s">
        <v>383</v>
      </c>
      <c r="H42" s="31">
        <v>10</v>
      </c>
      <c r="I42" s="32">
        <v>14310</v>
      </c>
      <c r="J42" s="214">
        <f t="shared" si="2"/>
        <v>28.8</v>
      </c>
      <c r="K42" s="178"/>
      <c r="L42" s="175"/>
      <c r="M42" s="179">
        <v>28.8</v>
      </c>
      <c r="N42" s="180"/>
      <c r="O42" s="180"/>
      <c r="P42" s="107" t="s">
        <v>207</v>
      </c>
    </row>
    <row r="43" spans="1:16" s="4" customFormat="1" x14ac:dyDescent="0.2">
      <c r="A43" s="26">
        <v>37</v>
      </c>
      <c r="B43" s="264" t="s">
        <v>308</v>
      </c>
      <c r="C43" s="288" t="s">
        <v>309</v>
      </c>
      <c r="D43" s="23">
        <v>170821</v>
      </c>
      <c r="E43" s="102">
        <v>63166080</v>
      </c>
      <c r="F43" s="37" t="s">
        <v>2081</v>
      </c>
      <c r="G43" s="80" t="s">
        <v>114</v>
      </c>
      <c r="H43" s="31">
        <v>10</v>
      </c>
      <c r="I43" s="32">
        <v>13460</v>
      </c>
      <c r="J43" s="214">
        <f t="shared" si="2"/>
        <v>406.5</v>
      </c>
      <c r="K43" s="314"/>
      <c r="L43" s="175"/>
      <c r="M43" s="175">
        <v>406.5</v>
      </c>
      <c r="N43" s="175"/>
      <c r="O43" s="175"/>
      <c r="P43" s="107" t="s">
        <v>310</v>
      </c>
    </row>
    <row r="44" spans="1:16" s="4" customFormat="1" x14ac:dyDescent="0.2">
      <c r="A44" s="26">
        <v>38</v>
      </c>
      <c r="B44" s="264" t="s">
        <v>1805</v>
      </c>
      <c r="C44" s="288" t="s">
        <v>1364</v>
      </c>
      <c r="D44" s="23">
        <v>170865</v>
      </c>
      <c r="E44" s="102">
        <v>63166080</v>
      </c>
      <c r="F44" s="37" t="s">
        <v>2081</v>
      </c>
      <c r="G44" s="80" t="s">
        <v>216</v>
      </c>
      <c r="H44" s="31">
        <v>10</v>
      </c>
      <c r="I44" s="32">
        <v>13780</v>
      </c>
      <c r="J44" s="214">
        <f t="shared" si="2"/>
        <v>291.17</v>
      </c>
      <c r="K44" s="178"/>
      <c r="L44" s="233"/>
      <c r="M44" s="217">
        <v>291.17</v>
      </c>
      <c r="N44" s="180"/>
      <c r="O44" s="180"/>
      <c r="P44" s="329" t="s">
        <v>217</v>
      </c>
    </row>
    <row r="45" spans="1:16" s="4" customFormat="1" x14ac:dyDescent="0.2">
      <c r="A45" s="26">
        <v>39</v>
      </c>
      <c r="B45" s="264" t="s">
        <v>2121</v>
      </c>
      <c r="C45" s="33" t="s">
        <v>1440</v>
      </c>
      <c r="D45" s="39">
        <v>174202</v>
      </c>
      <c r="E45" s="102">
        <v>63166080</v>
      </c>
      <c r="F45" s="37" t="s">
        <v>2115</v>
      </c>
      <c r="G45" s="80" t="s">
        <v>216</v>
      </c>
      <c r="H45" s="31">
        <v>10</v>
      </c>
      <c r="I45" s="32">
        <v>13780</v>
      </c>
      <c r="J45" s="214">
        <f t="shared" si="2"/>
        <v>322.17</v>
      </c>
      <c r="K45" s="178"/>
      <c r="L45" s="233"/>
      <c r="M45" s="217">
        <v>322.17</v>
      </c>
      <c r="N45" s="180"/>
      <c r="O45" s="180"/>
      <c r="P45" s="329" t="s">
        <v>217</v>
      </c>
    </row>
    <row r="46" spans="1:16" s="4" customFormat="1" x14ac:dyDescent="0.2">
      <c r="A46" s="26">
        <v>40</v>
      </c>
      <c r="B46" s="264" t="s">
        <v>2186</v>
      </c>
      <c r="C46" s="33" t="s">
        <v>1974</v>
      </c>
      <c r="D46" s="39">
        <v>177121</v>
      </c>
      <c r="E46" s="102">
        <v>63166080</v>
      </c>
      <c r="F46" s="37" t="s">
        <v>2164</v>
      </c>
      <c r="G46" s="80" t="s">
        <v>1917</v>
      </c>
      <c r="H46" s="31">
        <v>10</v>
      </c>
      <c r="I46" s="32">
        <v>13310</v>
      </c>
      <c r="J46" s="214">
        <f t="shared" si="2"/>
        <v>104.3</v>
      </c>
      <c r="K46" s="178"/>
      <c r="L46" s="175"/>
      <c r="M46" s="179">
        <v>104.3</v>
      </c>
      <c r="N46" s="180"/>
      <c r="O46" s="180"/>
      <c r="P46" s="411" t="s">
        <v>75</v>
      </c>
    </row>
    <row r="47" spans="1:16" s="4" customFormat="1" x14ac:dyDescent="0.2">
      <c r="A47" s="26">
        <v>41</v>
      </c>
      <c r="B47" s="264" t="s">
        <v>2187</v>
      </c>
      <c r="C47" s="33" t="s">
        <v>1974</v>
      </c>
      <c r="D47" s="39">
        <v>177132</v>
      </c>
      <c r="E47" s="102">
        <v>63166080</v>
      </c>
      <c r="F47" s="37" t="s">
        <v>2164</v>
      </c>
      <c r="G47" s="80" t="s">
        <v>1917</v>
      </c>
      <c r="H47" s="31">
        <v>10</v>
      </c>
      <c r="I47" s="32">
        <v>13310</v>
      </c>
      <c r="J47" s="214">
        <f t="shared" si="2"/>
        <v>47.96</v>
      </c>
      <c r="K47" s="178"/>
      <c r="L47" s="175"/>
      <c r="M47" s="179">
        <v>47.96</v>
      </c>
      <c r="N47" s="180"/>
      <c r="O47" s="180"/>
      <c r="P47" s="411" t="s">
        <v>75</v>
      </c>
    </row>
    <row r="48" spans="1:16" s="4" customFormat="1" x14ac:dyDescent="0.2">
      <c r="A48" s="26">
        <v>42</v>
      </c>
      <c r="B48" s="264"/>
      <c r="C48" s="33"/>
      <c r="D48" s="39"/>
      <c r="E48" s="102"/>
      <c r="F48" s="37" t="s">
        <v>2258</v>
      </c>
      <c r="G48" s="80" t="s">
        <v>2009</v>
      </c>
      <c r="H48" s="31">
        <v>10</v>
      </c>
      <c r="I48" s="32">
        <v>11110</v>
      </c>
      <c r="J48" s="214">
        <f t="shared" si="2"/>
        <v>4738.51</v>
      </c>
      <c r="K48" s="178">
        <v>4738.51</v>
      </c>
      <c r="L48" s="175"/>
      <c r="M48" s="179"/>
      <c r="N48" s="180"/>
      <c r="O48" s="180"/>
      <c r="P48" s="411"/>
    </row>
    <row r="49" spans="1:21" s="4" customFormat="1" x14ac:dyDescent="0.2">
      <c r="A49" s="26">
        <v>43</v>
      </c>
      <c r="B49" s="264" t="s">
        <v>2309</v>
      </c>
      <c r="C49" s="33" t="s">
        <v>1749</v>
      </c>
      <c r="D49" s="39">
        <v>202291</v>
      </c>
      <c r="E49" s="102">
        <v>63166080</v>
      </c>
      <c r="F49" s="37" t="s">
        <v>2310</v>
      </c>
      <c r="G49" s="80" t="s">
        <v>114</v>
      </c>
      <c r="H49" s="31">
        <v>10</v>
      </c>
      <c r="I49" s="32">
        <v>13460</v>
      </c>
      <c r="J49" s="214">
        <f t="shared" si="2"/>
        <v>406.5</v>
      </c>
      <c r="K49" s="314"/>
      <c r="L49" s="175"/>
      <c r="M49" s="175">
        <v>406.5</v>
      </c>
      <c r="N49" s="175"/>
      <c r="O49" s="175"/>
      <c r="P49" s="107" t="s">
        <v>2311</v>
      </c>
    </row>
    <row r="50" spans="1:21" s="4" customFormat="1" x14ac:dyDescent="0.2">
      <c r="A50" s="26">
        <v>44</v>
      </c>
      <c r="B50" s="264" t="s">
        <v>2312</v>
      </c>
      <c r="C50" s="33" t="s">
        <v>1763</v>
      </c>
      <c r="D50" s="39">
        <v>202633</v>
      </c>
      <c r="E50" s="102">
        <v>63166080</v>
      </c>
      <c r="F50" s="37" t="s">
        <v>2310</v>
      </c>
      <c r="G50" s="80" t="s">
        <v>114</v>
      </c>
      <c r="H50" s="31">
        <v>10</v>
      </c>
      <c r="I50" s="32">
        <v>13460</v>
      </c>
      <c r="J50" s="214">
        <f t="shared" ref="J50:J51" si="3">SUM(K50+L50+M50+N50+O50)</f>
        <v>406.5</v>
      </c>
      <c r="K50" s="314"/>
      <c r="L50" s="175"/>
      <c r="M50" s="175">
        <v>406.5</v>
      </c>
      <c r="N50" s="175"/>
      <c r="O50" s="175"/>
      <c r="P50" s="107" t="s">
        <v>287</v>
      </c>
    </row>
    <row r="51" spans="1:21" s="4" customFormat="1" x14ac:dyDescent="0.2">
      <c r="A51" s="26">
        <v>45</v>
      </c>
      <c r="B51" s="260" t="s">
        <v>2333</v>
      </c>
      <c r="C51" s="328" t="s">
        <v>1954</v>
      </c>
      <c r="D51" s="78">
        <v>206769</v>
      </c>
      <c r="E51" s="102">
        <v>63166080</v>
      </c>
      <c r="F51" s="37" t="s">
        <v>2331</v>
      </c>
      <c r="G51" s="80" t="s">
        <v>383</v>
      </c>
      <c r="H51" s="31">
        <v>10</v>
      </c>
      <c r="I51" s="32">
        <v>14310</v>
      </c>
      <c r="J51" s="214">
        <f t="shared" si="3"/>
        <v>27.7</v>
      </c>
      <c r="K51" s="178"/>
      <c r="L51" s="175"/>
      <c r="M51" s="179">
        <v>27.7</v>
      </c>
      <c r="N51" s="180"/>
      <c r="O51" s="180"/>
      <c r="P51" s="107" t="s">
        <v>207</v>
      </c>
      <c r="U51" s="4" t="s">
        <v>58</v>
      </c>
    </row>
    <row r="52" spans="1:21" s="4" customFormat="1" x14ac:dyDescent="0.2">
      <c r="A52" s="26">
        <v>46</v>
      </c>
      <c r="B52" s="260" t="s">
        <v>2363</v>
      </c>
      <c r="C52" s="328" t="s">
        <v>1954</v>
      </c>
      <c r="D52" s="78">
        <v>208670</v>
      </c>
      <c r="E52" s="102">
        <v>63166080</v>
      </c>
      <c r="F52" s="37" t="s">
        <v>2353</v>
      </c>
      <c r="G52" s="80" t="s">
        <v>216</v>
      </c>
      <c r="H52" s="31">
        <v>10</v>
      </c>
      <c r="I52" s="32">
        <v>13780</v>
      </c>
      <c r="J52" s="214">
        <f>SUM(K52+L52+M52+N52+O52)</f>
        <v>153.93</v>
      </c>
      <c r="K52" s="178"/>
      <c r="L52" s="233"/>
      <c r="M52" s="217">
        <v>153.93</v>
      </c>
      <c r="N52" s="180"/>
      <c r="O52" s="180"/>
      <c r="P52" s="329" t="s">
        <v>217</v>
      </c>
    </row>
    <row r="53" spans="1:21" s="4" customFormat="1" x14ac:dyDescent="0.2">
      <c r="A53" s="26">
        <v>47</v>
      </c>
      <c r="B53" s="412" t="s">
        <v>1668</v>
      </c>
      <c r="C53" s="17" t="s">
        <v>884</v>
      </c>
      <c r="D53" s="97">
        <v>210862</v>
      </c>
      <c r="E53" s="102">
        <v>63166080</v>
      </c>
      <c r="F53" s="37" t="s">
        <v>2353</v>
      </c>
      <c r="G53" s="80" t="s">
        <v>114</v>
      </c>
      <c r="H53" s="31">
        <v>10</v>
      </c>
      <c r="I53" s="32">
        <v>13460</v>
      </c>
      <c r="J53" s="214">
        <f t="shared" ref="J53" si="4">SUM(K53+L53+M53+N53+O53)</f>
        <v>406.5</v>
      </c>
      <c r="K53" s="178"/>
      <c r="L53" s="175"/>
      <c r="M53" s="179">
        <v>406.5</v>
      </c>
      <c r="N53" s="180"/>
      <c r="O53" s="180"/>
      <c r="P53" s="107" t="s">
        <v>307</v>
      </c>
    </row>
    <row r="54" spans="1:21" s="4" customFormat="1" x14ac:dyDescent="0.2">
      <c r="A54" s="26">
        <v>48</v>
      </c>
      <c r="B54" s="260" t="s">
        <v>969</v>
      </c>
      <c r="C54" s="42" t="s">
        <v>2289</v>
      </c>
      <c r="D54" s="73">
        <v>214368</v>
      </c>
      <c r="E54" s="102">
        <v>63166080</v>
      </c>
      <c r="F54" s="37" t="s">
        <v>2367</v>
      </c>
      <c r="G54" s="74" t="s">
        <v>200</v>
      </c>
      <c r="H54" s="47">
        <v>10</v>
      </c>
      <c r="I54" s="50">
        <v>14310</v>
      </c>
      <c r="J54" s="214">
        <f t="shared" ref="J54:J55" si="5">SUM(K54+L54+M54+N54+O54)</f>
        <v>76.5</v>
      </c>
      <c r="K54" s="376"/>
      <c r="L54" s="233"/>
      <c r="M54" s="179">
        <v>76.5</v>
      </c>
      <c r="N54" s="180"/>
      <c r="O54" s="180"/>
      <c r="P54" s="329" t="s">
        <v>204</v>
      </c>
    </row>
    <row r="55" spans="1:21" s="4" customFormat="1" x14ac:dyDescent="0.2">
      <c r="A55" s="26">
        <v>49</v>
      </c>
      <c r="B55" s="260" t="s">
        <v>2422</v>
      </c>
      <c r="C55" s="42" t="s">
        <v>2081</v>
      </c>
      <c r="D55" s="73">
        <v>219245</v>
      </c>
      <c r="E55" s="102">
        <v>63166080</v>
      </c>
      <c r="F55" s="37" t="s">
        <v>2420</v>
      </c>
      <c r="G55" s="287" t="s">
        <v>2419</v>
      </c>
      <c r="H55" s="31">
        <v>10</v>
      </c>
      <c r="I55" s="32">
        <v>13450</v>
      </c>
      <c r="J55" s="214">
        <f t="shared" si="5"/>
        <v>153.28</v>
      </c>
      <c r="K55" s="178"/>
      <c r="L55" s="233"/>
      <c r="M55" s="217">
        <v>153.28</v>
      </c>
      <c r="N55" s="180"/>
      <c r="O55" s="180"/>
      <c r="P55" s="329" t="s">
        <v>599</v>
      </c>
    </row>
    <row r="56" spans="1:21" s="4" customFormat="1" x14ac:dyDescent="0.2">
      <c r="A56" s="26">
        <v>50</v>
      </c>
      <c r="B56" s="260"/>
      <c r="C56" s="42"/>
      <c r="D56" s="73"/>
      <c r="E56" s="102"/>
      <c r="F56" s="37" t="s">
        <v>2544</v>
      </c>
      <c r="G56" s="80" t="s">
        <v>2268</v>
      </c>
      <c r="H56" s="31">
        <v>10</v>
      </c>
      <c r="I56" s="32">
        <v>11110</v>
      </c>
      <c r="J56" s="215">
        <f>SUM(K56+L56+M56+N56+O56)</f>
        <v>4738.51</v>
      </c>
      <c r="K56" s="175">
        <v>4738.51</v>
      </c>
      <c r="L56" s="233"/>
      <c r="M56" s="217"/>
      <c r="N56" s="180"/>
      <c r="O56" s="180"/>
      <c r="P56" s="329"/>
    </row>
    <row r="57" spans="1:21" s="4" customFormat="1" x14ac:dyDescent="0.2">
      <c r="A57" s="26">
        <v>51</v>
      </c>
      <c r="B57" s="264" t="s">
        <v>2588</v>
      </c>
      <c r="C57" s="432" t="s">
        <v>2580</v>
      </c>
      <c r="D57" s="39">
        <v>249758</v>
      </c>
      <c r="E57" s="77">
        <v>63116015</v>
      </c>
      <c r="F57" s="37" t="s">
        <v>2578</v>
      </c>
      <c r="G57" s="573" t="s">
        <v>2589</v>
      </c>
      <c r="H57" s="31">
        <v>10</v>
      </c>
      <c r="I57" s="32">
        <v>14060</v>
      </c>
      <c r="J57" s="215">
        <f>SUM(K57+L57+M57+N57+O57)</f>
        <v>1147.7</v>
      </c>
      <c r="K57" s="178"/>
      <c r="L57" s="233"/>
      <c r="M57" s="217">
        <v>1147.7</v>
      </c>
      <c r="N57" s="180"/>
      <c r="O57" s="180"/>
      <c r="P57" s="329" t="s">
        <v>2591</v>
      </c>
    </row>
    <row r="58" spans="1:21" s="4" customFormat="1" x14ac:dyDescent="0.2">
      <c r="A58" s="26">
        <v>52</v>
      </c>
      <c r="B58" s="260" t="s">
        <v>2314</v>
      </c>
      <c r="C58" s="349" t="s">
        <v>1232</v>
      </c>
      <c r="D58" s="78">
        <v>261747</v>
      </c>
      <c r="E58" s="77">
        <v>63116015</v>
      </c>
      <c r="F58" s="37" t="s">
        <v>2627</v>
      </c>
      <c r="G58" s="80" t="s">
        <v>114</v>
      </c>
      <c r="H58" s="31">
        <v>10</v>
      </c>
      <c r="I58" s="32">
        <v>13460</v>
      </c>
      <c r="J58" s="214">
        <f t="shared" ref="J58" si="6">SUM(K58+L58+M58+N58+O58)</f>
        <v>449.7</v>
      </c>
      <c r="K58" s="314"/>
      <c r="L58" s="175"/>
      <c r="M58" s="175">
        <v>449.7</v>
      </c>
      <c r="N58" s="175"/>
      <c r="O58" s="175"/>
      <c r="P58" s="107" t="s">
        <v>445</v>
      </c>
    </row>
    <row r="59" spans="1:21" s="4" customFormat="1" ht="13.5" thickBot="1" x14ac:dyDescent="0.25">
      <c r="A59" s="26">
        <v>53</v>
      </c>
      <c r="B59" s="260"/>
      <c r="C59" s="42"/>
      <c r="D59" s="73"/>
      <c r="E59" s="97"/>
      <c r="F59" s="36" t="s">
        <v>2793</v>
      </c>
      <c r="G59" s="80" t="s">
        <v>2545</v>
      </c>
      <c r="H59" s="31">
        <v>10</v>
      </c>
      <c r="I59" s="32">
        <v>11110</v>
      </c>
      <c r="J59" s="215">
        <f>SUM(K59+L59+M59+N59+O59)</f>
        <v>4852.37</v>
      </c>
      <c r="K59" s="175">
        <v>4852.37</v>
      </c>
      <c r="L59" s="233"/>
      <c r="M59" s="179"/>
      <c r="N59" s="180"/>
      <c r="O59" s="180"/>
      <c r="P59" s="329"/>
    </row>
    <row r="60" spans="1:21" s="4" customFormat="1" ht="13.5" thickBot="1" x14ac:dyDescent="0.25">
      <c r="A60" s="226"/>
      <c r="B60" s="242"/>
      <c r="C60" s="246"/>
      <c r="D60" s="228"/>
      <c r="E60" s="228"/>
      <c r="F60" s="227"/>
      <c r="G60" s="228"/>
      <c r="H60" s="227"/>
      <c r="I60" s="229" t="s">
        <v>42</v>
      </c>
      <c r="J60" s="303">
        <f t="shared" ref="J60:O60" si="7">SUM(J7:J59)</f>
        <v>56085.25</v>
      </c>
      <c r="K60" s="230">
        <f t="shared" si="7"/>
        <v>41681.520000000011</v>
      </c>
      <c r="L60" s="193">
        <f t="shared" si="7"/>
        <v>0</v>
      </c>
      <c r="M60" s="193">
        <f t="shared" si="7"/>
        <v>14403.730000000001</v>
      </c>
      <c r="N60" s="193">
        <f t="shared" si="7"/>
        <v>0</v>
      </c>
      <c r="O60" s="193">
        <f t="shared" si="7"/>
        <v>0</v>
      </c>
      <c r="P60" s="232"/>
    </row>
    <row r="61" spans="1:21" s="4" customFormat="1" x14ac:dyDescent="0.2">
      <c r="A61" s="1"/>
      <c r="B61" s="87"/>
      <c r="C61" s="70"/>
      <c r="D61" s="2"/>
      <c r="E61" s="2"/>
      <c r="F61" s="1"/>
      <c r="G61" s="2"/>
      <c r="H61" s="1"/>
      <c r="I61" s="1"/>
      <c r="J61" s="1"/>
      <c r="K61" s="1"/>
      <c r="L61" s="1"/>
      <c r="M61" s="8"/>
      <c r="N61" s="1"/>
      <c r="O61" s="1"/>
      <c r="P61" s="2"/>
    </row>
    <row r="62" spans="1:21" s="4" customFormat="1" x14ac:dyDescent="0.2">
      <c r="A62" s="1"/>
      <c r="B62" s="87"/>
      <c r="C62" s="70"/>
      <c r="D62" s="2"/>
      <c r="E62" s="2"/>
      <c r="F62" s="1"/>
      <c r="G62" s="2"/>
      <c r="H62" s="1"/>
      <c r="I62" s="1"/>
      <c r="J62" s="267"/>
      <c r="K62" s="267"/>
      <c r="L62" s="1"/>
      <c r="M62" s="453"/>
      <c r="N62" s="1"/>
      <c r="O62" s="1"/>
      <c r="P62" s="111"/>
    </row>
    <row r="63" spans="1:21" s="4" customFormat="1" x14ac:dyDescent="0.2">
      <c r="A63" s="1"/>
    </row>
  </sheetData>
  <autoFilter ref="A6:P6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7"/>
  <sheetViews>
    <sheetView topLeftCell="A290" zoomScale="110" zoomScaleNormal="110" workbookViewId="0">
      <selection activeCell="L274" sqref="L274:L303"/>
    </sheetView>
  </sheetViews>
  <sheetFormatPr defaultRowHeight="12.75" x14ac:dyDescent="0.2"/>
  <cols>
    <col min="1" max="1" width="4" style="1" customWidth="1"/>
    <col min="2" max="2" width="10.5703125" style="87" customWidth="1"/>
    <col min="3" max="3" width="8.5703125" style="1" customWidth="1"/>
    <col min="4" max="4" width="6.42578125" style="2" customWidth="1"/>
    <col min="5" max="5" width="10" style="2" customWidth="1"/>
    <col min="6" max="6" width="8.42578125" style="1" customWidth="1"/>
    <col min="7" max="7" width="21.28515625" style="2" customWidth="1"/>
    <col min="8" max="8" width="3" style="13" customWidth="1"/>
    <col min="9" max="9" width="5.42578125" style="9" customWidth="1"/>
    <col min="10" max="10" width="9.7109375" style="9" customWidth="1"/>
    <col min="11" max="11" width="8.7109375" style="9" customWidth="1"/>
    <col min="12" max="12" width="8" style="9" customWidth="1"/>
    <col min="13" max="13" width="9" style="9" customWidth="1"/>
    <col min="14" max="14" width="9.140625" style="9" customWidth="1"/>
    <col min="15" max="15" width="8.7109375" style="14" customWidth="1"/>
    <col min="16" max="16" width="26" style="2" customWidth="1"/>
    <col min="17" max="17" width="9.140625" style="1"/>
    <col min="18" max="18" width="11.28515625" style="1" bestFit="1" customWidth="1"/>
    <col min="19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</row>
    <row r="4" spans="1:19" s="81" customFormat="1" ht="20.25" customHeight="1" x14ac:dyDescent="0.2">
      <c r="B4" s="91"/>
      <c r="C4" s="169"/>
      <c r="D4" s="108"/>
      <c r="E4" s="108"/>
      <c r="G4" s="108"/>
      <c r="P4" s="108"/>
    </row>
    <row r="5" spans="1:19" ht="16.5" thickBot="1" x14ac:dyDescent="0.3">
      <c r="A5" s="3" t="s">
        <v>1993</v>
      </c>
      <c r="B5" s="88"/>
      <c r="C5" s="3"/>
      <c r="D5" s="64"/>
      <c r="E5" s="64"/>
      <c r="F5" s="3"/>
      <c r="G5" s="64"/>
      <c r="H5" s="3"/>
      <c r="I5" s="3"/>
      <c r="J5" s="3"/>
      <c r="K5" s="3"/>
      <c r="L5" s="24"/>
      <c r="M5" s="24"/>
      <c r="N5" s="24"/>
      <c r="O5" s="24"/>
      <c r="P5" s="99"/>
      <c r="Q5" s="24"/>
      <c r="R5" s="24"/>
      <c r="S5" s="24"/>
    </row>
    <row r="6" spans="1:19" ht="13.5" thickBot="1" x14ac:dyDescent="0.25">
      <c r="A6" s="200" t="s">
        <v>2</v>
      </c>
      <c r="B6" s="201" t="s">
        <v>50</v>
      </c>
      <c r="C6" s="218" t="s">
        <v>49</v>
      </c>
      <c r="D6" s="203" t="s">
        <v>0</v>
      </c>
      <c r="E6" s="204" t="s">
        <v>3</v>
      </c>
      <c r="F6" s="205" t="s">
        <v>51</v>
      </c>
      <c r="G6" s="206" t="s">
        <v>4</v>
      </c>
      <c r="H6" s="200" t="s">
        <v>28</v>
      </c>
      <c r="I6" s="207" t="s">
        <v>5</v>
      </c>
      <c r="J6" s="208" t="s">
        <v>6</v>
      </c>
      <c r="K6" s="223" t="s">
        <v>7</v>
      </c>
      <c r="L6" s="210" t="s">
        <v>8</v>
      </c>
      <c r="M6" s="208" t="s">
        <v>9</v>
      </c>
      <c r="N6" s="211" t="s">
        <v>10</v>
      </c>
      <c r="O6" s="208" t="s">
        <v>11</v>
      </c>
      <c r="P6" s="290" t="s">
        <v>12</v>
      </c>
    </row>
    <row r="7" spans="1:19" x14ac:dyDescent="0.2">
      <c r="A7" s="35">
        <v>1</v>
      </c>
      <c r="B7" s="107"/>
      <c r="C7" s="298"/>
      <c r="D7" s="39"/>
      <c r="E7" s="77"/>
      <c r="F7" s="37" t="s">
        <v>83</v>
      </c>
      <c r="G7" s="270" t="s">
        <v>86</v>
      </c>
      <c r="H7" s="23">
        <v>10</v>
      </c>
      <c r="I7" s="37">
        <v>11110</v>
      </c>
      <c r="J7" s="214">
        <f t="shared" ref="J7:J104" si="0">SUM(K7+L7+M7+N7+O7)</f>
        <v>1081.8699999999999</v>
      </c>
      <c r="K7" s="314">
        <v>1081.8699999999999</v>
      </c>
      <c r="L7" s="175"/>
      <c r="M7" s="354"/>
      <c r="N7" s="175"/>
      <c r="O7" s="175"/>
      <c r="P7" s="270"/>
      <c r="R7" s="306"/>
    </row>
    <row r="8" spans="1:19" x14ac:dyDescent="0.2">
      <c r="A8" s="35">
        <v>2</v>
      </c>
      <c r="B8" s="259"/>
      <c r="C8" s="67"/>
      <c r="D8" s="78"/>
      <c r="E8" s="77"/>
      <c r="F8" s="36" t="s">
        <v>83</v>
      </c>
      <c r="G8" s="74" t="s">
        <v>87</v>
      </c>
      <c r="H8" s="47">
        <v>10</v>
      </c>
      <c r="I8" s="38">
        <v>11110</v>
      </c>
      <c r="J8" s="214">
        <f t="shared" si="0"/>
        <v>79293.539999999994</v>
      </c>
      <c r="K8" s="314">
        <v>79293.539999999994</v>
      </c>
      <c r="L8" s="179"/>
      <c r="M8" s="181"/>
      <c r="N8" s="180"/>
      <c r="O8" s="183"/>
      <c r="P8" s="270"/>
    </row>
    <row r="9" spans="1:19" x14ac:dyDescent="0.2">
      <c r="A9" s="35">
        <v>3</v>
      </c>
      <c r="B9" s="350" t="s">
        <v>149</v>
      </c>
      <c r="C9" s="67" t="s">
        <v>121</v>
      </c>
      <c r="D9" s="78">
        <v>12915</v>
      </c>
      <c r="E9" s="77">
        <v>631230039</v>
      </c>
      <c r="F9" s="37" t="s">
        <v>109</v>
      </c>
      <c r="G9" s="80" t="s">
        <v>114</v>
      </c>
      <c r="H9" s="31">
        <v>10</v>
      </c>
      <c r="I9" s="32">
        <v>13460</v>
      </c>
      <c r="J9" s="313">
        <f t="shared" si="0"/>
        <v>362.8</v>
      </c>
      <c r="K9" s="178"/>
      <c r="L9" s="300"/>
      <c r="M9" s="175">
        <v>362.8</v>
      </c>
      <c r="N9" s="175"/>
      <c r="O9" s="175"/>
      <c r="P9" s="107" t="s">
        <v>150</v>
      </c>
    </row>
    <row r="10" spans="1:19" x14ac:dyDescent="0.2">
      <c r="A10" s="35">
        <v>4</v>
      </c>
      <c r="B10" s="259" t="s">
        <v>164</v>
      </c>
      <c r="C10" s="67" t="s">
        <v>165</v>
      </c>
      <c r="D10" s="78">
        <v>13115</v>
      </c>
      <c r="E10" s="77">
        <v>631230033</v>
      </c>
      <c r="F10" s="37" t="s">
        <v>109</v>
      </c>
      <c r="G10" s="80" t="s">
        <v>114</v>
      </c>
      <c r="H10" s="31">
        <v>10</v>
      </c>
      <c r="I10" s="32">
        <v>13460</v>
      </c>
      <c r="J10" s="313">
        <f t="shared" si="0"/>
        <v>362.8</v>
      </c>
      <c r="K10" s="178"/>
      <c r="L10" s="300"/>
      <c r="M10" s="175">
        <v>362.8</v>
      </c>
      <c r="N10" s="175"/>
      <c r="O10" s="175"/>
      <c r="P10" s="107" t="s">
        <v>166</v>
      </c>
    </row>
    <row r="11" spans="1:19" x14ac:dyDescent="0.2">
      <c r="A11" s="35">
        <v>5</v>
      </c>
      <c r="B11" s="259" t="s">
        <v>167</v>
      </c>
      <c r="C11" s="259" t="s">
        <v>128</v>
      </c>
      <c r="D11" s="78">
        <v>13128</v>
      </c>
      <c r="E11" s="77">
        <v>631230030</v>
      </c>
      <c r="F11" s="37" t="s">
        <v>109</v>
      </c>
      <c r="G11" s="80" t="s">
        <v>114</v>
      </c>
      <c r="H11" s="31">
        <v>10</v>
      </c>
      <c r="I11" s="32">
        <v>13460</v>
      </c>
      <c r="J11" s="313">
        <f t="shared" si="0"/>
        <v>362.8</v>
      </c>
      <c r="K11" s="178"/>
      <c r="L11" s="300"/>
      <c r="M11" s="175">
        <v>362.8</v>
      </c>
      <c r="N11" s="175"/>
      <c r="O11" s="175"/>
      <c r="P11" s="107" t="s">
        <v>168</v>
      </c>
    </row>
    <row r="12" spans="1:19" x14ac:dyDescent="0.2">
      <c r="A12" s="35">
        <v>6</v>
      </c>
      <c r="B12" s="259" t="s">
        <v>120</v>
      </c>
      <c r="C12" s="67" t="s">
        <v>121</v>
      </c>
      <c r="D12" s="77">
        <v>13323</v>
      </c>
      <c r="E12" s="77">
        <v>631230031</v>
      </c>
      <c r="F12" s="37" t="s">
        <v>109</v>
      </c>
      <c r="G12" s="80" t="s">
        <v>114</v>
      </c>
      <c r="H12" s="31">
        <v>10</v>
      </c>
      <c r="I12" s="32">
        <v>13460</v>
      </c>
      <c r="J12" s="214">
        <f>SUM(K12+L12+M12+N12+O12)</f>
        <v>362.8</v>
      </c>
      <c r="K12" s="314"/>
      <c r="L12" s="175"/>
      <c r="M12" s="175">
        <v>362.8</v>
      </c>
      <c r="N12" s="175"/>
      <c r="O12" s="175"/>
      <c r="P12" s="107" t="s">
        <v>119</v>
      </c>
    </row>
    <row r="13" spans="1:19" x14ac:dyDescent="0.2">
      <c r="A13" s="35">
        <v>7</v>
      </c>
      <c r="B13" s="259" t="s">
        <v>122</v>
      </c>
      <c r="C13" s="67" t="s">
        <v>123</v>
      </c>
      <c r="D13" s="73">
        <v>13339</v>
      </c>
      <c r="E13" s="73">
        <v>631230029</v>
      </c>
      <c r="F13" s="37" t="s">
        <v>109</v>
      </c>
      <c r="G13" s="80" t="s">
        <v>114</v>
      </c>
      <c r="H13" s="31">
        <v>10</v>
      </c>
      <c r="I13" s="32">
        <v>13460</v>
      </c>
      <c r="J13" s="313">
        <f t="shared" si="0"/>
        <v>362.8</v>
      </c>
      <c r="K13" s="178"/>
      <c r="L13" s="175"/>
      <c r="M13" s="175">
        <v>362.8</v>
      </c>
      <c r="N13" s="175"/>
      <c r="O13" s="175"/>
      <c r="P13" s="107" t="s">
        <v>124</v>
      </c>
    </row>
    <row r="14" spans="1:19" x14ac:dyDescent="0.2">
      <c r="A14" s="35">
        <v>8</v>
      </c>
      <c r="B14" s="260" t="s">
        <v>125</v>
      </c>
      <c r="C14" s="42" t="s">
        <v>128</v>
      </c>
      <c r="D14" s="73">
        <v>13370</v>
      </c>
      <c r="E14" s="106">
        <v>631230028</v>
      </c>
      <c r="F14" s="37" t="s">
        <v>109</v>
      </c>
      <c r="G14" s="80" t="s">
        <v>114</v>
      </c>
      <c r="H14" s="31">
        <v>10</v>
      </c>
      <c r="I14" s="32">
        <v>13460</v>
      </c>
      <c r="J14" s="313">
        <f t="shared" si="0"/>
        <v>362.8</v>
      </c>
      <c r="K14" s="178"/>
      <c r="L14" s="175"/>
      <c r="M14" s="179">
        <v>362.8</v>
      </c>
      <c r="N14" s="180"/>
      <c r="O14" s="176"/>
      <c r="P14" s="107" t="s">
        <v>126</v>
      </c>
    </row>
    <row r="15" spans="1:19" x14ac:dyDescent="0.2">
      <c r="A15" s="35">
        <v>9</v>
      </c>
      <c r="B15" s="259" t="s">
        <v>127</v>
      </c>
      <c r="C15" s="259" t="s">
        <v>128</v>
      </c>
      <c r="D15" s="78">
        <v>13380</v>
      </c>
      <c r="E15" s="73">
        <v>631230024</v>
      </c>
      <c r="F15" s="37" t="s">
        <v>109</v>
      </c>
      <c r="G15" s="80" t="s">
        <v>114</v>
      </c>
      <c r="H15" s="31">
        <v>10</v>
      </c>
      <c r="I15" s="32">
        <v>13460</v>
      </c>
      <c r="J15" s="313">
        <f t="shared" si="0"/>
        <v>362.8</v>
      </c>
      <c r="K15" s="179"/>
      <c r="L15" s="179"/>
      <c r="M15" s="179">
        <v>362.8</v>
      </c>
      <c r="N15" s="180"/>
      <c r="O15" s="183"/>
      <c r="P15" s="107" t="s">
        <v>129</v>
      </c>
    </row>
    <row r="16" spans="1:19" x14ac:dyDescent="0.2">
      <c r="A16" s="35">
        <v>10</v>
      </c>
      <c r="B16" s="259" t="s">
        <v>130</v>
      </c>
      <c r="C16" s="259" t="s">
        <v>128</v>
      </c>
      <c r="D16" s="78">
        <v>13397</v>
      </c>
      <c r="E16" s="73">
        <v>631230026</v>
      </c>
      <c r="F16" s="37" t="s">
        <v>109</v>
      </c>
      <c r="G16" s="80" t="s">
        <v>114</v>
      </c>
      <c r="H16" s="31">
        <v>10</v>
      </c>
      <c r="I16" s="32">
        <v>13460</v>
      </c>
      <c r="J16" s="313">
        <f t="shared" si="0"/>
        <v>362.8</v>
      </c>
      <c r="K16" s="314"/>
      <c r="L16" s="175"/>
      <c r="M16" s="175">
        <v>362.8</v>
      </c>
      <c r="N16" s="175"/>
      <c r="O16" s="175"/>
      <c r="P16" s="107" t="s">
        <v>131</v>
      </c>
    </row>
    <row r="17" spans="1:16" x14ac:dyDescent="0.2">
      <c r="A17" s="35">
        <v>11</v>
      </c>
      <c r="B17" s="259" t="s">
        <v>132</v>
      </c>
      <c r="C17" s="259" t="s">
        <v>128</v>
      </c>
      <c r="D17" s="78">
        <v>13407</v>
      </c>
      <c r="E17" s="73">
        <v>631230027</v>
      </c>
      <c r="F17" s="37" t="s">
        <v>109</v>
      </c>
      <c r="G17" s="80" t="s">
        <v>114</v>
      </c>
      <c r="H17" s="31">
        <v>10</v>
      </c>
      <c r="I17" s="32">
        <v>13460</v>
      </c>
      <c r="J17" s="313">
        <f t="shared" si="0"/>
        <v>362.8</v>
      </c>
      <c r="K17" s="179"/>
      <c r="L17" s="179"/>
      <c r="M17" s="179">
        <v>362.8</v>
      </c>
      <c r="N17" s="180"/>
      <c r="O17" s="183"/>
      <c r="P17" s="107" t="s">
        <v>133</v>
      </c>
    </row>
    <row r="18" spans="1:16" x14ac:dyDescent="0.2">
      <c r="A18" s="35">
        <v>12</v>
      </c>
      <c r="B18" s="259" t="s">
        <v>134</v>
      </c>
      <c r="C18" s="259" t="s">
        <v>128</v>
      </c>
      <c r="D18" s="78">
        <v>13417</v>
      </c>
      <c r="E18" s="73">
        <v>631230025</v>
      </c>
      <c r="F18" s="37" t="s">
        <v>109</v>
      </c>
      <c r="G18" s="80" t="s">
        <v>114</v>
      </c>
      <c r="H18" s="31">
        <v>10</v>
      </c>
      <c r="I18" s="32">
        <v>13460</v>
      </c>
      <c r="J18" s="313">
        <f t="shared" si="0"/>
        <v>362.8</v>
      </c>
      <c r="K18" s="179"/>
      <c r="L18" s="179"/>
      <c r="M18" s="179">
        <v>362.8</v>
      </c>
      <c r="N18" s="180"/>
      <c r="O18" s="183"/>
      <c r="P18" s="107" t="s">
        <v>135</v>
      </c>
    </row>
    <row r="19" spans="1:16" x14ac:dyDescent="0.2">
      <c r="A19" s="35">
        <v>13</v>
      </c>
      <c r="B19" s="259" t="s">
        <v>136</v>
      </c>
      <c r="C19" s="259" t="s">
        <v>137</v>
      </c>
      <c r="D19" s="78">
        <v>13427</v>
      </c>
      <c r="E19" s="73">
        <v>631230041</v>
      </c>
      <c r="F19" s="37" t="s">
        <v>109</v>
      </c>
      <c r="G19" s="80" t="s">
        <v>114</v>
      </c>
      <c r="H19" s="31">
        <v>10</v>
      </c>
      <c r="I19" s="32">
        <v>13460</v>
      </c>
      <c r="J19" s="313">
        <f t="shared" si="0"/>
        <v>362.8</v>
      </c>
      <c r="K19" s="179"/>
      <c r="L19" s="179"/>
      <c r="M19" s="179">
        <v>362.8</v>
      </c>
      <c r="N19" s="180"/>
      <c r="O19" s="183"/>
      <c r="P19" s="107" t="s">
        <v>138</v>
      </c>
    </row>
    <row r="20" spans="1:16" x14ac:dyDescent="0.2">
      <c r="A20" s="35">
        <v>14</v>
      </c>
      <c r="B20" s="259" t="s">
        <v>139</v>
      </c>
      <c r="C20" s="259" t="s">
        <v>121</v>
      </c>
      <c r="D20" s="78">
        <v>13439</v>
      </c>
      <c r="E20" s="73">
        <v>631230046</v>
      </c>
      <c r="F20" s="37" t="s">
        <v>109</v>
      </c>
      <c r="G20" s="80" t="s">
        <v>114</v>
      </c>
      <c r="H20" s="31">
        <v>10</v>
      </c>
      <c r="I20" s="32">
        <v>13460</v>
      </c>
      <c r="J20" s="313">
        <f t="shared" si="0"/>
        <v>362.8</v>
      </c>
      <c r="K20" s="179"/>
      <c r="L20" s="179"/>
      <c r="M20" s="179">
        <v>362.8</v>
      </c>
      <c r="N20" s="180"/>
      <c r="O20" s="183"/>
      <c r="P20" s="107" t="s">
        <v>119</v>
      </c>
    </row>
    <row r="21" spans="1:16" x14ac:dyDescent="0.2">
      <c r="A21" s="35">
        <v>15</v>
      </c>
      <c r="B21" s="259" t="s">
        <v>140</v>
      </c>
      <c r="C21" s="259" t="s">
        <v>141</v>
      </c>
      <c r="D21" s="78">
        <v>13446</v>
      </c>
      <c r="E21" s="73">
        <v>631230038</v>
      </c>
      <c r="F21" s="37" t="s">
        <v>109</v>
      </c>
      <c r="G21" s="80" t="s">
        <v>114</v>
      </c>
      <c r="H21" s="31">
        <v>10</v>
      </c>
      <c r="I21" s="32">
        <v>13460</v>
      </c>
      <c r="J21" s="313">
        <f t="shared" si="0"/>
        <v>362.8</v>
      </c>
      <c r="K21" s="179"/>
      <c r="L21" s="179"/>
      <c r="M21" s="179">
        <v>362.8</v>
      </c>
      <c r="N21" s="180"/>
      <c r="O21" s="183"/>
      <c r="P21" s="107" t="s">
        <v>142</v>
      </c>
    </row>
    <row r="22" spans="1:16" x14ac:dyDescent="0.2">
      <c r="A22" s="35">
        <v>16</v>
      </c>
      <c r="B22" s="259" t="s">
        <v>143</v>
      </c>
      <c r="C22" s="259" t="s">
        <v>144</v>
      </c>
      <c r="D22" s="78">
        <v>13458</v>
      </c>
      <c r="E22" s="73">
        <v>631230042</v>
      </c>
      <c r="F22" s="37" t="s">
        <v>109</v>
      </c>
      <c r="G22" s="80" t="s">
        <v>114</v>
      </c>
      <c r="H22" s="31">
        <v>10</v>
      </c>
      <c r="I22" s="32">
        <v>13460</v>
      </c>
      <c r="J22" s="313">
        <f t="shared" si="0"/>
        <v>362.8</v>
      </c>
      <c r="K22" s="179"/>
      <c r="L22" s="179"/>
      <c r="M22" s="179">
        <v>362.8</v>
      </c>
      <c r="N22" s="180"/>
      <c r="O22" s="183"/>
      <c r="P22" s="107" t="s">
        <v>145</v>
      </c>
    </row>
    <row r="23" spans="1:16" x14ac:dyDescent="0.2">
      <c r="A23" s="35">
        <v>17</v>
      </c>
      <c r="B23" s="259" t="s">
        <v>147</v>
      </c>
      <c r="C23" s="259" t="s">
        <v>148</v>
      </c>
      <c r="D23" s="78">
        <v>13463</v>
      </c>
      <c r="E23" s="73">
        <v>631230040</v>
      </c>
      <c r="F23" s="37" t="s">
        <v>109</v>
      </c>
      <c r="G23" s="80" t="s">
        <v>114</v>
      </c>
      <c r="H23" s="31">
        <v>10</v>
      </c>
      <c r="I23" s="32">
        <v>13460</v>
      </c>
      <c r="J23" s="313">
        <f t="shared" si="0"/>
        <v>362.8</v>
      </c>
      <c r="K23" s="179"/>
      <c r="L23" s="179"/>
      <c r="M23" s="179">
        <v>362.8</v>
      </c>
      <c r="N23" s="180"/>
      <c r="O23" s="183"/>
      <c r="P23" s="107" t="s">
        <v>146</v>
      </c>
    </row>
    <row r="24" spans="1:16" x14ac:dyDescent="0.2">
      <c r="A24" s="35">
        <v>18</v>
      </c>
      <c r="B24" s="259" t="s">
        <v>222</v>
      </c>
      <c r="C24" s="259" t="s">
        <v>223</v>
      </c>
      <c r="D24" s="78">
        <v>14949</v>
      </c>
      <c r="E24" s="73">
        <v>631230019</v>
      </c>
      <c r="F24" s="404" t="s">
        <v>182</v>
      </c>
      <c r="G24" s="80" t="s">
        <v>114</v>
      </c>
      <c r="H24" s="31">
        <v>10</v>
      </c>
      <c r="I24" s="32">
        <v>13460</v>
      </c>
      <c r="J24" s="313">
        <f t="shared" ref="J24:J35" si="1">SUM(K24+L24+M24+N24+O24)</f>
        <v>362.8</v>
      </c>
      <c r="K24" s="179"/>
      <c r="L24" s="179"/>
      <c r="M24" s="179">
        <v>362.8</v>
      </c>
      <c r="N24" s="180"/>
      <c r="O24" s="183"/>
      <c r="P24" s="107" t="s">
        <v>224</v>
      </c>
    </row>
    <row r="25" spans="1:16" x14ac:dyDescent="0.2">
      <c r="A25" s="35">
        <v>19</v>
      </c>
      <c r="B25" s="259" t="s">
        <v>225</v>
      </c>
      <c r="C25" s="259" t="s">
        <v>128</v>
      </c>
      <c r="D25" s="78">
        <v>14954</v>
      </c>
      <c r="E25" s="73">
        <v>631230022</v>
      </c>
      <c r="F25" s="404" t="s">
        <v>182</v>
      </c>
      <c r="G25" s="80" t="s">
        <v>114</v>
      </c>
      <c r="H25" s="31">
        <v>10</v>
      </c>
      <c r="I25" s="32">
        <v>13460</v>
      </c>
      <c r="J25" s="313">
        <f t="shared" si="1"/>
        <v>362.8</v>
      </c>
      <c r="K25" s="179"/>
      <c r="L25" s="179"/>
      <c r="M25" s="179">
        <v>362.8</v>
      </c>
      <c r="N25" s="180"/>
      <c r="O25" s="183"/>
      <c r="P25" s="107" t="s">
        <v>226</v>
      </c>
    </row>
    <row r="26" spans="1:16" x14ac:dyDescent="0.2">
      <c r="A26" s="35">
        <v>20</v>
      </c>
      <c r="B26" s="259" t="s">
        <v>227</v>
      </c>
      <c r="C26" s="259" t="s">
        <v>197</v>
      </c>
      <c r="D26" s="78">
        <v>14936</v>
      </c>
      <c r="E26" s="73">
        <v>631230088</v>
      </c>
      <c r="F26" s="404" t="s">
        <v>182</v>
      </c>
      <c r="G26" s="80" t="s">
        <v>114</v>
      </c>
      <c r="H26" s="31">
        <v>10</v>
      </c>
      <c r="I26" s="32">
        <v>13460</v>
      </c>
      <c r="J26" s="313">
        <f t="shared" si="1"/>
        <v>362.8</v>
      </c>
      <c r="K26" s="179"/>
      <c r="L26" s="179"/>
      <c r="M26" s="179">
        <v>362.8</v>
      </c>
      <c r="N26" s="180"/>
      <c r="O26" s="183"/>
      <c r="P26" s="107" t="s">
        <v>228</v>
      </c>
    </row>
    <row r="27" spans="1:16" x14ac:dyDescent="0.2">
      <c r="A27" s="35">
        <v>21</v>
      </c>
      <c r="B27" s="259" t="s">
        <v>227</v>
      </c>
      <c r="C27" s="259" t="s">
        <v>197</v>
      </c>
      <c r="D27" s="78">
        <v>14927</v>
      </c>
      <c r="E27" s="73">
        <v>631230087</v>
      </c>
      <c r="F27" s="404" t="s">
        <v>182</v>
      </c>
      <c r="G27" s="80" t="s">
        <v>114</v>
      </c>
      <c r="H27" s="31">
        <v>10</v>
      </c>
      <c r="I27" s="32">
        <v>13460</v>
      </c>
      <c r="J27" s="313">
        <f>SUM(K27+L27+M27+N27+O27)</f>
        <v>362.8</v>
      </c>
      <c r="K27" s="179"/>
      <c r="L27" s="179"/>
      <c r="M27" s="179">
        <v>362.8</v>
      </c>
      <c r="N27" s="180"/>
      <c r="O27" s="183"/>
      <c r="P27" s="107" t="s">
        <v>228</v>
      </c>
    </row>
    <row r="28" spans="1:16" x14ac:dyDescent="0.2">
      <c r="A28" s="35">
        <v>22</v>
      </c>
      <c r="B28" s="259" t="s">
        <v>229</v>
      </c>
      <c r="C28" s="259" t="s">
        <v>128</v>
      </c>
      <c r="D28" s="78">
        <v>15205</v>
      </c>
      <c r="E28" s="73">
        <v>631230001</v>
      </c>
      <c r="F28" s="404" t="s">
        <v>231</v>
      </c>
      <c r="G28" s="80" t="s">
        <v>114</v>
      </c>
      <c r="H28" s="31">
        <v>10</v>
      </c>
      <c r="I28" s="32">
        <v>13460</v>
      </c>
      <c r="J28" s="313">
        <f t="shared" si="1"/>
        <v>362.8</v>
      </c>
      <c r="K28" s="179"/>
      <c r="L28" s="179"/>
      <c r="M28" s="179">
        <v>362.8</v>
      </c>
      <c r="N28" s="180"/>
      <c r="O28" s="183"/>
      <c r="P28" s="107" t="s">
        <v>230</v>
      </c>
    </row>
    <row r="29" spans="1:16" x14ac:dyDescent="0.2">
      <c r="A29" s="35">
        <v>23</v>
      </c>
      <c r="B29" s="259" t="s">
        <v>235</v>
      </c>
      <c r="C29" s="259" t="s">
        <v>144</v>
      </c>
      <c r="D29" s="78">
        <v>15252</v>
      </c>
      <c r="E29" s="73">
        <v>631230043</v>
      </c>
      <c r="F29" s="404" t="s">
        <v>231</v>
      </c>
      <c r="G29" s="80" t="s">
        <v>114</v>
      </c>
      <c r="H29" s="31">
        <v>10</v>
      </c>
      <c r="I29" s="32">
        <v>13460</v>
      </c>
      <c r="J29" s="313">
        <f t="shared" si="1"/>
        <v>319.10000000000002</v>
      </c>
      <c r="K29" s="179"/>
      <c r="L29" s="179"/>
      <c r="M29" s="179">
        <v>319.10000000000002</v>
      </c>
      <c r="N29" s="180"/>
      <c r="O29" s="183"/>
      <c r="P29" s="107" t="s">
        <v>236</v>
      </c>
    </row>
    <row r="30" spans="1:16" x14ac:dyDescent="0.2">
      <c r="A30" s="35">
        <v>24</v>
      </c>
      <c r="B30" s="259" t="s">
        <v>240</v>
      </c>
      <c r="C30" s="259" t="s">
        <v>241</v>
      </c>
      <c r="D30" s="78">
        <v>15238</v>
      </c>
      <c r="E30" s="73">
        <v>631230008</v>
      </c>
      <c r="F30" s="404" t="s">
        <v>231</v>
      </c>
      <c r="G30" s="80" t="s">
        <v>114</v>
      </c>
      <c r="H30" s="31">
        <v>10</v>
      </c>
      <c r="I30" s="32">
        <v>13460</v>
      </c>
      <c r="J30" s="313">
        <f t="shared" si="1"/>
        <v>362.8</v>
      </c>
      <c r="K30" s="179"/>
      <c r="L30" s="179"/>
      <c r="M30" s="179">
        <v>362.8</v>
      </c>
      <c r="N30" s="180"/>
      <c r="O30" s="183"/>
      <c r="P30" s="107" t="s">
        <v>242</v>
      </c>
    </row>
    <row r="31" spans="1:16" x14ac:dyDescent="0.2">
      <c r="A31" s="35">
        <v>25</v>
      </c>
      <c r="B31" s="259" t="s">
        <v>243</v>
      </c>
      <c r="C31" s="259" t="s">
        <v>144</v>
      </c>
      <c r="D31" s="78">
        <v>15213</v>
      </c>
      <c r="E31" s="73">
        <v>631230004</v>
      </c>
      <c r="F31" s="404" t="s">
        <v>231</v>
      </c>
      <c r="G31" s="80" t="s">
        <v>114</v>
      </c>
      <c r="H31" s="31">
        <v>10</v>
      </c>
      <c r="I31" s="32">
        <v>13460</v>
      </c>
      <c r="J31" s="313">
        <f t="shared" si="1"/>
        <v>362.8</v>
      </c>
      <c r="K31" s="179"/>
      <c r="L31" s="179"/>
      <c r="M31" s="179">
        <v>362.8</v>
      </c>
      <c r="N31" s="180"/>
      <c r="O31" s="183"/>
      <c r="P31" s="107" t="s">
        <v>145</v>
      </c>
    </row>
    <row r="32" spans="1:16" x14ac:dyDescent="0.2">
      <c r="A32" s="35">
        <v>26</v>
      </c>
      <c r="B32" s="259" t="s">
        <v>244</v>
      </c>
      <c r="C32" s="259" t="s">
        <v>141</v>
      </c>
      <c r="D32" s="78">
        <v>15224</v>
      </c>
      <c r="E32" s="73">
        <v>631230007</v>
      </c>
      <c r="F32" s="404" t="s">
        <v>231</v>
      </c>
      <c r="G32" s="80" t="s">
        <v>114</v>
      </c>
      <c r="H32" s="31">
        <v>10</v>
      </c>
      <c r="I32" s="32">
        <v>13460</v>
      </c>
      <c r="J32" s="313">
        <f t="shared" si="1"/>
        <v>362.8</v>
      </c>
      <c r="K32" s="179"/>
      <c r="L32" s="179"/>
      <c r="M32" s="179">
        <v>362.8</v>
      </c>
      <c r="N32" s="180"/>
      <c r="O32" s="183"/>
      <c r="P32" s="107" t="s">
        <v>142</v>
      </c>
    </row>
    <row r="33" spans="1:16" x14ac:dyDescent="0.2">
      <c r="A33" s="35">
        <v>27</v>
      </c>
      <c r="B33" s="259" t="s">
        <v>245</v>
      </c>
      <c r="C33" s="259" t="s">
        <v>137</v>
      </c>
      <c r="D33" s="78">
        <v>15363</v>
      </c>
      <c r="E33" s="73">
        <v>631230005</v>
      </c>
      <c r="F33" s="37" t="s">
        <v>231</v>
      </c>
      <c r="G33" s="80" t="s">
        <v>114</v>
      </c>
      <c r="H33" s="31">
        <v>10</v>
      </c>
      <c r="I33" s="32">
        <v>13460</v>
      </c>
      <c r="J33" s="313">
        <f t="shared" si="1"/>
        <v>362.8</v>
      </c>
      <c r="K33" s="179"/>
      <c r="L33" s="179"/>
      <c r="M33" s="179">
        <v>362.8</v>
      </c>
      <c r="N33" s="180"/>
      <c r="O33" s="183"/>
      <c r="P33" s="107" t="s">
        <v>138</v>
      </c>
    </row>
    <row r="34" spans="1:16" x14ac:dyDescent="0.2">
      <c r="A34" s="35">
        <v>28</v>
      </c>
      <c r="B34" s="259" t="s">
        <v>246</v>
      </c>
      <c r="C34" s="259" t="s">
        <v>247</v>
      </c>
      <c r="D34" s="78">
        <v>15393</v>
      </c>
      <c r="E34" s="73">
        <v>631230021</v>
      </c>
      <c r="F34" s="37" t="s">
        <v>231</v>
      </c>
      <c r="G34" s="80" t="s">
        <v>114</v>
      </c>
      <c r="H34" s="31">
        <v>10</v>
      </c>
      <c r="I34" s="32">
        <v>13460</v>
      </c>
      <c r="J34" s="313">
        <f t="shared" si="1"/>
        <v>362.8</v>
      </c>
      <c r="K34" s="179"/>
      <c r="L34" s="179"/>
      <c r="M34" s="179">
        <v>362.8</v>
      </c>
      <c r="N34" s="180"/>
      <c r="O34" s="183"/>
      <c r="P34" s="107" t="s">
        <v>248</v>
      </c>
    </row>
    <row r="35" spans="1:16" x14ac:dyDescent="0.2">
      <c r="A35" s="35">
        <v>29</v>
      </c>
      <c r="B35" s="259" t="s">
        <v>249</v>
      </c>
      <c r="C35" s="259" t="s">
        <v>128</v>
      </c>
      <c r="D35" s="78">
        <v>15565</v>
      </c>
      <c r="E35" s="73">
        <v>631230014</v>
      </c>
      <c r="F35" s="37" t="s">
        <v>231</v>
      </c>
      <c r="G35" s="80" t="s">
        <v>114</v>
      </c>
      <c r="H35" s="31">
        <v>10</v>
      </c>
      <c r="I35" s="32">
        <v>13460</v>
      </c>
      <c r="J35" s="313">
        <f t="shared" si="1"/>
        <v>449.75</v>
      </c>
      <c r="K35" s="179"/>
      <c r="L35" s="179"/>
      <c r="M35" s="179">
        <v>449.75</v>
      </c>
      <c r="N35" s="180"/>
      <c r="O35" s="183"/>
      <c r="P35" s="107" t="s">
        <v>250</v>
      </c>
    </row>
    <row r="36" spans="1:16" x14ac:dyDescent="0.2">
      <c r="A36" s="35">
        <v>30</v>
      </c>
      <c r="B36" s="259" t="s">
        <v>251</v>
      </c>
      <c r="C36" s="259" t="s">
        <v>128</v>
      </c>
      <c r="D36" s="78">
        <v>15574</v>
      </c>
      <c r="E36" s="73">
        <v>631230013</v>
      </c>
      <c r="F36" s="37" t="s">
        <v>231</v>
      </c>
      <c r="G36" s="80" t="s">
        <v>114</v>
      </c>
      <c r="H36" s="31">
        <v>10</v>
      </c>
      <c r="I36" s="32">
        <v>13460</v>
      </c>
      <c r="J36" s="313">
        <f t="shared" si="0"/>
        <v>362.8</v>
      </c>
      <c r="K36" s="314"/>
      <c r="L36" s="175"/>
      <c r="M36" s="175">
        <v>362.8</v>
      </c>
      <c r="N36" s="175"/>
      <c r="O36" s="175"/>
      <c r="P36" s="107" t="s">
        <v>252</v>
      </c>
    </row>
    <row r="37" spans="1:16" x14ac:dyDescent="0.2">
      <c r="A37" s="35">
        <v>31</v>
      </c>
      <c r="B37" s="259" t="s">
        <v>253</v>
      </c>
      <c r="C37" s="259" t="s">
        <v>128</v>
      </c>
      <c r="D37" s="78">
        <v>15652</v>
      </c>
      <c r="E37" s="73">
        <v>631230016</v>
      </c>
      <c r="F37" s="37" t="s">
        <v>231</v>
      </c>
      <c r="G37" s="80" t="s">
        <v>114</v>
      </c>
      <c r="H37" s="31">
        <v>10</v>
      </c>
      <c r="I37" s="32">
        <v>13460</v>
      </c>
      <c r="J37" s="313">
        <f t="shared" si="0"/>
        <v>362.8</v>
      </c>
      <c r="K37" s="410"/>
      <c r="L37" s="179"/>
      <c r="M37" s="179">
        <v>362.8</v>
      </c>
      <c r="N37" s="180"/>
      <c r="O37" s="183"/>
      <c r="P37" s="107" t="s">
        <v>254</v>
      </c>
    </row>
    <row r="38" spans="1:16" x14ac:dyDescent="0.2">
      <c r="A38" s="35">
        <v>32</v>
      </c>
      <c r="B38" s="259" t="s">
        <v>255</v>
      </c>
      <c r="C38" s="259" t="s">
        <v>128</v>
      </c>
      <c r="D38" s="78">
        <v>15684</v>
      </c>
      <c r="E38" s="73">
        <v>631230017</v>
      </c>
      <c r="F38" s="37" t="s">
        <v>231</v>
      </c>
      <c r="G38" s="80" t="s">
        <v>114</v>
      </c>
      <c r="H38" s="31">
        <v>10</v>
      </c>
      <c r="I38" s="32">
        <v>13460</v>
      </c>
      <c r="J38" s="313">
        <f t="shared" si="0"/>
        <v>362.8</v>
      </c>
      <c r="K38" s="410"/>
      <c r="L38" s="179"/>
      <c r="M38" s="179">
        <v>362.8</v>
      </c>
      <c r="N38" s="180"/>
      <c r="O38" s="183"/>
      <c r="P38" s="107" t="s">
        <v>256</v>
      </c>
    </row>
    <row r="39" spans="1:16" x14ac:dyDescent="0.2">
      <c r="A39" s="35">
        <v>33</v>
      </c>
      <c r="B39" s="259" t="s">
        <v>257</v>
      </c>
      <c r="C39" s="259" t="s">
        <v>128</v>
      </c>
      <c r="D39" s="78">
        <v>15702</v>
      </c>
      <c r="E39" s="73">
        <v>631230017</v>
      </c>
      <c r="F39" s="37" t="s">
        <v>231</v>
      </c>
      <c r="G39" s="80" t="s">
        <v>114</v>
      </c>
      <c r="H39" s="31">
        <v>10</v>
      </c>
      <c r="I39" s="32">
        <v>13460</v>
      </c>
      <c r="J39" s="313">
        <f t="shared" si="0"/>
        <v>362.8</v>
      </c>
      <c r="K39" s="410"/>
      <c r="L39" s="179"/>
      <c r="M39" s="179">
        <v>362.8</v>
      </c>
      <c r="N39" s="180"/>
      <c r="O39" s="183"/>
      <c r="P39" s="107" t="s">
        <v>258</v>
      </c>
    </row>
    <row r="40" spans="1:16" x14ac:dyDescent="0.2">
      <c r="A40" s="35">
        <v>34</v>
      </c>
      <c r="B40" s="259" t="s">
        <v>259</v>
      </c>
      <c r="C40" s="259" t="s">
        <v>128</v>
      </c>
      <c r="D40" s="78">
        <v>15646</v>
      </c>
      <c r="E40" s="73">
        <v>631230015</v>
      </c>
      <c r="F40" s="37" t="s">
        <v>231</v>
      </c>
      <c r="G40" s="80" t="s">
        <v>114</v>
      </c>
      <c r="H40" s="31">
        <v>10</v>
      </c>
      <c r="I40" s="32">
        <v>13460</v>
      </c>
      <c r="J40" s="313">
        <f t="shared" si="0"/>
        <v>362.8</v>
      </c>
      <c r="K40" s="410"/>
      <c r="L40" s="179"/>
      <c r="M40" s="179">
        <v>362.8</v>
      </c>
      <c r="N40" s="180"/>
      <c r="O40" s="183"/>
      <c r="P40" s="107" t="s">
        <v>260</v>
      </c>
    </row>
    <row r="41" spans="1:16" x14ac:dyDescent="0.2">
      <c r="A41" s="35">
        <v>35</v>
      </c>
      <c r="B41" s="259" t="s">
        <v>235</v>
      </c>
      <c r="C41" s="259" t="s">
        <v>144</v>
      </c>
      <c r="D41" s="78">
        <v>15621</v>
      </c>
      <c r="E41" s="73">
        <v>631230003</v>
      </c>
      <c r="F41" s="404" t="s">
        <v>231</v>
      </c>
      <c r="G41" s="80" t="s">
        <v>114</v>
      </c>
      <c r="H41" s="31">
        <v>10</v>
      </c>
      <c r="I41" s="32">
        <v>13460</v>
      </c>
      <c r="J41" s="313">
        <f t="shared" si="0"/>
        <v>319.10000000000002</v>
      </c>
      <c r="K41" s="179"/>
      <c r="L41" s="179"/>
      <c r="M41" s="179">
        <v>319.10000000000002</v>
      </c>
      <c r="N41" s="180"/>
      <c r="O41" s="183"/>
      <c r="P41" s="107" t="s">
        <v>236</v>
      </c>
    </row>
    <row r="42" spans="1:16" x14ac:dyDescent="0.2">
      <c r="A42" s="35">
        <v>36</v>
      </c>
      <c r="B42" s="259" t="s">
        <v>264</v>
      </c>
      <c r="C42" s="259" t="s">
        <v>128</v>
      </c>
      <c r="D42" s="78">
        <v>15587</v>
      </c>
      <c r="E42" s="73">
        <v>631230012</v>
      </c>
      <c r="F42" s="404" t="s">
        <v>231</v>
      </c>
      <c r="G42" s="80" t="s">
        <v>114</v>
      </c>
      <c r="H42" s="31">
        <v>10</v>
      </c>
      <c r="I42" s="32">
        <v>13460</v>
      </c>
      <c r="J42" s="313">
        <f t="shared" si="0"/>
        <v>362.8</v>
      </c>
      <c r="K42" s="410"/>
      <c r="L42" s="179"/>
      <c r="M42" s="179">
        <v>362.8</v>
      </c>
      <c r="N42" s="180"/>
      <c r="O42" s="183"/>
      <c r="P42" s="107" t="s">
        <v>265</v>
      </c>
    </row>
    <row r="43" spans="1:16" x14ac:dyDescent="0.2">
      <c r="A43" s="35">
        <v>37</v>
      </c>
      <c r="B43" s="259" t="s">
        <v>266</v>
      </c>
      <c r="C43" s="259" t="s">
        <v>128</v>
      </c>
      <c r="D43" s="78">
        <v>15608</v>
      </c>
      <c r="E43" s="73">
        <v>631230011</v>
      </c>
      <c r="F43" s="404" t="s">
        <v>231</v>
      </c>
      <c r="G43" s="80" t="s">
        <v>114</v>
      </c>
      <c r="H43" s="31">
        <v>10</v>
      </c>
      <c r="I43" s="32">
        <v>13460</v>
      </c>
      <c r="J43" s="313">
        <f t="shared" si="0"/>
        <v>362.8</v>
      </c>
      <c r="K43" s="410"/>
      <c r="L43" s="179"/>
      <c r="M43" s="179">
        <v>362.8</v>
      </c>
      <c r="N43" s="180"/>
      <c r="O43" s="183"/>
      <c r="P43" s="107" t="s">
        <v>267</v>
      </c>
    </row>
    <row r="44" spans="1:16" x14ac:dyDescent="0.2">
      <c r="A44" s="35">
        <v>38</v>
      </c>
      <c r="B44" s="259" t="s">
        <v>268</v>
      </c>
      <c r="C44" s="259" t="s">
        <v>128</v>
      </c>
      <c r="D44" s="78">
        <v>15711</v>
      </c>
      <c r="E44" s="73">
        <v>631230020</v>
      </c>
      <c r="F44" s="404" t="s">
        <v>231</v>
      </c>
      <c r="G44" s="80" t="s">
        <v>114</v>
      </c>
      <c r="H44" s="31">
        <v>10</v>
      </c>
      <c r="I44" s="32">
        <v>13460</v>
      </c>
      <c r="J44" s="313">
        <f t="shared" si="0"/>
        <v>362.8</v>
      </c>
      <c r="K44" s="410"/>
      <c r="L44" s="179"/>
      <c r="M44" s="179">
        <v>362.8</v>
      </c>
      <c r="N44" s="180"/>
      <c r="O44" s="183"/>
      <c r="P44" s="107" t="s">
        <v>269</v>
      </c>
    </row>
    <row r="45" spans="1:16" x14ac:dyDescent="0.2">
      <c r="A45" s="35">
        <v>39</v>
      </c>
      <c r="B45" s="259" t="s">
        <v>270</v>
      </c>
      <c r="C45" s="259" t="s">
        <v>128</v>
      </c>
      <c r="D45" s="78">
        <v>15717</v>
      </c>
      <c r="E45" s="73">
        <v>631230023</v>
      </c>
      <c r="F45" s="404" t="s">
        <v>231</v>
      </c>
      <c r="G45" s="80" t="s">
        <v>114</v>
      </c>
      <c r="H45" s="31">
        <v>10</v>
      </c>
      <c r="I45" s="32">
        <v>13460</v>
      </c>
      <c r="J45" s="313">
        <f t="shared" si="0"/>
        <v>362.8</v>
      </c>
      <c r="K45" s="410"/>
      <c r="L45" s="179"/>
      <c r="M45" s="179">
        <v>362.8</v>
      </c>
      <c r="N45" s="180"/>
      <c r="O45" s="183"/>
      <c r="P45" s="107" t="s">
        <v>271</v>
      </c>
    </row>
    <row r="46" spans="1:16" x14ac:dyDescent="0.2">
      <c r="A46" s="35">
        <v>40</v>
      </c>
      <c r="B46" s="259" t="s">
        <v>240</v>
      </c>
      <c r="C46" s="259" t="s">
        <v>241</v>
      </c>
      <c r="D46" s="78">
        <v>15728</v>
      </c>
      <c r="E46" s="73">
        <v>631230044</v>
      </c>
      <c r="F46" s="404" t="s">
        <v>231</v>
      </c>
      <c r="G46" s="80" t="s">
        <v>114</v>
      </c>
      <c r="H46" s="31">
        <v>10</v>
      </c>
      <c r="I46" s="32">
        <v>13460</v>
      </c>
      <c r="J46" s="313">
        <f t="shared" si="0"/>
        <v>362.8</v>
      </c>
      <c r="K46" s="410"/>
      <c r="L46" s="179"/>
      <c r="M46" s="179">
        <v>362.8</v>
      </c>
      <c r="N46" s="180"/>
      <c r="O46" s="183"/>
      <c r="P46" s="107" t="s">
        <v>242</v>
      </c>
    </row>
    <row r="47" spans="1:16" x14ac:dyDescent="0.2">
      <c r="A47" s="35">
        <v>41</v>
      </c>
      <c r="B47" s="259" t="s">
        <v>272</v>
      </c>
      <c r="C47" s="259" t="s">
        <v>273</v>
      </c>
      <c r="D47" s="78">
        <v>15736</v>
      </c>
      <c r="E47" s="73">
        <v>631230086</v>
      </c>
      <c r="F47" s="404" t="s">
        <v>231</v>
      </c>
      <c r="G47" s="80" t="s">
        <v>114</v>
      </c>
      <c r="H47" s="31">
        <v>10</v>
      </c>
      <c r="I47" s="32">
        <v>13460</v>
      </c>
      <c r="J47" s="313">
        <f t="shared" si="0"/>
        <v>362.8</v>
      </c>
      <c r="K47" s="410"/>
      <c r="L47" s="179"/>
      <c r="M47" s="179">
        <v>362.8</v>
      </c>
      <c r="N47" s="180"/>
      <c r="O47" s="183"/>
      <c r="P47" s="107" t="s">
        <v>274</v>
      </c>
    </row>
    <row r="48" spans="1:16" x14ac:dyDescent="0.2">
      <c r="A48" s="35">
        <v>42</v>
      </c>
      <c r="B48" s="259" t="s">
        <v>272</v>
      </c>
      <c r="C48" s="259" t="s">
        <v>273</v>
      </c>
      <c r="D48" s="78">
        <v>15483</v>
      </c>
      <c r="E48" s="73">
        <v>631230085</v>
      </c>
      <c r="F48" s="404" t="s">
        <v>231</v>
      </c>
      <c r="G48" s="80" t="s">
        <v>114</v>
      </c>
      <c r="H48" s="31">
        <v>10</v>
      </c>
      <c r="I48" s="32">
        <v>13460</v>
      </c>
      <c r="J48" s="313">
        <f>SUM(K48+L48+M48+N48+O48)</f>
        <v>362.8</v>
      </c>
      <c r="K48" s="410"/>
      <c r="L48" s="179"/>
      <c r="M48" s="179">
        <v>362.8</v>
      </c>
      <c r="N48" s="180"/>
      <c r="O48" s="183"/>
      <c r="P48" s="107" t="s">
        <v>274</v>
      </c>
    </row>
    <row r="49" spans="1:16" x14ac:dyDescent="0.2">
      <c r="A49" s="35">
        <v>43</v>
      </c>
      <c r="B49" s="259" t="s">
        <v>275</v>
      </c>
      <c r="C49" s="259" t="s">
        <v>148</v>
      </c>
      <c r="D49" s="78">
        <v>15500</v>
      </c>
      <c r="E49" s="73">
        <v>631230006</v>
      </c>
      <c r="F49" s="404" t="s">
        <v>231</v>
      </c>
      <c r="G49" s="80" t="s">
        <v>114</v>
      </c>
      <c r="H49" s="31">
        <v>10</v>
      </c>
      <c r="I49" s="32">
        <v>13460</v>
      </c>
      <c r="J49" s="313">
        <f t="shared" si="0"/>
        <v>362.8</v>
      </c>
      <c r="K49" s="410"/>
      <c r="L49" s="179"/>
      <c r="M49" s="179">
        <v>362.8</v>
      </c>
      <c r="N49" s="180"/>
      <c r="O49" s="183"/>
      <c r="P49" s="107" t="s">
        <v>146</v>
      </c>
    </row>
    <row r="50" spans="1:16" x14ac:dyDescent="0.2">
      <c r="A50" s="35">
        <v>44</v>
      </c>
      <c r="B50" s="350" t="s">
        <v>149</v>
      </c>
      <c r="C50" s="67" t="s">
        <v>121</v>
      </c>
      <c r="D50" s="78">
        <v>15528</v>
      </c>
      <c r="E50" s="77">
        <v>631230009</v>
      </c>
      <c r="F50" s="37" t="s">
        <v>231</v>
      </c>
      <c r="G50" s="80" t="s">
        <v>114</v>
      </c>
      <c r="H50" s="31">
        <v>10</v>
      </c>
      <c r="I50" s="32">
        <v>13460</v>
      </c>
      <c r="J50" s="313">
        <f>SUM(K50+L50+M50+N50+O50)</f>
        <v>362.8</v>
      </c>
      <c r="K50" s="178"/>
      <c r="L50" s="300"/>
      <c r="M50" s="175">
        <v>362.8</v>
      </c>
      <c r="N50" s="180"/>
      <c r="O50" s="183"/>
      <c r="P50" s="107" t="s">
        <v>150</v>
      </c>
    </row>
    <row r="51" spans="1:16" x14ac:dyDescent="0.2">
      <c r="A51" s="35">
        <v>45</v>
      </c>
      <c r="B51" s="259" t="s">
        <v>277</v>
      </c>
      <c r="C51" s="259" t="s">
        <v>141</v>
      </c>
      <c r="D51" s="78">
        <v>15550</v>
      </c>
      <c r="E51" s="73">
        <v>631230010</v>
      </c>
      <c r="F51" s="41" t="s">
        <v>231</v>
      </c>
      <c r="G51" s="80" t="s">
        <v>114</v>
      </c>
      <c r="H51" s="31">
        <v>10</v>
      </c>
      <c r="I51" s="32">
        <v>13460</v>
      </c>
      <c r="J51" s="313">
        <f t="shared" si="0"/>
        <v>362.8</v>
      </c>
      <c r="K51" s="179"/>
      <c r="L51" s="179"/>
      <c r="M51" s="179">
        <v>362.8</v>
      </c>
      <c r="N51" s="180"/>
      <c r="O51" s="183"/>
      <c r="P51" s="107" t="s">
        <v>276</v>
      </c>
    </row>
    <row r="52" spans="1:16" x14ac:dyDescent="0.2">
      <c r="A52" s="35">
        <v>46</v>
      </c>
      <c r="B52" s="259" t="s">
        <v>319</v>
      </c>
      <c r="C52" s="259" t="s">
        <v>210</v>
      </c>
      <c r="D52" s="78">
        <v>17015</v>
      </c>
      <c r="E52" s="73">
        <v>631230106</v>
      </c>
      <c r="F52" s="41" t="s">
        <v>282</v>
      </c>
      <c r="G52" s="80" t="s">
        <v>320</v>
      </c>
      <c r="H52" s="31">
        <v>10</v>
      </c>
      <c r="I52" s="32">
        <v>13460</v>
      </c>
      <c r="J52" s="313">
        <f t="shared" si="0"/>
        <v>168</v>
      </c>
      <c r="K52" s="179"/>
      <c r="L52" s="179"/>
      <c r="M52" s="179">
        <v>168</v>
      </c>
      <c r="N52" s="180"/>
      <c r="O52" s="183"/>
      <c r="P52" s="107" t="s">
        <v>321</v>
      </c>
    </row>
    <row r="53" spans="1:16" x14ac:dyDescent="0.2">
      <c r="A53" s="35">
        <v>47</v>
      </c>
      <c r="B53" s="259" t="s">
        <v>322</v>
      </c>
      <c r="C53" s="259" t="s">
        <v>210</v>
      </c>
      <c r="D53" s="78">
        <v>16996</v>
      </c>
      <c r="E53" s="73">
        <v>631230107</v>
      </c>
      <c r="F53" s="41" t="s">
        <v>282</v>
      </c>
      <c r="G53" s="80" t="s">
        <v>320</v>
      </c>
      <c r="H53" s="31">
        <v>10</v>
      </c>
      <c r="I53" s="32">
        <v>13460</v>
      </c>
      <c r="J53" s="313">
        <f t="shared" si="0"/>
        <v>518.4</v>
      </c>
      <c r="K53" s="179"/>
      <c r="L53" s="179"/>
      <c r="M53" s="179">
        <v>518.4</v>
      </c>
      <c r="N53" s="180"/>
      <c r="O53" s="183"/>
      <c r="P53" s="107" t="s">
        <v>321</v>
      </c>
    </row>
    <row r="54" spans="1:16" x14ac:dyDescent="0.2">
      <c r="A54" s="35">
        <v>48</v>
      </c>
      <c r="B54" s="259" t="s">
        <v>323</v>
      </c>
      <c r="C54" s="259" t="s">
        <v>210</v>
      </c>
      <c r="D54" s="78">
        <v>16934</v>
      </c>
      <c r="E54" s="73">
        <v>631230101</v>
      </c>
      <c r="F54" s="41" t="s">
        <v>324</v>
      </c>
      <c r="G54" s="80" t="s">
        <v>328</v>
      </c>
      <c r="H54" s="31">
        <v>10</v>
      </c>
      <c r="I54" s="32">
        <v>13460</v>
      </c>
      <c r="J54" s="313">
        <f t="shared" si="0"/>
        <v>435</v>
      </c>
      <c r="K54" s="179"/>
      <c r="L54" s="179"/>
      <c r="M54" s="179">
        <v>435</v>
      </c>
      <c r="N54" s="180"/>
      <c r="O54" s="183"/>
      <c r="P54" s="107" t="s">
        <v>325</v>
      </c>
    </row>
    <row r="55" spans="1:16" x14ac:dyDescent="0.2">
      <c r="A55" s="35">
        <v>49</v>
      </c>
      <c r="B55" s="259" t="s">
        <v>326</v>
      </c>
      <c r="C55" s="259" t="s">
        <v>210</v>
      </c>
      <c r="D55" s="78">
        <v>16966</v>
      </c>
      <c r="E55" s="73">
        <v>631230108</v>
      </c>
      <c r="F55" s="41" t="s">
        <v>282</v>
      </c>
      <c r="G55" s="80" t="s">
        <v>320</v>
      </c>
      <c r="H55" s="31">
        <v>10</v>
      </c>
      <c r="I55" s="32">
        <v>13460</v>
      </c>
      <c r="J55" s="313">
        <f t="shared" si="0"/>
        <v>541.20000000000005</v>
      </c>
      <c r="K55" s="179"/>
      <c r="L55" s="179"/>
      <c r="M55" s="179">
        <v>541.20000000000005</v>
      </c>
      <c r="N55" s="180"/>
      <c r="O55" s="183"/>
      <c r="P55" s="107" t="s">
        <v>321</v>
      </c>
    </row>
    <row r="56" spans="1:16" x14ac:dyDescent="0.2">
      <c r="A56" s="35">
        <v>50</v>
      </c>
      <c r="B56" s="259" t="s">
        <v>327</v>
      </c>
      <c r="C56" s="259" t="s">
        <v>210</v>
      </c>
      <c r="D56" s="78">
        <v>16873</v>
      </c>
      <c r="E56" s="73">
        <v>631230102</v>
      </c>
      <c r="F56" s="41" t="s">
        <v>282</v>
      </c>
      <c r="G56" s="80" t="s">
        <v>328</v>
      </c>
      <c r="H56" s="31">
        <v>10</v>
      </c>
      <c r="I56" s="32">
        <v>13460</v>
      </c>
      <c r="J56" s="313">
        <f t="shared" si="0"/>
        <v>1325</v>
      </c>
      <c r="K56" s="179"/>
      <c r="L56" s="179"/>
      <c r="M56" s="179">
        <v>1325</v>
      </c>
      <c r="N56" s="180"/>
      <c r="O56" s="183"/>
      <c r="P56" s="107" t="s">
        <v>325</v>
      </c>
    </row>
    <row r="57" spans="1:16" x14ac:dyDescent="0.2">
      <c r="A57" s="35">
        <v>51</v>
      </c>
      <c r="B57" s="259" t="s">
        <v>329</v>
      </c>
      <c r="C57" s="259" t="s">
        <v>210</v>
      </c>
      <c r="D57" s="78">
        <v>16892</v>
      </c>
      <c r="E57" s="73">
        <v>631230104</v>
      </c>
      <c r="F57" s="41" t="s">
        <v>282</v>
      </c>
      <c r="G57" s="80" t="s">
        <v>328</v>
      </c>
      <c r="H57" s="31">
        <v>10</v>
      </c>
      <c r="I57" s="32">
        <v>13460</v>
      </c>
      <c r="J57" s="313">
        <f>SUM(K57+L57+M57+N57+O57)</f>
        <v>1300</v>
      </c>
      <c r="K57" s="179"/>
      <c r="L57" s="179"/>
      <c r="M57" s="179">
        <v>1300</v>
      </c>
      <c r="N57" s="180"/>
      <c r="O57" s="183"/>
      <c r="P57" s="107" t="s">
        <v>325</v>
      </c>
    </row>
    <row r="58" spans="1:16" x14ac:dyDescent="0.2">
      <c r="A58" s="35">
        <v>52</v>
      </c>
      <c r="B58" s="259" t="s">
        <v>330</v>
      </c>
      <c r="C58" s="259" t="s">
        <v>210</v>
      </c>
      <c r="D58" s="78">
        <v>16857</v>
      </c>
      <c r="E58" s="73">
        <v>631230103</v>
      </c>
      <c r="F58" s="41" t="s">
        <v>282</v>
      </c>
      <c r="G58" s="80" t="s">
        <v>328</v>
      </c>
      <c r="H58" s="31">
        <v>10</v>
      </c>
      <c r="I58" s="32">
        <v>13460</v>
      </c>
      <c r="J58" s="313">
        <f t="shared" si="0"/>
        <v>1375</v>
      </c>
      <c r="K58" s="179"/>
      <c r="L58" s="179"/>
      <c r="M58" s="179">
        <v>1375</v>
      </c>
      <c r="N58" s="180"/>
      <c r="O58" s="183"/>
      <c r="P58" s="107" t="s">
        <v>325</v>
      </c>
    </row>
    <row r="59" spans="1:16" x14ac:dyDescent="0.2">
      <c r="A59" s="35">
        <v>53</v>
      </c>
      <c r="B59" s="259" t="s">
        <v>355</v>
      </c>
      <c r="C59" s="259" t="s">
        <v>356</v>
      </c>
      <c r="D59" s="78">
        <v>17400</v>
      </c>
      <c r="E59" s="73">
        <v>631230048</v>
      </c>
      <c r="F59" s="41" t="s">
        <v>282</v>
      </c>
      <c r="G59" s="286" t="s">
        <v>357</v>
      </c>
      <c r="H59" s="263">
        <v>10</v>
      </c>
      <c r="I59" s="50">
        <v>13620</v>
      </c>
      <c r="J59" s="313">
        <f t="shared" si="0"/>
        <v>100</v>
      </c>
      <c r="K59" s="179"/>
      <c r="L59" s="179"/>
      <c r="M59" s="179">
        <v>100</v>
      </c>
      <c r="N59" s="180"/>
      <c r="O59" s="183"/>
      <c r="P59" s="107" t="s">
        <v>358</v>
      </c>
    </row>
    <row r="60" spans="1:16" x14ac:dyDescent="0.2">
      <c r="A60" s="35">
        <v>54</v>
      </c>
      <c r="B60" s="259" t="s">
        <v>362</v>
      </c>
      <c r="C60" s="259" t="s">
        <v>189</v>
      </c>
      <c r="D60" s="78">
        <v>17357</v>
      </c>
      <c r="E60" s="73">
        <v>631230053</v>
      </c>
      <c r="F60" s="41" t="s">
        <v>282</v>
      </c>
      <c r="G60" s="286" t="s">
        <v>357</v>
      </c>
      <c r="H60" s="263">
        <v>10</v>
      </c>
      <c r="I60" s="50">
        <v>13620</v>
      </c>
      <c r="J60" s="313">
        <f>SUM(K60+L60+M60+N60+O60)</f>
        <v>70.400000000000006</v>
      </c>
      <c r="K60" s="179"/>
      <c r="L60" s="179"/>
      <c r="M60" s="179">
        <v>70.400000000000006</v>
      </c>
      <c r="N60" s="180"/>
      <c r="O60" s="183"/>
      <c r="P60" s="107" t="s">
        <v>358</v>
      </c>
    </row>
    <row r="61" spans="1:16" x14ac:dyDescent="0.2">
      <c r="A61" s="35">
        <v>55</v>
      </c>
      <c r="B61" s="259" t="s">
        <v>363</v>
      </c>
      <c r="C61" s="259" t="s">
        <v>360</v>
      </c>
      <c r="D61" s="78">
        <v>17349</v>
      </c>
      <c r="E61" s="73">
        <v>631230052</v>
      </c>
      <c r="F61" s="41" t="s">
        <v>282</v>
      </c>
      <c r="G61" s="286" t="s">
        <v>357</v>
      </c>
      <c r="H61" s="263">
        <v>10</v>
      </c>
      <c r="I61" s="50">
        <v>13620</v>
      </c>
      <c r="J61" s="313">
        <f>SUM(K61+L61+M61+N61+O61)</f>
        <v>44.91</v>
      </c>
      <c r="K61" s="179"/>
      <c r="L61" s="179"/>
      <c r="M61" s="179">
        <v>44.91</v>
      </c>
      <c r="N61" s="180"/>
      <c r="O61" s="183"/>
      <c r="P61" s="107" t="s">
        <v>358</v>
      </c>
    </row>
    <row r="62" spans="1:16" x14ac:dyDescent="0.2">
      <c r="A62" s="35">
        <v>56</v>
      </c>
      <c r="B62" s="259" t="s">
        <v>365</v>
      </c>
      <c r="C62" s="259" t="s">
        <v>366</v>
      </c>
      <c r="D62" s="78">
        <v>17157</v>
      </c>
      <c r="E62" s="73">
        <v>631230047</v>
      </c>
      <c r="F62" s="41" t="s">
        <v>282</v>
      </c>
      <c r="G62" s="286" t="s">
        <v>367</v>
      </c>
      <c r="H62" s="263">
        <v>10</v>
      </c>
      <c r="I62" s="50">
        <v>13620</v>
      </c>
      <c r="J62" s="313">
        <f t="shared" si="0"/>
        <v>74</v>
      </c>
      <c r="K62" s="179"/>
      <c r="L62" s="179"/>
      <c r="M62" s="179">
        <v>74</v>
      </c>
      <c r="N62" s="180"/>
      <c r="O62" s="183"/>
      <c r="P62" s="107" t="s">
        <v>368</v>
      </c>
    </row>
    <row r="63" spans="1:16" x14ac:dyDescent="0.2">
      <c r="A63" s="35">
        <v>57</v>
      </c>
      <c r="B63" s="259" t="s">
        <v>369</v>
      </c>
      <c r="C63" s="259" t="s">
        <v>370</v>
      </c>
      <c r="D63" s="78">
        <v>17146</v>
      </c>
      <c r="E63" s="73">
        <v>631230051</v>
      </c>
      <c r="F63" s="41" t="s">
        <v>282</v>
      </c>
      <c r="G63" s="80" t="s">
        <v>114</v>
      </c>
      <c r="H63" s="31">
        <v>10</v>
      </c>
      <c r="I63" s="32">
        <v>13460</v>
      </c>
      <c r="J63" s="313">
        <f t="shared" si="0"/>
        <v>30</v>
      </c>
      <c r="K63" s="179"/>
      <c r="L63" s="179"/>
      <c r="M63" s="179">
        <v>30</v>
      </c>
      <c r="N63" s="180"/>
      <c r="O63" s="183"/>
      <c r="P63" s="107" t="s">
        <v>371</v>
      </c>
    </row>
    <row r="64" spans="1:16" x14ac:dyDescent="0.2">
      <c r="A64" s="35">
        <v>58</v>
      </c>
      <c r="B64" s="259" t="s">
        <v>372</v>
      </c>
      <c r="C64" s="259" t="s">
        <v>373</v>
      </c>
      <c r="D64" s="78">
        <v>17134</v>
      </c>
      <c r="E64" s="73">
        <v>631230073</v>
      </c>
      <c r="F64" s="41" t="s">
        <v>282</v>
      </c>
      <c r="G64" s="80" t="s">
        <v>114</v>
      </c>
      <c r="H64" s="31">
        <v>10</v>
      </c>
      <c r="I64" s="32">
        <v>13460</v>
      </c>
      <c r="J64" s="313">
        <f t="shared" si="0"/>
        <v>1740</v>
      </c>
      <c r="K64" s="179"/>
      <c r="L64" s="179"/>
      <c r="M64" s="179">
        <v>1740</v>
      </c>
      <c r="N64" s="180"/>
      <c r="O64" s="183"/>
      <c r="P64" s="107" t="s">
        <v>374</v>
      </c>
    </row>
    <row r="65" spans="1:16" x14ac:dyDescent="0.2">
      <c r="A65" s="35">
        <v>59</v>
      </c>
      <c r="B65" s="259" t="s">
        <v>375</v>
      </c>
      <c r="C65" s="259" t="s">
        <v>376</v>
      </c>
      <c r="D65" s="78">
        <v>17070</v>
      </c>
      <c r="E65" s="73">
        <v>631230109</v>
      </c>
      <c r="F65" s="41" t="s">
        <v>282</v>
      </c>
      <c r="G65" s="286" t="s">
        <v>377</v>
      </c>
      <c r="H65" s="263">
        <v>10</v>
      </c>
      <c r="I65" s="50">
        <v>14050</v>
      </c>
      <c r="J65" s="313">
        <f t="shared" si="0"/>
        <v>90</v>
      </c>
      <c r="K65" s="179"/>
      <c r="L65" s="179"/>
      <c r="M65" s="179">
        <v>90</v>
      </c>
      <c r="N65" s="180"/>
      <c r="O65" s="183"/>
      <c r="P65" s="107" t="s">
        <v>378</v>
      </c>
    </row>
    <row r="66" spans="1:16" x14ac:dyDescent="0.2">
      <c r="A66" s="35">
        <v>60</v>
      </c>
      <c r="B66" s="259" t="s">
        <v>384</v>
      </c>
      <c r="C66" s="259" t="s">
        <v>83</v>
      </c>
      <c r="D66" s="78">
        <v>17033</v>
      </c>
      <c r="E66" s="73">
        <v>631230089</v>
      </c>
      <c r="F66" s="41" t="s">
        <v>282</v>
      </c>
      <c r="G66" s="286" t="s">
        <v>383</v>
      </c>
      <c r="H66" s="263">
        <v>10</v>
      </c>
      <c r="I66" s="50">
        <v>14310</v>
      </c>
      <c r="J66" s="313">
        <f t="shared" si="0"/>
        <v>28.5</v>
      </c>
      <c r="K66" s="179"/>
      <c r="L66" s="179"/>
      <c r="M66" s="179">
        <v>28.5</v>
      </c>
      <c r="N66" s="180"/>
      <c r="O66" s="183"/>
      <c r="P66" s="107" t="s">
        <v>207</v>
      </c>
    </row>
    <row r="67" spans="1:16" x14ac:dyDescent="0.2">
      <c r="A67" s="35">
        <v>61</v>
      </c>
      <c r="B67" s="259" t="s">
        <v>385</v>
      </c>
      <c r="C67" s="259" t="s">
        <v>386</v>
      </c>
      <c r="D67" s="78">
        <v>17062</v>
      </c>
      <c r="E67" s="73">
        <v>631230071</v>
      </c>
      <c r="F67" s="41" t="s">
        <v>282</v>
      </c>
      <c r="G67" s="286" t="s">
        <v>387</v>
      </c>
      <c r="H67" s="263">
        <v>10</v>
      </c>
      <c r="I67" s="50">
        <v>13780</v>
      </c>
      <c r="J67" s="313">
        <f t="shared" si="0"/>
        <v>13350</v>
      </c>
      <c r="K67" s="179"/>
      <c r="L67" s="179"/>
      <c r="M67" s="179">
        <v>13350</v>
      </c>
      <c r="N67" s="180"/>
      <c r="O67" s="183"/>
      <c r="P67" s="107" t="s">
        <v>388</v>
      </c>
    </row>
    <row r="68" spans="1:16" x14ac:dyDescent="0.2">
      <c r="A68" s="35">
        <v>62</v>
      </c>
      <c r="B68" s="259" t="s">
        <v>656</v>
      </c>
      <c r="C68" s="259" t="s">
        <v>657</v>
      </c>
      <c r="D68" s="78">
        <v>17498</v>
      </c>
      <c r="E68" s="73">
        <v>631230080</v>
      </c>
      <c r="F68" s="41" t="s">
        <v>282</v>
      </c>
      <c r="G68" s="286" t="s">
        <v>658</v>
      </c>
      <c r="H68" s="263">
        <v>10</v>
      </c>
      <c r="I68" s="50">
        <v>13210</v>
      </c>
      <c r="J68" s="313">
        <f t="shared" si="0"/>
        <v>474.58</v>
      </c>
      <c r="K68" s="179"/>
      <c r="L68" s="179">
        <v>474.58</v>
      </c>
      <c r="M68" s="179"/>
      <c r="N68" s="180"/>
      <c r="O68" s="183"/>
      <c r="P68" s="107" t="s">
        <v>496</v>
      </c>
    </row>
    <row r="69" spans="1:16" x14ac:dyDescent="0.2">
      <c r="A69" s="35">
        <v>63</v>
      </c>
      <c r="B69" s="259" t="s">
        <v>659</v>
      </c>
      <c r="C69" s="259" t="s">
        <v>660</v>
      </c>
      <c r="D69" s="78">
        <v>17486</v>
      </c>
      <c r="E69" s="73">
        <v>631230083</v>
      </c>
      <c r="F69" s="41" t="s">
        <v>282</v>
      </c>
      <c r="G69" s="286" t="s">
        <v>658</v>
      </c>
      <c r="H69" s="263">
        <v>10</v>
      </c>
      <c r="I69" s="50">
        <v>13210</v>
      </c>
      <c r="J69" s="313">
        <f t="shared" si="0"/>
        <v>1923.31</v>
      </c>
      <c r="K69" s="179"/>
      <c r="L69" s="179">
        <v>1923.31</v>
      </c>
      <c r="M69" s="179"/>
      <c r="N69" s="180"/>
      <c r="O69" s="183"/>
      <c r="P69" s="107" t="s">
        <v>496</v>
      </c>
    </row>
    <row r="70" spans="1:16" x14ac:dyDescent="0.2">
      <c r="A70" s="35">
        <v>64</v>
      </c>
      <c r="B70" s="259" t="s">
        <v>661</v>
      </c>
      <c r="C70" s="259" t="s">
        <v>657</v>
      </c>
      <c r="D70" s="78">
        <v>17469</v>
      </c>
      <c r="E70" s="73">
        <v>631230082</v>
      </c>
      <c r="F70" s="41" t="s">
        <v>282</v>
      </c>
      <c r="G70" s="286" t="s">
        <v>658</v>
      </c>
      <c r="H70" s="263">
        <v>10</v>
      </c>
      <c r="I70" s="50">
        <v>13210</v>
      </c>
      <c r="J70" s="313">
        <f t="shared" si="0"/>
        <v>161.29</v>
      </c>
      <c r="K70" s="179"/>
      <c r="L70" s="179">
        <v>161.29</v>
      </c>
      <c r="M70" s="179"/>
      <c r="N70" s="180"/>
      <c r="O70" s="183"/>
      <c r="P70" s="107" t="s">
        <v>496</v>
      </c>
    </row>
    <row r="71" spans="1:16" x14ac:dyDescent="0.2">
      <c r="A71" s="35">
        <v>65</v>
      </c>
      <c r="B71" s="259" t="s">
        <v>664</v>
      </c>
      <c r="C71" s="259" t="s">
        <v>108</v>
      </c>
      <c r="D71" s="78">
        <v>17439</v>
      </c>
      <c r="E71" s="73">
        <v>631230081</v>
      </c>
      <c r="F71" s="41" t="s">
        <v>282</v>
      </c>
      <c r="G71" s="286" t="s">
        <v>658</v>
      </c>
      <c r="H71" s="263">
        <v>10</v>
      </c>
      <c r="I71" s="50">
        <v>13210</v>
      </c>
      <c r="J71" s="313">
        <f t="shared" si="0"/>
        <v>132.03</v>
      </c>
      <c r="K71" s="179"/>
      <c r="L71" s="179">
        <v>132.03</v>
      </c>
      <c r="M71" s="179"/>
      <c r="N71" s="180"/>
      <c r="O71" s="183"/>
      <c r="P71" s="107" t="s">
        <v>496</v>
      </c>
    </row>
    <row r="72" spans="1:16" x14ac:dyDescent="0.2">
      <c r="A72" s="35">
        <v>66</v>
      </c>
      <c r="B72" s="259" t="s">
        <v>665</v>
      </c>
      <c r="C72" s="259" t="s">
        <v>657</v>
      </c>
      <c r="D72" s="78">
        <v>17423</v>
      </c>
      <c r="E72" s="73">
        <v>631230121</v>
      </c>
      <c r="F72" s="41" t="s">
        <v>282</v>
      </c>
      <c r="G72" s="286" t="s">
        <v>658</v>
      </c>
      <c r="H72" s="263">
        <v>10</v>
      </c>
      <c r="I72" s="50">
        <v>13210</v>
      </c>
      <c r="J72" s="313">
        <f t="shared" si="0"/>
        <v>291.95999999999998</v>
      </c>
      <c r="K72" s="179"/>
      <c r="L72" s="179">
        <v>291.95999999999998</v>
      </c>
      <c r="M72" s="179"/>
      <c r="N72" s="180"/>
      <c r="O72" s="183"/>
      <c r="P72" s="107" t="s">
        <v>496</v>
      </c>
    </row>
    <row r="73" spans="1:16" x14ac:dyDescent="0.2">
      <c r="A73" s="35">
        <v>67</v>
      </c>
      <c r="B73" s="259" t="s">
        <v>669</v>
      </c>
      <c r="C73" s="259" t="s">
        <v>498</v>
      </c>
      <c r="D73" s="78">
        <v>18719</v>
      </c>
      <c r="E73" s="73">
        <v>631230094</v>
      </c>
      <c r="F73" s="41" t="s">
        <v>389</v>
      </c>
      <c r="G73" s="286" t="s">
        <v>667</v>
      </c>
      <c r="H73" s="263">
        <v>10</v>
      </c>
      <c r="I73" s="50">
        <v>13250</v>
      </c>
      <c r="J73" s="313">
        <f t="shared" si="0"/>
        <v>13.99</v>
      </c>
      <c r="K73" s="179"/>
      <c r="L73" s="179">
        <v>13.99</v>
      </c>
      <c r="M73" s="179"/>
      <c r="N73" s="180"/>
      <c r="O73" s="183"/>
      <c r="P73" s="107" t="s">
        <v>75</v>
      </c>
    </row>
    <row r="74" spans="1:16" x14ac:dyDescent="0.2">
      <c r="A74" s="35">
        <v>68</v>
      </c>
      <c r="B74" s="259" t="s">
        <v>670</v>
      </c>
      <c r="C74" s="259" t="s">
        <v>498</v>
      </c>
      <c r="D74" s="78">
        <v>18726</v>
      </c>
      <c r="E74" s="73">
        <v>631230092</v>
      </c>
      <c r="F74" s="41" t="s">
        <v>389</v>
      </c>
      <c r="G74" s="286" t="s">
        <v>667</v>
      </c>
      <c r="H74" s="263">
        <v>10</v>
      </c>
      <c r="I74" s="50">
        <v>13250</v>
      </c>
      <c r="J74" s="313">
        <f t="shared" si="0"/>
        <v>53.98</v>
      </c>
      <c r="K74" s="179"/>
      <c r="L74" s="179">
        <v>53.98</v>
      </c>
      <c r="M74" s="179"/>
      <c r="N74" s="180"/>
      <c r="O74" s="183"/>
      <c r="P74" s="107" t="s">
        <v>75</v>
      </c>
    </row>
    <row r="75" spans="1:16" x14ac:dyDescent="0.2">
      <c r="A75" s="35">
        <v>69</v>
      </c>
      <c r="B75" s="259" t="s">
        <v>675</v>
      </c>
      <c r="C75" s="259" t="s">
        <v>498</v>
      </c>
      <c r="D75" s="78">
        <v>18692</v>
      </c>
      <c r="E75" s="73">
        <v>631230093</v>
      </c>
      <c r="F75" s="41" t="s">
        <v>389</v>
      </c>
      <c r="G75" s="286" t="s">
        <v>667</v>
      </c>
      <c r="H75" s="263">
        <v>10</v>
      </c>
      <c r="I75" s="50">
        <v>13250</v>
      </c>
      <c r="J75" s="313">
        <f t="shared" si="0"/>
        <v>14.99</v>
      </c>
      <c r="K75" s="179"/>
      <c r="L75" s="179">
        <v>14.99</v>
      </c>
      <c r="M75" s="179"/>
      <c r="N75" s="180"/>
      <c r="O75" s="183"/>
      <c r="P75" s="107" t="s">
        <v>75</v>
      </c>
    </row>
    <row r="76" spans="1:16" x14ac:dyDescent="0.2">
      <c r="A76" s="35">
        <v>70</v>
      </c>
      <c r="B76" s="259" t="s">
        <v>676</v>
      </c>
      <c r="C76" s="259" t="s">
        <v>498</v>
      </c>
      <c r="D76" s="78">
        <v>18695</v>
      </c>
      <c r="E76" s="73">
        <v>631230091</v>
      </c>
      <c r="F76" s="41" t="s">
        <v>389</v>
      </c>
      <c r="G76" s="286" t="s">
        <v>667</v>
      </c>
      <c r="H76" s="263">
        <v>10</v>
      </c>
      <c r="I76" s="50">
        <v>13250</v>
      </c>
      <c r="J76" s="313">
        <f t="shared" si="0"/>
        <v>1716.54</v>
      </c>
      <c r="K76" s="179"/>
      <c r="L76" s="179"/>
      <c r="M76" s="179">
        <v>1716.54</v>
      </c>
      <c r="N76" s="180"/>
      <c r="O76" s="183"/>
      <c r="P76" s="107" t="s">
        <v>75</v>
      </c>
    </row>
    <row r="77" spans="1:16" x14ac:dyDescent="0.2">
      <c r="A77" s="35">
        <v>71</v>
      </c>
      <c r="B77" s="259" t="s">
        <v>681</v>
      </c>
      <c r="C77" s="259" t="s">
        <v>682</v>
      </c>
      <c r="D77" s="78">
        <v>18780</v>
      </c>
      <c r="E77" s="73">
        <v>631230060</v>
      </c>
      <c r="F77" s="41" t="s">
        <v>389</v>
      </c>
      <c r="G77" s="286" t="s">
        <v>672</v>
      </c>
      <c r="H77" s="263">
        <v>10</v>
      </c>
      <c r="I77" s="50">
        <v>13230</v>
      </c>
      <c r="J77" s="313">
        <f t="shared" si="0"/>
        <v>302.39999999999998</v>
      </c>
      <c r="K77" s="179"/>
      <c r="L77" s="179">
        <v>302.39999999999998</v>
      </c>
      <c r="M77" s="179"/>
      <c r="N77" s="180"/>
      <c r="O77" s="183"/>
      <c r="P77" s="107" t="s">
        <v>76</v>
      </c>
    </row>
    <row r="78" spans="1:16" x14ac:dyDescent="0.2">
      <c r="A78" s="35">
        <v>72</v>
      </c>
      <c r="B78" s="259" t="s">
        <v>683</v>
      </c>
      <c r="C78" s="259" t="s">
        <v>83</v>
      </c>
      <c r="D78" s="78">
        <v>18784</v>
      </c>
      <c r="E78" s="73">
        <v>631230061</v>
      </c>
      <c r="F78" s="41" t="s">
        <v>389</v>
      </c>
      <c r="G78" s="286" t="s">
        <v>672</v>
      </c>
      <c r="H78" s="263">
        <v>10</v>
      </c>
      <c r="I78" s="50">
        <v>13230</v>
      </c>
      <c r="J78" s="313">
        <f t="shared" si="0"/>
        <v>363</v>
      </c>
      <c r="K78" s="179"/>
      <c r="L78" s="179">
        <v>363</v>
      </c>
      <c r="M78" s="179"/>
      <c r="N78" s="180"/>
      <c r="O78" s="183"/>
      <c r="P78" s="107" t="s">
        <v>76</v>
      </c>
    </row>
    <row r="79" spans="1:16" x14ac:dyDescent="0.2">
      <c r="A79" s="35">
        <v>73</v>
      </c>
      <c r="B79" s="259" t="s">
        <v>480</v>
      </c>
      <c r="C79" s="259" t="s">
        <v>481</v>
      </c>
      <c r="D79" s="78">
        <v>18505</v>
      </c>
      <c r="E79" s="73">
        <v>631230099</v>
      </c>
      <c r="F79" s="41" t="s">
        <v>482</v>
      </c>
      <c r="G79" s="286" t="s">
        <v>483</v>
      </c>
      <c r="H79" s="263">
        <v>10</v>
      </c>
      <c r="I79" s="50">
        <v>13610</v>
      </c>
      <c r="J79" s="313">
        <f t="shared" si="0"/>
        <v>4425.5</v>
      </c>
      <c r="K79" s="179"/>
      <c r="L79" s="179"/>
      <c r="M79" s="179">
        <v>4425.5</v>
      </c>
      <c r="N79" s="180"/>
      <c r="O79" s="183"/>
      <c r="P79" s="107" t="s">
        <v>484</v>
      </c>
    </row>
    <row r="80" spans="1:16" x14ac:dyDescent="0.2">
      <c r="A80" s="35">
        <v>74</v>
      </c>
      <c r="B80" s="259" t="s">
        <v>485</v>
      </c>
      <c r="C80" s="259" t="s">
        <v>486</v>
      </c>
      <c r="D80" s="78">
        <v>18663</v>
      </c>
      <c r="E80" s="73">
        <v>631230049</v>
      </c>
      <c r="F80" s="41" t="s">
        <v>389</v>
      </c>
      <c r="G80" s="286" t="s">
        <v>487</v>
      </c>
      <c r="H80" s="263">
        <v>10</v>
      </c>
      <c r="I80" s="50">
        <v>13620</v>
      </c>
      <c r="J80" s="313">
        <f t="shared" si="0"/>
        <v>995</v>
      </c>
      <c r="K80" s="179"/>
      <c r="L80" s="179"/>
      <c r="M80" s="179">
        <v>995</v>
      </c>
      <c r="N80" s="180"/>
      <c r="O80" s="183"/>
      <c r="P80" s="107" t="s">
        <v>358</v>
      </c>
    </row>
    <row r="81" spans="1:16" x14ac:dyDescent="0.2">
      <c r="A81" s="35">
        <v>75</v>
      </c>
      <c r="B81" s="259" t="s">
        <v>488</v>
      </c>
      <c r="C81" s="259" t="s">
        <v>489</v>
      </c>
      <c r="D81" s="78">
        <v>18673</v>
      </c>
      <c r="E81" s="73">
        <v>631230050</v>
      </c>
      <c r="F81" s="41" t="s">
        <v>389</v>
      </c>
      <c r="G81" s="286" t="s">
        <v>487</v>
      </c>
      <c r="H81" s="263">
        <v>10</v>
      </c>
      <c r="I81" s="50">
        <v>13620</v>
      </c>
      <c r="J81" s="313">
        <f t="shared" si="0"/>
        <v>143.75</v>
      </c>
      <c r="K81" s="179"/>
      <c r="L81" s="179"/>
      <c r="M81" s="179">
        <v>143.75</v>
      </c>
      <c r="N81" s="180"/>
      <c r="O81" s="183"/>
      <c r="P81" s="107" t="s">
        <v>358</v>
      </c>
    </row>
    <row r="82" spans="1:16" x14ac:dyDescent="0.2">
      <c r="A82" s="35">
        <v>76</v>
      </c>
      <c r="B82" s="259" t="s">
        <v>508</v>
      </c>
      <c r="C82" s="259" t="s">
        <v>189</v>
      </c>
      <c r="D82" s="78">
        <v>19875</v>
      </c>
      <c r="E82" s="73">
        <v>631230062</v>
      </c>
      <c r="F82" s="41" t="s">
        <v>430</v>
      </c>
      <c r="G82" s="286" t="s">
        <v>509</v>
      </c>
      <c r="H82" s="263">
        <v>10</v>
      </c>
      <c r="I82" s="50">
        <v>14024</v>
      </c>
      <c r="J82" s="313">
        <f t="shared" si="0"/>
        <v>268.8</v>
      </c>
      <c r="K82" s="179"/>
      <c r="L82" s="179"/>
      <c r="M82" s="179">
        <v>268.8</v>
      </c>
      <c r="N82" s="180"/>
      <c r="O82" s="183"/>
      <c r="P82" s="107" t="s">
        <v>506</v>
      </c>
    </row>
    <row r="83" spans="1:16" x14ac:dyDescent="0.2">
      <c r="A83" s="35">
        <v>77</v>
      </c>
      <c r="B83" s="259" t="s">
        <v>517</v>
      </c>
      <c r="C83" s="259" t="s">
        <v>513</v>
      </c>
      <c r="D83" s="78">
        <v>19768</v>
      </c>
      <c r="E83" s="73">
        <v>631230098</v>
      </c>
      <c r="F83" s="41" t="s">
        <v>430</v>
      </c>
      <c r="G83" s="286" t="s">
        <v>509</v>
      </c>
      <c r="H83" s="263">
        <v>10</v>
      </c>
      <c r="I83" s="50">
        <v>14024</v>
      </c>
      <c r="J83" s="313">
        <f t="shared" si="0"/>
        <v>468</v>
      </c>
      <c r="K83" s="179"/>
      <c r="L83" s="179"/>
      <c r="M83" s="179">
        <v>468</v>
      </c>
      <c r="N83" s="180"/>
      <c r="O83" s="183"/>
      <c r="P83" s="107" t="s">
        <v>506</v>
      </c>
    </row>
    <row r="84" spans="1:16" x14ac:dyDescent="0.2">
      <c r="A84" s="35">
        <v>78</v>
      </c>
      <c r="B84" s="259" t="s">
        <v>527</v>
      </c>
      <c r="C84" s="259" t="s">
        <v>356</v>
      </c>
      <c r="D84" s="78">
        <v>19946</v>
      </c>
      <c r="E84" s="73">
        <v>631230114</v>
      </c>
      <c r="F84" s="41" t="s">
        <v>430</v>
      </c>
      <c r="G84" s="286" t="s">
        <v>528</v>
      </c>
      <c r="H84" s="263">
        <v>10</v>
      </c>
      <c r="I84" s="50">
        <v>13780</v>
      </c>
      <c r="J84" s="313">
        <f t="shared" si="0"/>
        <v>123.42</v>
      </c>
      <c r="K84" s="179"/>
      <c r="L84" s="179"/>
      <c r="M84" s="179">
        <v>123.42</v>
      </c>
      <c r="N84" s="180"/>
      <c r="O84" s="183"/>
      <c r="P84" s="107" t="s">
        <v>217</v>
      </c>
    </row>
    <row r="85" spans="1:16" x14ac:dyDescent="0.2">
      <c r="A85" s="35">
        <v>79</v>
      </c>
      <c r="B85" s="259"/>
      <c r="C85" s="259"/>
      <c r="D85" s="422">
        <v>19780</v>
      </c>
      <c r="E85" s="361">
        <v>63173900</v>
      </c>
      <c r="F85" s="423" t="s">
        <v>430</v>
      </c>
      <c r="G85" s="424" t="s">
        <v>450</v>
      </c>
      <c r="H85" s="425">
        <v>10</v>
      </c>
      <c r="I85" s="426">
        <v>14410</v>
      </c>
      <c r="J85" s="427">
        <f t="shared" si="0"/>
        <v>27159.05</v>
      </c>
      <c r="K85" s="335"/>
      <c r="L85" s="335"/>
      <c r="M85" s="335">
        <v>27159.05</v>
      </c>
      <c r="N85" s="233"/>
      <c r="O85" s="428"/>
      <c r="P85" s="365" t="s">
        <v>451</v>
      </c>
    </row>
    <row r="86" spans="1:16" x14ac:dyDescent="0.2">
      <c r="A86" s="35">
        <v>80</v>
      </c>
      <c r="B86" s="259" t="s">
        <v>428</v>
      </c>
      <c r="C86" s="259" t="s">
        <v>210</v>
      </c>
      <c r="D86" s="78">
        <v>20157</v>
      </c>
      <c r="E86" s="73">
        <v>631230105</v>
      </c>
      <c r="F86" s="41" t="s">
        <v>429</v>
      </c>
      <c r="G86" s="80" t="s">
        <v>320</v>
      </c>
      <c r="H86" s="31">
        <v>10</v>
      </c>
      <c r="I86" s="32">
        <v>13460</v>
      </c>
      <c r="J86" s="313">
        <f t="shared" si="0"/>
        <v>513.6</v>
      </c>
      <c r="K86" s="179"/>
      <c r="L86" s="179"/>
      <c r="M86" s="179">
        <v>513.6</v>
      </c>
      <c r="N86" s="180"/>
      <c r="O86" s="183"/>
      <c r="P86" s="107" t="s">
        <v>321</v>
      </c>
    </row>
    <row r="87" spans="1:16" x14ac:dyDescent="0.2">
      <c r="A87" s="35">
        <v>81</v>
      </c>
      <c r="B87" s="259" t="s">
        <v>531</v>
      </c>
      <c r="C87" s="259" t="s">
        <v>532</v>
      </c>
      <c r="D87" s="78">
        <v>20392</v>
      </c>
      <c r="E87" s="73">
        <v>631230075</v>
      </c>
      <c r="F87" s="41" t="s">
        <v>429</v>
      </c>
      <c r="G87" s="80" t="s">
        <v>387</v>
      </c>
      <c r="H87" s="46">
        <v>10</v>
      </c>
      <c r="I87" s="32">
        <v>13630</v>
      </c>
      <c r="J87" s="313">
        <f t="shared" si="0"/>
        <v>1762.5</v>
      </c>
      <c r="K87" s="179"/>
      <c r="L87" s="179"/>
      <c r="M87" s="179">
        <v>1762.5</v>
      </c>
      <c r="N87" s="180"/>
      <c r="O87" s="183"/>
      <c r="P87" s="107" t="s">
        <v>533</v>
      </c>
    </row>
    <row r="88" spans="1:16" x14ac:dyDescent="0.2">
      <c r="A88" s="35">
        <v>82</v>
      </c>
      <c r="B88" s="259" t="s">
        <v>544</v>
      </c>
      <c r="C88" s="259" t="s">
        <v>545</v>
      </c>
      <c r="D88" s="78">
        <v>20793</v>
      </c>
      <c r="E88" s="73">
        <v>631230074</v>
      </c>
      <c r="F88" s="41" t="s">
        <v>429</v>
      </c>
      <c r="G88" s="80" t="s">
        <v>387</v>
      </c>
      <c r="H88" s="46">
        <v>10</v>
      </c>
      <c r="I88" s="32">
        <v>13630</v>
      </c>
      <c r="J88" s="313">
        <f t="shared" si="0"/>
        <v>1990</v>
      </c>
      <c r="K88" s="179"/>
      <c r="L88" s="179"/>
      <c r="M88" s="179">
        <v>1990</v>
      </c>
      <c r="N88" s="180"/>
      <c r="O88" s="183"/>
      <c r="P88" s="107" t="s">
        <v>546</v>
      </c>
    </row>
    <row r="89" spans="1:16" x14ac:dyDescent="0.2">
      <c r="A89" s="35">
        <v>83</v>
      </c>
      <c r="B89" s="259" t="s">
        <v>549</v>
      </c>
      <c r="C89" s="259" t="s">
        <v>513</v>
      </c>
      <c r="D89" s="78">
        <v>20646</v>
      </c>
      <c r="E89" s="73">
        <v>631230090</v>
      </c>
      <c r="F89" s="41" t="s">
        <v>429</v>
      </c>
      <c r="G89" s="286" t="s">
        <v>509</v>
      </c>
      <c r="H89" s="263">
        <v>10</v>
      </c>
      <c r="I89" s="50">
        <v>14024</v>
      </c>
      <c r="J89" s="313">
        <f t="shared" si="0"/>
        <v>150</v>
      </c>
      <c r="K89" s="179"/>
      <c r="L89" s="179"/>
      <c r="M89" s="179">
        <v>150</v>
      </c>
      <c r="N89" s="180"/>
      <c r="O89" s="183"/>
      <c r="P89" s="107" t="s">
        <v>479</v>
      </c>
    </row>
    <row r="90" spans="1:16" x14ac:dyDescent="0.2">
      <c r="A90" s="35">
        <v>84</v>
      </c>
      <c r="B90" s="259" t="s">
        <v>347</v>
      </c>
      <c r="C90" s="259" t="s">
        <v>109</v>
      </c>
      <c r="D90" s="78">
        <v>20746</v>
      </c>
      <c r="E90" s="73">
        <v>631230119</v>
      </c>
      <c r="F90" s="41" t="s">
        <v>429</v>
      </c>
      <c r="G90" s="80" t="s">
        <v>548</v>
      </c>
      <c r="H90" s="46">
        <v>10</v>
      </c>
      <c r="I90" s="32">
        <v>14010</v>
      </c>
      <c r="J90" s="313">
        <f t="shared" si="0"/>
        <v>1493</v>
      </c>
      <c r="K90" s="179"/>
      <c r="L90" s="179"/>
      <c r="M90" s="179">
        <v>1493</v>
      </c>
      <c r="N90" s="180"/>
      <c r="O90" s="183"/>
      <c r="P90" s="107" t="s">
        <v>338</v>
      </c>
    </row>
    <row r="91" spans="1:16" x14ac:dyDescent="0.2">
      <c r="A91" s="35">
        <v>85</v>
      </c>
      <c r="B91" s="259" t="s">
        <v>335</v>
      </c>
      <c r="C91" s="259" t="s">
        <v>465</v>
      </c>
      <c r="D91" s="78">
        <v>21659</v>
      </c>
      <c r="E91" s="73">
        <v>631230112</v>
      </c>
      <c r="F91" s="41" t="s">
        <v>429</v>
      </c>
      <c r="G91" s="80" t="s">
        <v>528</v>
      </c>
      <c r="H91" s="46">
        <v>10</v>
      </c>
      <c r="I91" s="32">
        <v>13780</v>
      </c>
      <c r="J91" s="313">
        <f t="shared" si="0"/>
        <v>2243.5100000000002</v>
      </c>
      <c r="K91" s="179"/>
      <c r="L91" s="179"/>
      <c r="M91" s="179">
        <v>2243.5100000000002</v>
      </c>
      <c r="N91" s="180"/>
      <c r="O91" s="183"/>
      <c r="P91" s="107" t="s">
        <v>217</v>
      </c>
    </row>
    <row r="92" spans="1:16" x14ac:dyDescent="0.2">
      <c r="A92" s="35">
        <v>86</v>
      </c>
      <c r="B92" s="259" t="s">
        <v>579</v>
      </c>
      <c r="C92" s="259" t="s">
        <v>356</v>
      </c>
      <c r="D92" s="78">
        <v>21779</v>
      </c>
      <c r="E92" s="73">
        <v>631230111</v>
      </c>
      <c r="F92" s="41" t="s">
        <v>429</v>
      </c>
      <c r="G92" s="80" t="s">
        <v>580</v>
      </c>
      <c r="H92" s="46">
        <v>10</v>
      </c>
      <c r="I92" s="32">
        <v>13770</v>
      </c>
      <c r="J92" s="313">
        <f t="shared" si="0"/>
        <v>156.34</v>
      </c>
      <c r="K92" s="179"/>
      <c r="L92" s="179"/>
      <c r="M92" s="179">
        <v>156.34</v>
      </c>
      <c r="N92" s="180"/>
      <c r="O92" s="183"/>
      <c r="P92" s="107" t="s">
        <v>217</v>
      </c>
    </row>
    <row r="93" spans="1:16" x14ac:dyDescent="0.2">
      <c r="A93" s="35">
        <v>87</v>
      </c>
      <c r="B93" s="259" t="s">
        <v>737</v>
      </c>
      <c r="C93" s="259" t="s">
        <v>773</v>
      </c>
      <c r="D93" s="78">
        <v>20142</v>
      </c>
      <c r="E93" s="73">
        <v>631230124</v>
      </c>
      <c r="F93" s="41" t="s">
        <v>429</v>
      </c>
      <c r="G93" s="80" t="s">
        <v>727</v>
      </c>
      <c r="H93" s="46">
        <v>10</v>
      </c>
      <c r="I93" s="32">
        <v>13220</v>
      </c>
      <c r="J93" s="313">
        <f t="shared" si="0"/>
        <v>236.33</v>
      </c>
      <c r="K93" s="175"/>
      <c r="L93" s="179">
        <v>236.33</v>
      </c>
      <c r="M93" s="179"/>
      <c r="N93" s="180"/>
      <c r="O93" s="183"/>
      <c r="P93" s="107" t="s">
        <v>728</v>
      </c>
    </row>
    <row r="94" spans="1:16" x14ac:dyDescent="0.2">
      <c r="A94" s="35">
        <v>88</v>
      </c>
      <c r="B94" s="259" t="s">
        <v>740</v>
      </c>
      <c r="C94" s="259" t="s">
        <v>654</v>
      </c>
      <c r="D94" s="78">
        <v>22378</v>
      </c>
      <c r="E94" s="73">
        <v>631230110</v>
      </c>
      <c r="F94" s="41" t="s">
        <v>582</v>
      </c>
      <c r="G94" s="80" t="s">
        <v>377</v>
      </c>
      <c r="H94" s="46">
        <v>10</v>
      </c>
      <c r="I94" s="32">
        <v>14050</v>
      </c>
      <c r="J94" s="313">
        <f t="shared" si="0"/>
        <v>90</v>
      </c>
      <c r="K94" s="175"/>
      <c r="L94" s="179"/>
      <c r="M94" s="179">
        <v>90</v>
      </c>
      <c r="N94" s="180"/>
      <c r="O94" s="183"/>
      <c r="P94" s="107" t="s">
        <v>378</v>
      </c>
    </row>
    <row r="95" spans="1:16" x14ac:dyDescent="0.2">
      <c r="A95" s="35">
        <v>89</v>
      </c>
      <c r="B95" s="259" t="s">
        <v>756</v>
      </c>
      <c r="C95" s="259" t="s">
        <v>773</v>
      </c>
      <c r="D95" s="78">
        <v>23252</v>
      </c>
      <c r="E95" s="73">
        <v>631230123</v>
      </c>
      <c r="F95" s="37" t="s">
        <v>442</v>
      </c>
      <c r="G95" s="80" t="s">
        <v>727</v>
      </c>
      <c r="H95" s="46">
        <v>10</v>
      </c>
      <c r="I95" s="32">
        <v>13220</v>
      </c>
      <c r="J95" s="313">
        <f t="shared" si="0"/>
        <v>62.03</v>
      </c>
      <c r="K95" s="175"/>
      <c r="L95" s="179">
        <v>62.03</v>
      </c>
      <c r="M95" s="179"/>
      <c r="N95" s="180"/>
      <c r="O95" s="183"/>
      <c r="P95" s="107" t="s">
        <v>728</v>
      </c>
    </row>
    <row r="96" spans="1:16" x14ac:dyDescent="0.2">
      <c r="A96" s="35">
        <v>90</v>
      </c>
      <c r="B96" s="259" t="s">
        <v>164</v>
      </c>
      <c r="C96" s="67" t="s">
        <v>165</v>
      </c>
      <c r="D96" s="78">
        <v>25061</v>
      </c>
      <c r="E96" s="77">
        <v>631230129</v>
      </c>
      <c r="F96" s="37" t="s">
        <v>442</v>
      </c>
      <c r="G96" s="80" t="s">
        <v>114</v>
      </c>
      <c r="H96" s="31">
        <v>10</v>
      </c>
      <c r="I96" s="32">
        <v>13460</v>
      </c>
      <c r="J96" s="313">
        <f t="shared" si="0"/>
        <v>362.8</v>
      </c>
      <c r="K96" s="178"/>
      <c r="L96" s="300"/>
      <c r="M96" s="175">
        <v>362.8</v>
      </c>
      <c r="N96" s="175"/>
      <c r="O96" s="175"/>
      <c r="P96" s="107" t="s">
        <v>166</v>
      </c>
    </row>
    <row r="97" spans="1:16" x14ac:dyDescent="0.2">
      <c r="A97" s="35">
        <v>91</v>
      </c>
      <c r="B97" s="259"/>
      <c r="C97" s="259"/>
      <c r="D97" s="78"/>
      <c r="E97" s="73"/>
      <c r="F97" s="41"/>
      <c r="G97" s="74" t="s">
        <v>88</v>
      </c>
      <c r="H97" s="46">
        <v>10</v>
      </c>
      <c r="I97" s="38">
        <v>11110</v>
      </c>
      <c r="J97" s="313">
        <f t="shared" si="0"/>
        <v>1327.19</v>
      </c>
      <c r="K97" s="179">
        <v>1327.19</v>
      </c>
      <c r="L97" s="179"/>
      <c r="M97" s="179"/>
      <c r="N97" s="180"/>
      <c r="O97" s="183"/>
      <c r="P97" s="107"/>
    </row>
    <row r="98" spans="1:16" x14ac:dyDescent="0.2">
      <c r="A98" s="35">
        <v>92</v>
      </c>
      <c r="B98" s="259"/>
      <c r="C98" s="259"/>
      <c r="D98" s="78"/>
      <c r="E98" s="73"/>
      <c r="F98" s="41"/>
      <c r="G98" s="74" t="s">
        <v>89</v>
      </c>
      <c r="H98" s="47">
        <v>10</v>
      </c>
      <c r="I98" s="38">
        <v>11110</v>
      </c>
      <c r="J98" s="313">
        <f t="shared" si="0"/>
        <v>91970.48</v>
      </c>
      <c r="K98" s="179">
        <v>91970.48</v>
      </c>
      <c r="L98" s="179"/>
      <c r="M98" s="179"/>
      <c r="N98" s="180"/>
      <c r="O98" s="183"/>
      <c r="P98" s="107"/>
    </row>
    <row r="99" spans="1:16" x14ac:dyDescent="0.2">
      <c r="A99" s="35">
        <v>93</v>
      </c>
      <c r="B99" s="259" t="s">
        <v>775</v>
      </c>
      <c r="C99" s="259" t="s">
        <v>83</v>
      </c>
      <c r="D99" s="78">
        <v>29644</v>
      </c>
      <c r="E99" s="73">
        <v>631230144</v>
      </c>
      <c r="F99" s="41" t="s">
        <v>776</v>
      </c>
      <c r="G99" s="286" t="s">
        <v>777</v>
      </c>
      <c r="H99" s="263">
        <v>10</v>
      </c>
      <c r="I99" s="50">
        <v>13720</v>
      </c>
      <c r="J99" s="313">
        <f t="shared" si="0"/>
        <v>285.3</v>
      </c>
      <c r="K99" s="179"/>
      <c r="L99" s="179"/>
      <c r="M99" s="179">
        <v>285.3</v>
      </c>
      <c r="N99" s="180"/>
      <c r="O99" s="183"/>
      <c r="P99" s="107" t="s">
        <v>217</v>
      </c>
    </row>
    <row r="100" spans="1:16" x14ac:dyDescent="0.2">
      <c r="A100" s="35">
        <v>94</v>
      </c>
      <c r="B100" s="259" t="s">
        <v>345</v>
      </c>
      <c r="C100" s="259" t="s">
        <v>429</v>
      </c>
      <c r="D100" s="78">
        <v>29572</v>
      </c>
      <c r="E100" s="73">
        <v>631230143</v>
      </c>
      <c r="F100" s="41" t="s">
        <v>776</v>
      </c>
      <c r="G100" s="80" t="s">
        <v>528</v>
      </c>
      <c r="H100" s="46">
        <v>10</v>
      </c>
      <c r="I100" s="32">
        <v>13780</v>
      </c>
      <c r="J100" s="313">
        <f t="shared" si="0"/>
        <v>1602.16</v>
      </c>
      <c r="K100" s="179"/>
      <c r="L100" s="179"/>
      <c r="M100" s="179">
        <v>1602.16</v>
      </c>
      <c r="N100" s="180"/>
      <c r="O100" s="183"/>
      <c r="P100" s="107" t="s">
        <v>217</v>
      </c>
    </row>
    <row r="101" spans="1:16" x14ac:dyDescent="0.2">
      <c r="A101" s="35">
        <v>95</v>
      </c>
      <c r="B101" s="259" t="s">
        <v>783</v>
      </c>
      <c r="C101" s="259" t="s">
        <v>465</v>
      </c>
      <c r="D101" s="78">
        <v>291.39</v>
      </c>
      <c r="E101" s="73">
        <v>631230070</v>
      </c>
      <c r="F101" s="41" t="s">
        <v>776</v>
      </c>
      <c r="G101" s="80" t="s">
        <v>580</v>
      </c>
      <c r="H101" s="46">
        <v>10</v>
      </c>
      <c r="I101" s="32">
        <v>13770</v>
      </c>
      <c r="J101" s="313">
        <f t="shared" si="0"/>
        <v>569.37</v>
      </c>
      <c r="K101" s="179"/>
      <c r="L101" s="179"/>
      <c r="M101" s="179">
        <v>569.37</v>
      </c>
      <c r="N101" s="180"/>
      <c r="O101" s="183"/>
      <c r="P101" s="107" t="s">
        <v>217</v>
      </c>
    </row>
    <row r="102" spans="1:16" x14ac:dyDescent="0.2">
      <c r="A102" s="35">
        <v>96</v>
      </c>
      <c r="B102" s="259" t="s">
        <v>784</v>
      </c>
      <c r="C102" s="259" t="s">
        <v>182</v>
      </c>
      <c r="D102" s="78">
        <v>29170</v>
      </c>
      <c r="E102" s="73">
        <v>631230125</v>
      </c>
      <c r="F102" s="41" t="s">
        <v>776</v>
      </c>
      <c r="G102" s="286" t="s">
        <v>785</v>
      </c>
      <c r="H102" s="263">
        <v>10</v>
      </c>
      <c r="I102" s="50">
        <v>14010</v>
      </c>
      <c r="J102" s="313">
        <f t="shared" si="0"/>
        <v>190</v>
      </c>
      <c r="K102" s="179"/>
      <c r="L102" s="179"/>
      <c r="M102" s="179">
        <v>190</v>
      </c>
      <c r="N102" s="180"/>
      <c r="O102" s="183"/>
      <c r="P102" s="107" t="s">
        <v>338</v>
      </c>
    </row>
    <row r="103" spans="1:16" x14ac:dyDescent="0.2">
      <c r="A103" s="35">
        <v>97</v>
      </c>
      <c r="B103" s="259" t="s">
        <v>787</v>
      </c>
      <c r="C103" s="259" t="s">
        <v>109</v>
      </c>
      <c r="D103" s="78">
        <v>28543</v>
      </c>
      <c r="E103" s="73">
        <v>631230100</v>
      </c>
      <c r="F103" s="41" t="s">
        <v>776</v>
      </c>
      <c r="G103" s="286" t="s">
        <v>777</v>
      </c>
      <c r="H103" s="263">
        <v>10</v>
      </c>
      <c r="I103" s="50">
        <v>13720</v>
      </c>
      <c r="J103" s="313">
        <f t="shared" si="0"/>
        <v>10000</v>
      </c>
      <c r="K103" s="434"/>
      <c r="L103" s="434"/>
      <c r="M103" s="179">
        <v>10000</v>
      </c>
      <c r="N103" s="180"/>
      <c r="O103" s="183"/>
      <c r="P103" s="107" t="s">
        <v>217</v>
      </c>
    </row>
    <row r="104" spans="1:16" x14ac:dyDescent="0.2">
      <c r="A104" s="35">
        <v>98</v>
      </c>
      <c r="B104" s="259" t="s">
        <v>788</v>
      </c>
      <c r="C104" s="259" t="s">
        <v>465</v>
      </c>
      <c r="D104" s="78">
        <v>291.07</v>
      </c>
      <c r="E104" s="73">
        <v>631230070</v>
      </c>
      <c r="F104" s="41" t="s">
        <v>776</v>
      </c>
      <c r="G104" s="80" t="s">
        <v>528</v>
      </c>
      <c r="H104" s="46">
        <v>10</v>
      </c>
      <c r="I104" s="32">
        <v>13780</v>
      </c>
      <c r="J104" s="313">
        <f t="shared" si="0"/>
        <v>3617.24</v>
      </c>
      <c r="K104" s="179"/>
      <c r="L104" s="179"/>
      <c r="M104" s="179">
        <v>3617.24</v>
      </c>
      <c r="N104" s="180"/>
      <c r="O104" s="183"/>
      <c r="P104" s="107" t="s">
        <v>217</v>
      </c>
    </row>
    <row r="105" spans="1:16" x14ac:dyDescent="0.2">
      <c r="A105" s="35">
        <v>99</v>
      </c>
      <c r="B105" s="259" t="s">
        <v>275</v>
      </c>
      <c r="C105" s="259" t="s">
        <v>148</v>
      </c>
      <c r="D105" s="78">
        <v>28832</v>
      </c>
      <c r="E105" s="73">
        <v>631230141</v>
      </c>
      <c r="F105" s="404" t="s">
        <v>776</v>
      </c>
      <c r="G105" s="80" t="s">
        <v>114</v>
      </c>
      <c r="H105" s="31">
        <v>10</v>
      </c>
      <c r="I105" s="32">
        <v>13460</v>
      </c>
      <c r="J105" s="313">
        <f t="shared" ref="J105:J112" si="2">SUM(K105+L105+M105+N105+O105)</f>
        <v>362.8</v>
      </c>
      <c r="K105" s="410"/>
      <c r="L105" s="179"/>
      <c r="M105" s="179">
        <v>362.8</v>
      </c>
      <c r="N105" s="180"/>
      <c r="O105" s="183"/>
      <c r="P105" s="107" t="s">
        <v>146</v>
      </c>
    </row>
    <row r="106" spans="1:16" x14ac:dyDescent="0.2">
      <c r="A106" s="35">
        <v>100</v>
      </c>
      <c r="B106" s="259" t="s">
        <v>272</v>
      </c>
      <c r="C106" s="259" t="s">
        <v>273</v>
      </c>
      <c r="D106" s="78">
        <v>28870</v>
      </c>
      <c r="E106" s="73">
        <v>631230140</v>
      </c>
      <c r="F106" s="404" t="s">
        <v>776</v>
      </c>
      <c r="G106" s="80" t="s">
        <v>114</v>
      </c>
      <c r="H106" s="31">
        <v>10</v>
      </c>
      <c r="I106" s="32">
        <v>13460</v>
      </c>
      <c r="J106" s="313">
        <f t="shared" si="2"/>
        <v>362.8</v>
      </c>
      <c r="K106" s="410"/>
      <c r="L106" s="179"/>
      <c r="M106" s="179">
        <v>362.8</v>
      </c>
      <c r="N106" s="180"/>
      <c r="O106" s="183"/>
      <c r="P106" s="107" t="s">
        <v>274</v>
      </c>
    </row>
    <row r="107" spans="1:16" x14ac:dyDescent="0.2">
      <c r="A107" s="35">
        <v>101</v>
      </c>
      <c r="B107" s="259" t="s">
        <v>794</v>
      </c>
      <c r="C107" s="259" t="s">
        <v>144</v>
      </c>
      <c r="D107" s="78">
        <v>28898</v>
      </c>
      <c r="E107" s="73">
        <v>631230139</v>
      </c>
      <c r="F107" s="404" t="s">
        <v>776</v>
      </c>
      <c r="G107" s="80" t="s">
        <v>114</v>
      </c>
      <c r="H107" s="31">
        <v>10</v>
      </c>
      <c r="I107" s="32">
        <v>13460</v>
      </c>
      <c r="J107" s="313">
        <f t="shared" si="2"/>
        <v>362.8</v>
      </c>
      <c r="K107" s="179"/>
      <c r="L107" s="179"/>
      <c r="M107" s="179">
        <v>362.8</v>
      </c>
      <c r="N107" s="180"/>
      <c r="O107" s="183"/>
      <c r="P107" s="107" t="s">
        <v>145</v>
      </c>
    </row>
    <row r="108" spans="1:16" x14ac:dyDescent="0.2">
      <c r="A108" s="35">
        <v>102</v>
      </c>
      <c r="B108" s="259" t="s">
        <v>235</v>
      </c>
      <c r="C108" s="259" t="s">
        <v>144</v>
      </c>
      <c r="D108" s="78">
        <v>28931</v>
      </c>
      <c r="E108" s="73">
        <v>631230138</v>
      </c>
      <c r="F108" s="404" t="s">
        <v>776</v>
      </c>
      <c r="G108" s="80" t="s">
        <v>114</v>
      </c>
      <c r="H108" s="31">
        <v>10</v>
      </c>
      <c r="I108" s="32">
        <v>13460</v>
      </c>
      <c r="J108" s="313">
        <f t="shared" si="2"/>
        <v>319.10000000000002</v>
      </c>
      <c r="K108" s="179"/>
      <c r="L108" s="179"/>
      <c r="M108" s="179">
        <v>319.10000000000002</v>
      </c>
      <c r="N108" s="180"/>
      <c r="O108" s="183"/>
      <c r="P108" s="107" t="s">
        <v>236</v>
      </c>
    </row>
    <row r="109" spans="1:16" x14ac:dyDescent="0.2">
      <c r="A109" s="35">
        <v>103</v>
      </c>
      <c r="B109" s="259" t="s">
        <v>240</v>
      </c>
      <c r="C109" s="259" t="s">
        <v>241</v>
      </c>
      <c r="D109" s="78">
        <v>28969</v>
      </c>
      <c r="E109" s="73">
        <v>631230136</v>
      </c>
      <c r="F109" s="404" t="s">
        <v>776</v>
      </c>
      <c r="G109" s="80" t="s">
        <v>114</v>
      </c>
      <c r="H109" s="31">
        <v>10</v>
      </c>
      <c r="I109" s="32">
        <v>13460</v>
      </c>
      <c r="J109" s="313">
        <f t="shared" si="2"/>
        <v>362.8</v>
      </c>
      <c r="K109" s="410"/>
      <c r="L109" s="179"/>
      <c r="M109" s="179">
        <v>362.8</v>
      </c>
      <c r="N109" s="180"/>
      <c r="O109" s="183"/>
      <c r="P109" s="107" t="s">
        <v>242</v>
      </c>
    </row>
    <row r="110" spans="1:16" x14ac:dyDescent="0.2">
      <c r="A110" s="35">
        <v>104</v>
      </c>
      <c r="B110" s="259" t="s">
        <v>795</v>
      </c>
      <c r="C110" s="259" t="s">
        <v>137</v>
      </c>
      <c r="D110" s="78">
        <v>28994</v>
      </c>
      <c r="E110" s="73">
        <v>631230135</v>
      </c>
      <c r="F110" s="404" t="s">
        <v>776</v>
      </c>
      <c r="G110" s="80" t="s">
        <v>114</v>
      </c>
      <c r="H110" s="31">
        <v>10</v>
      </c>
      <c r="I110" s="32">
        <v>13460</v>
      </c>
      <c r="J110" s="313">
        <f t="shared" si="2"/>
        <v>362.8</v>
      </c>
      <c r="K110" s="179"/>
      <c r="L110" s="179"/>
      <c r="M110" s="179">
        <v>362.8</v>
      </c>
      <c r="N110" s="180"/>
      <c r="O110" s="183"/>
      <c r="P110" s="107" t="s">
        <v>138</v>
      </c>
    </row>
    <row r="111" spans="1:16" x14ac:dyDescent="0.2">
      <c r="A111" s="35">
        <v>105</v>
      </c>
      <c r="B111" s="259" t="s">
        <v>796</v>
      </c>
      <c r="C111" s="259" t="s">
        <v>121</v>
      </c>
      <c r="D111" s="78">
        <v>29012</v>
      </c>
      <c r="E111" s="73">
        <v>631230142</v>
      </c>
      <c r="F111" s="404" t="s">
        <v>776</v>
      </c>
      <c r="G111" s="80" t="s">
        <v>114</v>
      </c>
      <c r="H111" s="31">
        <v>10</v>
      </c>
      <c r="I111" s="32">
        <v>13460</v>
      </c>
      <c r="J111" s="313">
        <f t="shared" si="2"/>
        <v>362.8</v>
      </c>
      <c r="K111" s="179"/>
      <c r="L111" s="179"/>
      <c r="M111" s="179">
        <v>362.8</v>
      </c>
      <c r="N111" s="180"/>
      <c r="O111" s="183"/>
      <c r="P111" s="107" t="s">
        <v>119</v>
      </c>
    </row>
    <row r="112" spans="1:16" x14ac:dyDescent="0.2">
      <c r="A112" s="35">
        <v>106</v>
      </c>
      <c r="B112" s="259" t="s">
        <v>227</v>
      </c>
      <c r="C112" s="259" t="s">
        <v>197</v>
      </c>
      <c r="D112" s="78">
        <v>29077</v>
      </c>
      <c r="E112" s="73">
        <v>631230137</v>
      </c>
      <c r="F112" s="404" t="s">
        <v>776</v>
      </c>
      <c r="G112" s="80" t="s">
        <v>114</v>
      </c>
      <c r="H112" s="31">
        <v>10</v>
      </c>
      <c r="I112" s="32">
        <v>13460</v>
      </c>
      <c r="J112" s="313">
        <f t="shared" si="2"/>
        <v>362.8</v>
      </c>
      <c r="K112" s="179"/>
      <c r="L112" s="179"/>
      <c r="M112" s="179">
        <v>362.8</v>
      </c>
      <c r="N112" s="180"/>
      <c r="O112" s="183"/>
      <c r="P112" s="107" t="s">
        <v>228</v>
      </c>
    </row>
    <row r="113" spans="1:16" x14ac:dyDescent="0.2">
      <c r="A113" s="35">
        <v>107</v>
      </c>
      <c r="B113" s="259" t="s">
        <v>797</v>
      </c>
      <c r="C113" s="259" t="s">
        <v>798</v>
      </c>
      <c r="D113" s="78">
        <v>295545</v>
      </c>
      <c r="E113" s="73">
        <v>631230002</v>
      </c>
      <c r="F113" s="404" t="s">
        <v>776</v>
      </c>
      <c r="G113" s="80" t="s">
        <v>114</v>
      </c>
      <c r="H113" s="31">
        <v>10</v>
      </c>
      <c r="I113" s="32">
        <v>13460</v>
      </c>
      <c r="J113" s="313">
        <f>SUM(K113+L113+M113+N113+O113)</f>
        <v>400</v>
      </c>
      <c r="K113" s="179"/>
      <c r="L113" s="179"/>
      <c r="M113" s="179">
        <v>400</v>
      </c>
      <c r="N113" s="180"/>
      <c r="O113" s="183"/>
      <c r="P113" s="107" t="s">
        <v>799</v>
      </c>
    </row>
    <row r="114" spans="1:16" x14ac:dyDescent="0.2">
      <c r="A114" s="35">
        <v>108</v>
      </c>
      <c r="B114" s="259" t="s">
        <v>797</v>
      </c>
      <c r="C114" s="259" t="s">
        <v>798</v>
      </c>
      <c r="D114" s="78">
        <v>29555</v>
      </c>
      <c r="E114" s="73">
        <v>631230045</v>
      </c>
      <c r="F114" s="404" t="s">
        <v>776</v>
      </c>
      <c r="G114" s="80" t="s">
        <v>114</v>
      </c>
      <c r="H114" s="31">
        <v>10</v>
      </c>
      <c r="I114" s="32">
        <v>13460</v>
      </c>
      <c r="J114" s="313">
        <f>SUM(K114+L114+M114+N114+O114)</f>
        <v>400</v>
      </c>
      <c r="K114" s="179"/>
      <c r="L114" s="179"/>
      <c r="M114" s="179">
        <v>400</v>
      </c>
      <c r="N114" s="180"/>
      <c r="O114" s="183"/>
      <c r="P114" s="107" t="s">
        <v>799</v>
      </c>
    </row>
    <row r="115" spans="1:16" x14ac:dyDescent="0.2">
      <c r="A115" s="35">
        <v>109</v>
      </c>
      <c r="B115" s="259" t="s">
        <v>797</v>
      </c>
      <c r="C115" s="259" t="s">
        <v>798</v>
      </c>
      <c r="D115" s="78">
        <v>29565</v>
      </c>
      <c r="E115" s="73">
        <v>631230127</v>
      </c>
      <c r="F115" s="404" t="s">
        <v>776</v>
      </c>
      <c r="G115" s="80" t="s">
        <v>114</v>
      </c>
      <c r="H115" s="31">
        <v>10</v>
      </c>
      <c r="I115" s="32">
        <v>13460</v>
      </c>
      <c r="J115" s="313">
        <f>SUM(K115+L115+M115+N115+O115)</f>
        <v>400</v>
      </c>
      <c r="K115" s="179"/>
      <c r="L115" s="179"/>
      <c r="M115" s="179">
        <v>400</v>
      </c>
      <c r="N115" s="180"/>
      <c r="O115" s="183"/>
      <c r="P115" s="107" t="s">
        <v>799</v>
      </c>
    </row>
    <row r="116" spans="1:16" x14ac:dyDescent="0.2">
      <c r="A116" s="35">
        <v>110</v>
      </c>
      <c r="B116" s="259" t="s">
        <v>858</v>
      </c>
      <c r="C116" s="259" t="s">
        <v>838</v>
      </c>
      <c r="D116" s="78">
        <v>40700</v>
      </c>
      <c r="E116" s="73">
        <v>631230159</v>
      </c>
      <c r="F116" s="41" t="s">
        <v>853</v>
      </c>
      <c r="G116" s="286" t="s">
        <v>667</v>
      </c>
      <c r="H116" s="263">
        <v>10</v>
      </c>
      <c r="I116" s="50">
        <v>13250</v>
      </c>
      <c r="J116" s="313">
        <f t="shared" ref="J116:J122" si="3">SUM(K116+L116+M116+N116+O116)</f>
        <v>13.99</v>
      </c>
      <c r="K116" s="179"/>
      <c r="L116" s="179">
        <v>13.99</v>
      </c>
      <c r="M116" s="179"/>
      <c r="N116" s="180"/>
      <c r="O116" s="183"/>
      <c r="P116" s="107" t="s">
        <v>75</v>
      </c>
    </row>
    <row r="117" spans="1:16" x14ac:dyDescent="0.2">
      <c r="A117" s="35">
        <v>111</v>
      </c>
      <c r="B117" s="259" t="s">
        <v>859</v>
      </c>
      <c r="C117" s="259" t="s">
        <v>838</v>
      </c>
      <c r="D117" s="78">
        <v>40716</v>
      </c>
      <c r="E117" s="73">
        <v>631230160</v>
      </c>
      <c r="F117" s="41" t="s">
        <v>853</v>
      </c>
      <c r="G117" s="286" t="s">
        <v>667</v>
      </c>
      <c r="H117" s="263">
        <v>10</v>
      </c>
      <c r="I117" s="50">
        <v>13250</v>
      </c>
      <c r="J117" s="313">
        <f t="shared" si="3"/>
        <v>14.99</v>
      </c>
      <c r="K117" s="179"/>
      <c r="L117" s="179">
        <v>14.99</v>
      </c>
      <c r="M117" s="179"/>
      <c r="N117" s="180"/>
      <c r="O117" s="183"/>
      <c r="P117" s="107" t="s">
        <v>75</v>
      </c>
    </row>
    <row r="118" spans="1:16" x14ac:dyDescent="0.2">
      <c r="A118" s="35">
        <v>112</v>
      </c>
      <c r="B118" s="259" t="s">
        <v>860</v>
      </c>
      <c r="C118" s="259" t="s">
        <v>838</v>
      </c>
      <c r="D118" s="78">
        <v>40730</v>
      </c>
      <c r="E118" s="73">
        <v>631230161</v>
      </c>
      <c r="F118" s="41" t="s">
        <v>853</v>
      </c>
      <c r="G118" s="286" t="s">
        <v>667</v>
      </c>
      <c r="H118" s="263">
        <v>10</v>
      </c>
      <c r="I118" s="50">
        <v>13250</v>
      </c>
      <c r="J118" s="313">
        <f t="shared" si="3"/>
        <v>70.62</v>
      </c>
      <c r="K118" s="179"/>
      <c r="L118" s="179">
        <v>70.62</v>
      </c>
      <c r="M118" s="179"/>
      <c r="N118" s="180"/>
      <c r="O118" s="183"/>
      <c r="P118" s="107" t="s">
        <v>75</v>
      </c>
    </row>
    <row r="119" spans="1:16" x14ac:dyDescent="0.2">
      <c r="A119" s="35">
        <v>113</v>
      </c>
      <c r="B119" s="259" t="s">
        <v>872</v>
      </c>
      <c r="C119" s="259" t="s">
        <v>617</v>
      </c>
      <c r="D119" s="78">
        <v>40918</v>
      </c>
      <c r="E119" s="73">
        <v>631230158</v>
      </c>
      <c r="F119" s="41" t="s">
        <v>853</v>
      </c>
      <c r="G119" s="286" t="s">
        <v>873</v>
      </c>
      <c r="H119" s="263">
        <v>10</v>
      </c>
      <c r="I119" s="50">
        <v>13620</v>
      </c>
      <c r="J119" s="313">
        <f t="shared" si="3"/>
        <v>74</v>
      </c>
      <c r="K119" s="179"/>
      <c r="L119" s="179"/>
      <c r="M119" s="179">
        <v>74</v>
      </c>
      <c r="N119" s="180"/>
      <c r="O119" s="183"/>
      <c r="P119" s="107" t="s">
        <v>368</v>
      </c>
    </row>
    <row r="120" spans="1:16" x14ac:dyDescent="0.2">
      <c r="A120" s="35">
        <v>114</v>
      </c>
      <c r="B120" s="259" t="s">
        <v>874</v>
      </c>
      <c r="C120" s="259" t="s">
        <v>838</v>
      </c>
      <c r="D120" s="78">
        <v>40980</v>
      </c>
      <c r="E120" s="73">
        <v>631230162</v>
      </c>
      <c r="F120" s="41" t="s">
        <v>853</v>
      </c>
      <c r="G120" s="286" t="s">
        <v>667</v>
      </c>
      <c r="H120" s="263">
        <v>10</v>
      </c>
      <c r="I120" s="50">
        <v>13250</v>
      </c>
      <c r="J120" s="313">
        <f t="shared" si="3"/>
        <v>26.99</v>
      </c>
      <c r="K120" s="179"/>
      <c r="L120" s="179">
        <v>26.99</v>
      </c>
      <c r="M120" s="179"/>
      <c r="N120" s="180"/>
      <c r="O120" s="183"/>
      <c r="P120" s="107" t="s">
        <v>75</v>
      </c>
    </row>
    <row r="121" spans="1:16" x14ac:dyDescent="0.2">
      <c r="A121" s="35">
        <v>115</v>
      </c>
      <c r="B121" s="259" t="s">
        <v>875</v>
      </c>
      <c r="C121" s="259" t="s">
        <v>617</v>
      </c>
      <c r="D121" s="78">
        <v>40994</v>
      </c>
      <c r="E121" s="73">
        <v>631230151</v>
      </c>
      <c r="F121" s="41" t="s">
        <v>853</v>
      </c>
      <c r="G121" s="286" t="s">
        <v>672</v>
      </c>
      <c r="H121" s="263">
        <v>10</v>
      </c>
      <c r="I121" s="50">
        <v>13230</v>
      </c>
      <c r="J121" s="313">
        <f t="shared" si="3"/>
        <v>363</v>
      </c>
      <c r="K121" s="179"/>
      <c r="L121" s="179">
        <v>363</v>
      </c>
      <c r="M121" s="179"/>
      <c r="N121" s="180"/>
      <c r="O121" s="183"/>
      <c r="P121" s="107" t="s">
        <v>76</v>
      </c>
    </row>
    <row r="122" spans="1:16" x14ac:dyDescent="0.2">
      <c r="A122" s="35">
        <v>116</v>
      </c>
      <c r="B122" s="259" t="s">
        <v>914</v>
      </c>
      <c r="C122" s="259" t="s">
        <v>617</v>
      </c>
      <c r="D122" s="78">
        <v>47738</v>
      </c>
      <c r="E122" s="73">
        <v>631230171</v>
      </c>
      <c r="F122" s="41" t="s">
        <v>912</v>
      </c>
      <c r="G122" s="286" t="s">
        <v>383</v>
      </c>
      <c r="H122" s="263">
        <v>10</v>
      </c>
      <c r="I122" s="50">
        <v>14310</v>
      </c>
      <c r="J122" s="313">
        <f t="shared" si="3"/>
        <v>48.8</v>
      </c>
      <c r="K122" s="179"/>
      <c r="L122" s="179"/>
      <c r="M122" s="179">
        <v>48.8</v>
      </c>
      <c r="N122" s="180"/>
      <c r="O122" s="183"/>
      <c r="P122" s="107" t="s">
        <v>207</v>
      </c>
    </row>
    <row r="123" spans="1:16" x14ac:dyDescent="0.2">
      <c r="A123" s="35">
        <v>117</v>
      </c>
      <c r="B123" s="259" t="s">
        <v>946</v>
      </c>
      <c r="C123" s="259" t="s">
        <v>838</v>
      </c>
      <c r="D123" s="78">
        <v>49600</v>
      </c>
      <c r="E123" s="73">
        <v>631230164</v>
      </c>
      <c r="F123" s="41" t="s">
        <v>918</v>
      </c>
      <c r="G123" s="286" t="s">
        <v>667</v>
      </c>
      <c r="H123" s="263">
        <v>10</v>
      </c>
      <c r="I123" s="50">
        <v>13250</v>
      </c>
      <c r="J123" s="313">
        <f t="shared" ref="J123:J143" si="4">SUM(K123+L123+M123+N123+O123)</f>
        <v>566.76</v>
      </c>
      <c r="K123" s="179"/>
      <c r="L123" s="179"/>
      <c r="M123" s="179">
        <v>566.76</v>
      </c>
      <c r="N123" s="180"/>
      <c r="O123" s="183"/>
      <c r="P123" s="107" t="s">
        <v>947</v>
      </c>
    </row>
    <row r="124" spans="1:16" x14ac:dyDescent="0.2">
      <c r="A124" s="35">
        <v>118</v>
      </c>
      <c r="B124" s="259" t="s">
        <v>952</v>
      </c>
      <c r="C124" s="259" t="s">
        <v>918</v>
      </c>
      <c r="D124" s="78">
        <v>50655</v>
      </c>
      <c r="E124" s="73">
        <v>631230173</v>
      </c>
      <c r="F124" s="41" t="s">
        <v>700</v>
      </c>
      <c r="G124" s="286" t="s">
        <v>953</v>
      </c>
      <c r="H124" s="263">
        <v>10</v>
      </c>
      <c r="I124" s="50">
        <v>13760</v>
      </c>
      <c r="J124" s="313">
        <f t="shared" si="4"/>
        <v>838</v>
      </c>
      <c r="K124" s="179"/>
      <c r="L124" s="179"/>
      <c r="M124" s="179">
        <v>838</v>
      </c>
      <c r="N124" s="180"/>
      <c r="O124" s="183"/>
      <c r="P124" s="107" t="s">
        <v>556</v>
      </c>
    </row>
    <row r="125" spans="1:16" x14ac:dyDescent="0.2">
      <c r="A125" s="35">
        <v>119</v>
      </c>
      <c r="B125" s="259"/>
      <c r="C125" s="259"/>
      <c r="D125" s="78"/>
      <c r="E125" s="73"/>
      <c r="F125" s="41"/>
      <c r="G125" s="286"/>
      <c r="H125" s="263">
        <v>10</v>
      </c>
      <c r="I125" s="50">
        <v>13460</v>
      </c>
      <c r="J125" s="313">
        <f t="shared" si="4"/>
        <v>129.5</v>
      </c>
      <c r="K125" s="179"/>
      <c r="L125" s="179"/>
      <c r="M125" s="179">
        <v>129.5</v>
      </c>
      <c r="N125" s="180"/>
      <c r="O125" s="183"/>
      <c r="P125" s="107" t="s">
        <v>358</v>
      </c>
    </row>
    <row r="126" spans="1:16" x14ac:dyDescent="0.2">
      <c r="A126" s="35">
        <v>120</v>
      </c>
      <c r="B126" s="259"/>
      <c r="C126" s="259"/>
      <c r="D126" s="78"/>
      <c r="E126" s="73"/>
      <c r="F126" s="404"/>
      <c r="G126" s="80"/>
      <c r="H126" s="31">
        <v>10</v>
      </c>
      <c r="I126" s="32">
        <v>13460</v>
      </c>
      <c r="J126" s="313">
        <f t="shared" si="4"/>
        <v>362.8</v>
      </c>
      <c r="K126" s="179"/>
      <c r="L126" s="179"/>
      <c r="M126" s="179">
        <v>362.8</v>
      </c>
      <c r="N126" s="180"/>
      <c r="O126" s="183"/>
      <c r="P126" s="107" t="s">
        <v>145</v>
      </c>
    </row>
    <row r="127" spans="1:16" x14ac:dyDescent="0.2">
      <c r="A127" s="35">
        <v>121</v>
      </c>
      <c r="B127" s="259" t="s">
        <v>275</v>
      </c>
      <c r="C127" s="259" t="s">
        <v>148</v>
      </c>
      <c r="D127" s="78">
        <v>54175</v>
      </c>
      <c r="E127" s="73">
        <v>631230180</v>
      </c>
      <c r="F127" s="404" t="s">
        <v>971</v>
      </c>
      <c r="G127" s="80" t="s">
        <v>114</v>
      </c>
      <c r="H127" s="31">
        <v>10</v>
      </c>
      <c r="I127" s="32">
        <v>13460</v>
      </c>
      <c r="J127" s="313">
        <f t="shared" si="4"/>
        <v>362.8</v>
      </c>
      <c r="K127" s="410"/>
      <c r="L127" s="179"/>
      <c r="M127" s="179">
        <v>362.8</v>
      </c>
      <c r="N127" s="180"/>
      <c r="O127" s="183"/>
      <c r="P127" s="107" t="s">
        <v>146</v>
      </c>
    </row>
    <row r="128" spans="1:16" x14ac:dyDescent="0.2">
      <c r="A128" s="35">
        <v>122</v>
      </c>
      <c r="B128" s="259" t="s">
        <v>272</v>
      </c>
      <c r="C128" s="259" t="s">
        <v>273</v>
      </c>
      <c r="D128" s="78">
        <v>54187</v>
      </c>
      <c r="E128" s="73">
        <v>631230175</v>
      </c>
      <c r="F128" s="404" t="s">
        <v>971</v>
      </c>
      <c r="G128" s="80" t="s">
        <v>114</v>
      </c>
      <c r="H128" s="31">
        <v>10</v>
      </c>
      <c r="I128" s="32">
        <v>13460</v>
      </c>
      <c r="J128" s="313">
        <f t="shared" si="4"/>
        <v>362.8</v>
      </c>
      <c r="K128" s="410"/>
      <c r="L128" s="179"/>
      <c r="M128" s="179">
        <v>362.8</v>
      </c>
      <c r="N128" s="180"/>
      <c r="O128" s="183"/>
      <c r="P128" s="107" t="s">
        <v>274</v>
      </c>
    </row>
    <row r="129" spans="1:16" x14ac:dyDescent="0.2">
      <c r="A129" s="35">
        <v>123</v>
      </c>
      <c r="B129" s="259" t="s">
        <v>235</v>
      </c>
      <c r="C129" s="259" t="s">
        <v>144</v>
      </c>
      <c r="D129" s="78">
        <v>54195</v>
      </c>
      <c r="E129" s="73">
        <v>631230181</v>
      </c>
      <c r="F129" s="404" t="s">
        <v>971</v>
      </c>
      <c r="G129" s="80" t="s">
        <v>114</v>
      </c>
      <c r="H129" s="31">
        <v>10</v>
      </c>
      <c r="I129" s="32">
        <v>13460</v>
      </c>
      <c r="J129" s="313">
        <f t="shared" si="4"/>
        <v>319.10000000000002</v>
      </c>
      <c r="K129" s="179"/>
      <c r="L129" s="179"/>
      <c r="M129" s="179">
        <v>319.10000000000002</v>
      </c>
      <c r="N129" s="180"/>
      <c r="O129" s="183"/>
      <c r="P129" s="107" t="s">
        <v>236</v>
      </c>
    </row>
    <row r="130" spans="1:16" x14ac:dyDescent="0.2">
      <c r="A130" s="35">
        <v>124</v>
      </c>
      <c r="B130" s="259" t="s">
        <v>164</v>
      </c>
      <c r="C130" s="67" t="s">
        <v>165</v>
      </c>
      <c r="D130" s="78">
        <v>54207</v>
      </c>
      <c r="E130" s="77">
        <v>631230177</v>
      </c>
      <c r="F130" s="37" t="s">
        <v>971</v>
      </c>
      <c r="G130" s="80" t="s">
        <v>114</v>
      </c>
      <c r="H130" s="31">
        <v>10</v>
      </c>
      <c r="I130" s="32">
        <v>13460</v>
      </c>
      <c r="J130" s="313">
        <f t="shared" si="4"/>
        <v>362.8</v>
      </c>
      <c r="K130" s="178"/>
      <c r="L130" s="300"/>
      <c r="M130" s="175">
        <v>362.8</v>
      </c>
      <c r="N130" s="175"/>
      <c r="O130" s="175"/>
      <c r="P130" s="107" t="s">
        <v>166</v>
      </c>
    </row>
    <row r="131" spans="1:16" x14ac:dyDescent="0.2">
      <c r="A131" s="35">
        <v>125</v>
      </c>
      <c r="B131" s="259" t="s">
        <v>227</v>
      </c>
      <c r="C131" s="259" t="s">
        <v>197</v>
      </c>
      <c r="D131" s="78">
        <v>58254</v>
      </c>
      <c r="E131" s="73">
        <v>631230174</v>
      </c>
      <c r="F131" s="404" t="s">
        <v>987</v>
      </c>
      <c r="G131" s="80" t="s">
        <v>114</v>
      </c>
      <c r="H131" s="31">
        <v>10</v>
      </c>
      <c r="I131" s="32">
        <v>13460</v>
      </c>
      <c r="J131" s="313">
        <f t="shared" si="4"/>
        <v>362.8</v>
      </c>
      <c r="K131" s="179"/>
      <c r="L131" s="179"/>
      <c r="M131" s="179">
        <v>362.8</v>
      </c>
      <c r="N131" s="180"/>
      <c r="O131" s="183"/>
      <c r="P131" s="107" t="s">
        <v>228</v>
      </c>
    </row>
    <row r="132" spans="1:16" x14ac:dyDescent="0.2">
      <c r="A132" s="35">
        <v>126</v>
      </c>
      <c r="B132" s="259" t="s">
        <v>797</v>
      </c>
      <c r="C132" s="259" t="s">
        <v>798</v>
      </c>
      <c r="D132" s="78">
        <v>58327</v>
      </c>
      <c r="E132" s="73">
        <v>631230179</v>
      </c>
      <c r="F132" s="404" t="s">
        <v>987</v>
      </c>
      <c r="G132" s="80" t="s">
        <v>114</v>
      </c>
      <c r="H132" s="31">
        <v>10</v>
      </c>
      <c r="I132" s="32">
        <v>13460</v>
      </c>
      <c r="J132" s="313">
        <f t="shared" si="4"/>
        <v>400</v>
      </c>
      <c r="K132" s="179"/>
      <c r="L132" s="179"/>
      <c r="M132" s="179">
        <v>400</v>
      </c>
      <c r="N132" s="180"/>
      <c r="O132" s="183"/>
      <c r="P132" s="107" t="s">
        <v>799</v>
      </c>
    </row>
    <row r="133" spans="1:16" x14ac:dyDescent="0.2">
      <c r="A133" s="35">
        <v>127</v>
      </c>
      <c r="B133" s="259"/>
      <c r="C133" s="259"/>
      <c r="D133" s="78"/>
      <c r="E133" s="73"/>
      <c r="F133" s="41" t="s">
        <v>990</v>
      </c>
      <c r="G133" s="74" t="s">
        <v>84</v>
      </c>
      <c r="H133" s="46">
        <v>10</v>
      </c>
      <c r="I133" s="38">
        <v>11110</v>
      </c>
      <c r="J133" s="214">
        <f t="shared" si="4"/>
        <v>1327.19</v>
      </c>
      <c r="K133" s="179">
        <v>1327.19</v>
      </c>
      <c r="L133" s="179"/>
      <c r="M133" s="179"/>
      <c r="N133" s="180"/>
      <c r="O133" s="183"/>
      <c r="P133" s="107"/>
    </row>
    <row r="134" spans="1:16" x14ac:dyDescent="0.2">
      <c r="A134" s="35">
        <v>128</v>
      </c>
      <c r="B134" s="259"/>
      <c r="C134" s="259"/>
      <c r="D134" s="78"/>
      <c r="E134" s="73"/>
      <c r="F134" s="41" t="s">
        <v>990</v>
      </c>
      <c r="G134" s="74" t="s">
        <v>85</v>
      </c>
      <c r="H134" s="47">
        <v>10</v>
      </c>
      <c r="I134" s="38">
        <v>11110</v>
      </c>
      <c r="J134" s="214">
        <f t="shared" si="4"/>
        <v>82971.100000000006</v>
      </c>
      <c r="K134" s="179">
        <v>82971.100000000006</v>
      </c>
      <c r="L134" s="179"/>
      <c r="M134" s="179"/>
      <c r="N134" s="180"/>
      <c r="O134" s="183"/>
      <c r="P134" s="107"/>
    </row>
    <row r="135" spans="1:16" x14ac:dyDescent="0.2">
      <c r="A135" s="35">
        <v>129</v>
      </c>
      <c r="B135" s="259" t="s">
        <v>240</v>
      </c>
      <c r="C135" s="259" t="s">
        <v>241</v>
      </c>
      <c r="D135" s="78">
        <v>64003</v>
      </c>
      <c r="E135" s="73">
        <v>631230182</v>
      </c>
      <c r="F135" s="404" t="s">
        <v>1019</v>
      </c>
      <c r="G135" s="80" t="s">
        <v>114</v>
      </c>
      <c r="H135" s="31">
        <v>10</v>
      </c>
      <c r="I135" s="32">
        <v>13460</v>
      </c>
      <c r="J135" s="313">
        <f t="shared" si="4"/>
        <v>362.8</v>
      </c>
      <c r="K135" s="410"/>
      <c r="L135" s="179"/>
      <c r="M135" s="179">
        <v>362.8</v>
      </c>
      <c r="N135" s="180"/>
      <c r="O135" s="183"/>
      <c r="P135" s="107" t="s">
        <v>242</v>
      </c>
    </row>
    <row r="136" spans="1:16" x14ac:dyDescent="0.2">
      <c r="A136" s="35">
        <v>130</v>
      </c>
      <c r="B136" s="259" t="s">
        <v>1034</v>
      </c>
      <c r="C136" s="259" t="s">
        <v>1019</v>
      </c>
      <c r="D136" s="78">
        <v>68318</v>
      </c>
      <c r="E136" s="73">
        <v>631230198</v>
      </c>
      <c r="F136" s="41" t="s">
        <v>1030</v>
      </c>
      <c r="G136" s="80" t="s">
        <v>1035</v>
      </c>
      <c r="H136" s="31">
        <v>10</v>
      </c>
      <c r="I136" s="32">
        <v>13460</v>
      </c>
      <c r="J136" s="313">
        <f t="shared" si="4"/>
        <v>235</v>
      </c>
      <c r="K136" s="179"/>
      <c r="L136" s="179"/>
      <c r="M136" s="179">
        <v>235</v>
      </c>
      <c r="N136" s="180"/>
      <c r="O136" s="183"/>
      <c r="P136" s="107" t="s">
        <v>325</v>
      </c>
    </row>
    <row r="137" spans="1:16" x14ac:dyDescent="0.2">
      <c r="A137" s="35">
        <v>131</v>
      </c>
      <c r="B137" s="259" t="s">
        <v>1039</v>
      </c>
      <c r="C137" s="259" t="s">
        <v>1019</v>
      </c>
      <c r="D137" s="78">
        <v>68335</v>
      </c>
      <c r="E137" s="73">
        <v>631230197</v>
      </c>
      <c r="F137" s="41" t="s">
        <v>1030</v>
      </c>
      <c r="G137" s="80" t="s">
        <v>1035</v>
      </c>
      <c r="H137" s="31">
        <v>10</v>
      </c>
      <c r="I137" s="32">
        <v>13460</v>
      </c>
      <c r="J137" s="313">
        <f t="shared" si="4"/>
        <v>275</v>
      </c>
      <c r="K137" s="179"/>
      <c r="L137" s="179"/>
      <c r="M137" s="179">
        <v>275</v>
      </c>
      <c r="N137" s="180"/>
      <c r="O137" s="183"/>
      <c r="P137" s="107" t="s">
        <v>325</v>
      </c>
    </row>
    <row r="138" spans="1:16" x14ac:dyDescent="0.2">
      <c r="A138" s="35">
        <v>132</v>
      </c>
      <c r="B138" s="259" t="s">
        <v>1040</v>
      </c>
      <c r="C138" s="259" t="s">
        <v>1019</v>
      </c>
      <c r="D138" s="78">
        <v>68364</v>
      </c>
      <c r="E138" s="73">
        <v>631230200</v>
      </c>
      <c r="F138" s="41" t="s">
        <v>1030</v>
      </c>
      <c r="G138" s="80" t="s">
        <v>1041</v>
      </c>
      <c r="H138" s="31">
        <v>10</v>
      </c>
      <c r="I138" s="32">
        <v>13460</v>
      </c>
      <c r="J138" s="313">
        <f t="shared" si="4"/>
        <v>105.6</v>
      </c>
      <c r="K138" s="179"/>
      <c r="L138" s="179"/>
      <c r="M138" s="179">
        <v>105.6</v>
      </c>
      <c r="N138" s="180"/>
      <c r="O138" s="183"/>
      <c r="P138" s="107" t="s">
        <v>321</v>
      </c>
    </row>
    <row r="139" spans="1:16" x14ac:dyDescent="0.2">
      <c r="A139" s="35">
        <v>133</v>
      </c>
      <c r="B139" s="259" t="s">
        <v>1042</v>
      </c>
      <c r="C139" s="259" t="s">
        <v>1019</v>
      </c>
      <c r="D139" s="78">
        <v>68374</v>
      </c>
      <c r="E139" s="73">
        <v>631230199</v>
      </c>
      <c r="F139" s="41" t="s">
        <v>1030</v>
      </c>
      <c r="G139" s="80" t="s">
        <v>1041</v>
      </c>
      <c r="H139" s="31">
        <v>10</v>
      </c>
      <c r="I139" s="32">
        <v>13460</v>
      </c>
      <c r="J139" s="313">
        <f t="shared" si="4"/>
        <v>90</v>
      </c>
      <c r="K139" s="179"/>
      <c r="L139" s="179"/>
      <c r="M139" s="179">
        <v>90</v>
      </c>
      <c r="N139" s="180"/>
      <c r="O139" s="183"/>
      <c r="P139" s="107" t="s">
        <v>321</v>
      </c>
    </row>
    <row r="140" spans="1:16" x14ac:dyDescent="0.2">
      <c r="A140" s="35">
        <v>134</v>
      </c>
      <c r="B140" s="259" t="s">
        <v>1061</v>
      </c>
      <c r="C140" s="259" t="s">
        <v>617</v>
      </c>
      <c r="D140" s="78">
        <v>71604</v>
      </c>
      <c r="E140" s="73">
        <v>631230191</v>
      </c>
      <c r="F140" s="41" t="s">
        <v>1046</v>
      </c>
      <c r="G140" s="286" t="s">
        <v>216</v>
      </c>
      <c r="H140" s="263">
        <v>10</v>
      </c>
      <c r="I140" s="50">
        <v>13780</v>
      </c>
      <c r="J140" s="214">
        <f t="shared" si="4"/>
        <v>83.95</v>
      </c>
      <c r="K140" s="179"/>
      <c r="L140" s="179"/>
      <c r="M140" s="179">
        <v>83.95</v>
      </c>
      <c r="N140" s="180"/>
      <c r="O140" s="183"/>
      <c r="P140" s="287" t="s">
        <v>217</v>
      </c>
    </row>
    <row r="141" spans="1:16" x14ac:dyDescent="0.2">
      <c r="A141" s="35">
        <v>135</v>
      </c>
      <c r="B141" s="259" t="s">
        <v>1063</v>
      </c>
      <c r="C141" s="259" t="s">
        <v>776</v>
      </c>
      <c r="D141" s="78">
        <v>71624</v>
      </c>
      <c r="E141" s="73">
        <v>631230189</v>
      </c>
      <c r="F141" s="41" t="s">
        <v>1046</v>
      </c>
      <c r="G141" s="286" t="s">
        <v>387</v>
      </c>
      <c r="H141" s="263">
        <v>10</v>
      </c>
      <c r="I141" s="50">
        <v>13630</v>
      </c>
      <c r="J141" s="214">
        <f t="shared" si="4"/>
        <v>2449.1</v>
      </c>
      <c r="K141" s="179"/>
      <c r="L141" s="179"/>
      <c r="M141" s="179">
        <v>2449.1</v>
      </c>
      <c r="N141" s="180"/>
      <c r="O141" s="183"/>
      <c r="P141" s="287" t="s">
        <v>1062</v>
      </c>
    </row>
    <row r="142" spans="1:16" x14ac:dyDescent="0.2">
      <c r="A142" s="35">
        <v>136</v>
      </c>
      <c r="B142" s="259" t="s">
        <v>454</v>
      </c>
      <c r="C142" s="259" t="s">
        <v>1028</v>
      </c>
      <c r="D142" s="78">
        <v>71652</v>
      </c>
      <c r="E142" s="73">
        <v>631230190</v>
      </c>
      <c r="F142" s="41" t="s">
        <v>1046</v>
      </c>
      <c r="G142" s="286" t="s">
        <v>216</v>
      </c>
      <c r="H142" s="263">
        <v>10</v>
      </c>
      <c r="I142" s="50">
        <v>13780</v>
      </c>
      <c r="J142" s="214">
        <f t="shared" si="4"/>
        <v>1580.8</v>
      </c>
      <c r="K142" s="179"/>
      <c r="L142" s="179"/>
      <c r="M142" s="179">
        <v>1580.8</v>
      </c>
      <c r="N142" s="180"/>
      <c r="O142" s="183"/>
      <c r="P142" s="287" t="s">
        <v>217</v>
      </c>
    </row>
    <row r="143" spans="1:16" x14ac:dyDescent="0.2">
      <c r="A143" s="35">
        <v>137</v>
      </c>
      <c r="B143" s="259" t="s">
        <v>1070</v>
      </c>
      <c r="C143" s="259" t="s">
        <v>1028</v>
      </c>
      <c r="D143" s="78">
        <v>71698</v>
      </c>
      <c r="E143" s="73">
        <v>631230201</v>
      </c>
      <c r="F143" s="41" t="s">
        <v>1046</v>
      </c>
      <c r="G143" s="286" t="s">
        <v>548</v>
      </c>
      <c r="H143" s="263">
        <v>10</v>
      </c>
      <c r="I143" s="50">
        <v>14010</v>
      </c>
      <c r="J143" s="214">
        <f t="shared" si="4"/>
        <v>440</v>
      </c>
      <c r="K143" s="179"/>
      <c r="L143" s="179"/>
      <c r="M143" s="179">
        <v>440</v>
      </c>
      <c r="N143" s="180"/>
      <c r="O143" s="183"/>
      <c r="P143" s="287" t="s">
        <v>338</v>
      </c>
    </row>
    <row r="144" spans="1:16" x14ac:dyDescent="0.2">
      <c r="A144" s="35">
        <v>138</v>
      </c>
      <c r="B144" s="259" t="s">
        <v>1072</v>
      </c>
      <c r="C144" s="259" t="s">
        <v>1028</v>
      </c>
      <c r="D144" s="78">
        <v>71708</v>
      </c>
      <c r="E144" s="73">
        <v>631230202</v>
      </c>
      <c r="F144" s="41" t="s">
        <v>1046</v>
      </c>
      <c r="G144" s="286" t="s">
        <v>1073</v>
      </c>
      <c r="H144" s="263">
        <v>10</v>
      </c>
      <c r="I144" s="50">
        <v>14010</v>
      </c>
      <c r="J144" s="214">
        <f t="shared" ref="J144:J156" si="5">SUM(K144+L144+M144+N144+O144)</f>
        <v>320</v>
      </c>
      <c r="K144" s="179"/>
      <c r="L144" s="179"/>
      <c r="M144" s="179">
        <v>320</v>
      </c>
      <c r="N144" s="180"/>
      <c r="O144" s="183"/>
      <c r="P144" s="287" t="s">
        <v>338</v>
      </c>
    </row>
    <row r="145" spans="1:16" x14ac:dyDescent="0.2">
      <c r="A145" s="35">
        <v>139</v>
      </c>
      <c r="B145" s="260" t="s">
        <v>1082</v>
      </c>
      <c r="C145" s="42" t="s">
        <v>617</v>
      </c>
      <c r="D145" s="73">
        <v>71976</v>
      </c>
      <c r="E145" s="75">
        <v>631230188</v>
      </c>
      <c r="F145" s="36" t="s">
        <v>1075</v>
      </c>
      <c r="G145" s="74" t="s">
        <v>580</v>
      </c>
      <c r="H145" s="47">
        <v>10</v>
      </c>
      <c r="I145" s="50">
        <v>13770</v>
      </c>
      <c r="J145" s="214">
        <f t="shared" si="5"/>
        <v>345.52</v>
      </c>
      <c r="K145" s="175"/>
      <c r="L145" s="175"/>
      <c r="M145" s="179">
        <v>345.52</v>
      </c>
      <c r="N145" s="180"/>
      <c r="O145" s="176"/>
      <c r="P145" s="287" t="s">
        <v>217</v>
      </c>
    </row>
    <row r="146" spans="1:16" x14ac:dyDescent="0.2">
      <c r="A146" s="35">
        <v>140</v>
      </c>
      <c r="B146" s="260" t="s">
        <v>1116</v>
      </c>
      <c r="C146" s="42" t="s">
        <v>1104</v>
      </c>
      <c r="D146" s="73">
        <v>73595</v>
      </c>
      <c r="E146" s="75">
        <v>631230193</v>
      </c>
      <c r="F146" s="404" t="s">
        <v>1104</v>
      </c>
      <c r="G146" s="80" t="s">
        <v>1088</v>
      </c>
      <c r="H146" s="31">
        <v>10</v>
      </c>
      <c r="I146" s="32">
        <v>13610</v>
      </c>
      <c r="J146" s="214">
        <f t="shared" si="5"/>
        <v>5200</v>
      </c>
      <c r="K146" s="178"/>
      <c r="L146" s="175"/>
      <c r="M146" s="179">
        <v>5200</v>
      </c>
      <c r="N146" s="180"/>
      <c r="O146" s="180"/>
      <c r="P146" s="107" t="s">
        <v>484</v>
      </c>
    </row>
    <row r="147" spans="1:16" x14ac:dyDescent="0.2">
      <c r="A147" s="35">
        <v>141</v>
      </c>
      <c r="B147" s="260" t="s">
        <v>1129</v>
      </c>
      <c r="C147" s="42" t="s">
        <v>990</v>
      </c>
      <c r="D147" s="73">
        <v>73870</v>
      </c>
      <c r="E147" s="75">
        <v>631230220</v>
      </c>
      <c r="F147" s="404" t="s">
        <v>1104</v>
      </c>
      <c r="G147" s="74" t="s">
        <v>383</v>
      </c>
      <c r="H147" s="263">
        <v>10</v>
      </c>
      <c r="I147" s="50">
        <v>14310</v>
      </c>
      <c r="J147" s="214">
        <f t="shared" si="5"/>
        <v>30.4</v>
      </c>
      <c r="K147" s="179"/>
      <c r="L147" s="179"/>
      <c r="M147" s="179">
        <v>30.4</v>
      </c>
      <c r="N147" s="180"/>
      <c r="O147" s="183"/>
      <c r="P147" s="287" t="s">
        <v>207</v>
      </c>
    </row>
    <row r="148" spans="1:16" x14ac:dyDescent="0.2">
      <c r="A148" s="35">
        <v>142</v>
      </c>
      <c r="B148" s="260" t="s">
        <v>1130</v>
      </c>
      <c r="C148" s="42" t="s">
        <v>1131</v>
      </c>
      <c r="D148" s="73">
        <v>73899</v>
      </c>
      <c r="E148" s="75">
        <v>631230218</v>
      </c>
      <c r="F148" s="404" t="s">
        <v>1104</v>
      </c>
      <c r="G148" s="286" t="s">
        <v>658</v>
      </c>
      <c r="H148" s="263">
        <v>10</v>
      </c>
      <c r="I148" s="50">
        <v>13210</v>
      </c>
      <c r="J148" s="214">
        <f t="shared" si="5"/>
        <v>12.39</v>
      </c>
      <c r="K148" s="179"/>
      <c r="L148" s="179">
        <v>12.39</v>
      </c>
      <c r="M148" s="179"/>
      <c r="N148" s="180"/>
      <c r="O148" s="183"/>
      <c r="P148" s="107" t="s">
        <v>496</v>
      </c>
    </row>
    <row r="149" spans="1:16" x14ac:dyDescent="0.2">
      <c r="A149" s="35">
        <v>143</v>
      </c>
      <c r="B149" s="260" t="s">
        <v>1132</v>
      </c>
      <c r="C149" s="42" t="s">
        <v>1131</v>
      </c>
      <c r="D149" s="73">
        <v>73918</v>
      </c>
      <c r="E149" s="75">
        <v>631230219</v>
      </c>
      <c r="F149" s="404" t="s">
        <v>1104</v>
      </c>
      <c r="G149" s="286" t="s">
        <v>658</v>
      </c>
      <c r="H149" s="263">
        <v>10</v>
      </c>
      <c r="I149" s="50">
        <v>13210</v>
      </c>
      <c r="J149" s="214">
        <f t="shared" si="5"/>
        <v>12.84</v>
      </c>
      <c r="K149" s="179"/>
      <c r="L149" s="179">
        <v>12.84</v>
      </c>
      <c r="M149" s="179"/>
      <c r="N149" s="180"/>
      <c r="O149" s="183"/>
      <c r="P149" s="107" t="s">
        <v>496</v>
      </c>
    </row>
    <row r="150" spans="1:16" x14ac:dyDescent="0.2">
      <c r="A150" s="35">
        <v>144</v>
      </c>
      <c r="B150" s="260" t="s">
        <v>1133</v>
      </c>
      <c r="C150" s="42" t="s">
        <v>1134</v>
      </c>
      <c r="D150" s="73">
        <v>73927</v>
      </c>
      <c r="E150" s="75">
        <v>631230217</v>
      </c>
      <c r="F150" s="404" t="s">
        <v>1104</v>
      </c>
      <c r="G150" s="286" t="s">
        <v>658</v>
      </c>
      <c r="H150" s="263">
        <v>10</v>
      </c>
      <c r="I150" s="50">
        <v>13210</v>
      </c>
      <c r="J150" s="214">
        <f t="shared" si="5"/>
        <v>12.84</v>
      </c>
      <c r="K150" s="179"/>
      <c r="L150" s="179">
        <v>12.84</v>
      </c>
      <c r="M150" s="179"/>
      <c r="N150" s="180"/>
      <c r="O150" s="183"/>
      <c r="P150" s="107" t="s">
        <v>496</v>
      </c>
    </row>
    <row r="151" spans="1:16" x14ac:dyDescent="0.2">
      <c r="A151" s="35">
        <v>145</v>
      </c>
      <c r="B151" s="260" t="s">
        <v>1135</v>
      </c>
      <c r="C151" s="42" t="s">
        <v>1131</v>
      </c>
      <c r="D151" s="73">
        <v>73945</v>
      </c>
      <c r="E151" s="75">
        <v>631230216</v>
      </c>
      <c r="F151" s="404" t="s">
        <v>1104</v>
      </c>
      <c r="G151" s="286" t="s">
        <v>658</v>
      </c>
      <c r="H151" s="263">
        <v>10</v>
      </c>
      <c r="I151" s="50">
        <v>13210</v>
      </c>
      <c r="J151" s="214">
        <f t="shared" si="5"/>
        <v>457.55</v>
      </c>
      <c r="K151" s="179"/>
      <c r="L151" s="179">
        <v>457.55</v>
      </c>
      <c r="M151" s="179"/>
      <c r="N151" s="180"/>
      <c r="O151" s="183"/>
      <c r="P151" s="107" t="s">
        <v>496</v>
      </c>
    </row>
    <row r="152" spans="1:16" x14ac:dyDescent="0.2">
      <c r="A152" s="35">
        <v>146</v>
      </c>
      <c r="B152" s="260" t="s">
        <v>1136</v>
      </c>
      <c r="C152" s="42" t="s">
        <v>1131</v>
      </c>
      <c r="D152" s="73">
        <v>73972</v>
      </c>
      <c r="E152" s="75">
        <v>631230215</v>
      </c>
      <c r="F152" s="404" t="s">
        <v>1104</v>
      </c>
      <c r="G152" s="286" t="s">
        <v>658</v>
      </c>
      <c r="H152" s="263">
        <v>10</v>
      </c>
      <c r="I152" s="50">
        <v>13210</v>
      </c>
      <c r="J152" s="214">
        <f t="shared" si="5"/>
        <v>794.31</v>
      </c>
      <c r="K152" s="179"/>
      <c r="L152" s="179">
        <v>794.31</v>
      </c>
      <c r="M152" s="179"/>
      <c r="N152" s="180"/>
      <c r="O152" s="183"/>
      <c r="P152" s="107" t="s">
        <v>496</v>
      </c>
    </row>
    <row r="153" spans="1:16" x14ac:dyDescent="0.2">
      <c r="A153" s="35">
        <v>147</v>
      </c>
      <c r="B153" s="260" t="s">
        <v>1137</v>
      </c>
      <c r="C153" s="42" t="s">
        <v>971</v>
      </c>
      <c r="D153" s="73">
        <v>73990</v>
      </c>
      <c r="E153" s="75">
        <v>631230214</v>
      </c>
      <c r="F153" s="404" t="s">
        <v>1104</v>
      </c>
      <c r="G153" s="286" t="s">
        <v>658</v>
      </c>
      <c r="H153" s="263">
        <v>10</v>
      </c>
      <c r="I153" s="50">
        <v>13210</v>
      </c>
      <c r="J153" s="214">
        <f t="shared" si="5"/>
        <v>158.97</v>
      </c>
      <c r="K153" s="179"/>
      <c r="L153" s="179">
        <v>158.97</v>
      </c>
      <c r="M153" s="179"/>
      <c r="N153" s="180"/>
      <c r="O153" s="183"/>
      <c r="P153" s="107" t="s">
        <v>496</v>
      </c>
    </row>
    <row r="154" spans="1:16" x14ac:dyDescent="0.2">
      <c r="A154" s="35">
        <v>148</v>
      </c>
      <c r="B154" s="260" t="s">
        <v>1138</v>
      </c>
      <c r="C154" s="42" t="s">
        <v>983</v>
      </c>
      <c r="D154" s="73">
        <v>74008</v>
      </c>
      <c r="E154" s="75">
        <v>631230213</v>
      </c>
      <c r="F154" s="404" t="s">
        <v>1104</v>
      </c>
      <c r="G154" s="286" t="s">
        <v>658</v>
      </c>
      <c r="H154" s="263">
        <v>10</v>
      </c>
      <c r="I154" s="50">
        <v>13210</v>
      </c>
      <c r="J154" s="214">
        <f t="shared" si="5"/>
        <v>228.68</v>
      </c>
      <c r="K154" s="179"/>
      <c r="L154" s="179">
        <v>228.68</v>
      </c>
      <c r="M154" s="179"/>
      <c r="N154" s="180"/>
      <c r="O154" s="183"/>
      <c r="P154" s="107" t="s">
        <v>496</v>
      </c>
    </row>
    <row r="155" spans="1:16" x14ac:dyDescent="0.2">
      <c r="A155" s="35">
        <v>149</v>
      </c>
      <c r="B155" s="260" t="s">
        <v>1139</v>
      </c>
      <c r="C155" s="42" t="s">
        <v>1140</v>
      </c>
      <c r="D155" s="73">
        <v>74024</v>
      </c>
      <c r="E155" s="75">
        <v>631230212</v>
      </c>
      <c r="F155" s="404" t="s">
        <v>1104</v>
      </c>
      <c r="G155" s="286" t="s">
        <v>658</v>
      </c>
      <c r="H155" s="263">
        <v>10</v>
      </c>
      <c r="I155" s="50">
        <v>13210</v>
      </c>
      <c r="J155" s="214">
        <f t="shared" si="5"/>
        <v>1999.16</v>
      </c>
      <c r="K155" s="179"/>
      <c r="L155" s="179">
        <v>1999.16</v>
      </c>
      <c r="M155" s="179"/>
      <c r="N155" s="180"/>
      <c r="O155" s="183"/>
      <c r="P155" s="107" t="s">
        <v>496</v>
      </c>
    </row>
    <row r="156" spans="1:16" x14ac:dyDescent="0.2">
      <c r="A156" s="35">
        <v>150</v>
      </c>
      <c r="B156" s="260" t="s">
        <v>737</v>
      </c>
      <c r="C156" s="42" t="s">
        <v>990</v>
      </c>
      <c r="D156" s="73">
        <v>74161</v>
      </c>
      <c r="E156" s="75">
        <v>631230211</v>
      </c>
      <c r="F156" s="404" t="s">
        <v>1104</v>
      </c>
      <c r="G156" s="80" t="s">
        <v>727</v>
      </c>
      <c r="H156" s="46">
        <v>10</v>
      </c>
      <c r="I156" s="32">
        <v>13220</v>
      </c>
      <c r="J156" s="214">
        <f t="shared" si="5"/>
        <v>321.99</v>
      </c>
      <c r="K156" s="175"/>
      <c r="L156" s="179">
        <v>321.99</v>
      </c>
      <c r="M156" s="179"/>
      <c r="N156" s="180"/>
      <c r="O156" s="183"/>
      <c r="P156" s="107" t="s">
        <v>728</v>
      </c>
    </row>
    <row r="157" spans="1:16" x14ac:dyDescent="0.2">
      <c r="A157" s="35">
        <v>151</v>
      </c>
      <c r="B157" s="260" t="s">
        <v>756</v>
      </c>
      <c r="C157" s="42" t="s">
        <v>990</v>
      </c>
      <c r="D157" s="73">
        <v>74172</v>
      </c>
      <c r="E157" s="75">
        <v>631230210</v>
      </c>
      <c r="F157" s="404" t="s">
        <v>1104</v>
      </c>
      <c r="G157" s="80" t="s">
        <v>727</v>
      </c>
      <c r="H157" s="46">
        <v>10</v>
      </c>
      <c r="I157" s="32">
        <v>13220</v>
      </c>
      <c r="J157" s="214">
        <f t="shared" ref="J157:J166" si="6">SUM(K157+L157+M157+N157+O157)</f>
        <v>10.32</v>
      </c>
      <c r="K157" s="175"/>
      <c r="L157" s="179">
        <v>10.32</v>
      </c>
      <c r="M157" s="179"/>
      <c r="N157" s="180"/>
      <c r="O157" s="183"/>
      <c r="P157" s="107" t="s">
        <v>728</v>
      </c>
    </row>
    <row r="158" spans="1:16" x14ac:dyDescent="0.2">
      <c r="A158" s="35">
        <v>152</v>
      </c>
      <c r="B158" s="260" t="s">
        <v>1182</v>
      </c>
      <c r="C158" s="42" t="s">
        <v>990</v>
      </c>
      <c r="D158" s="73">
        <v>77614</v>
      </c>
      <c r="E158" s="73">
        <v>631230221</v>
      </c>
      <c r="F158" s="41" t="s">
        <v>1161</v>
      </c>
      <c r="G158" s="286" t="s">
        <v>672</v>
      </c>
      <c r="H158" s="263">
        <v>10</v>
      </c>
      <c r="I158" s="50">
        <v>13230</v>
      </c>
      <c r="J158" s="313">
        <f t="shared" si="6"/>
        <v>363</v>
      </c>
      <c r="K158" s="179"/>
      <c r="L158" s="179">
        <v>363</v>
      </c>
      <c r="M158" s="179"/>
      <c r="N158" s="180"/>
      <c r="O158" s="183"/>
      <c r="P158" s="107" t="s">
        <v>76</v>
      </c>
    </row>
    <row r="159" spans="1:16" x14ac:dyDescent="0.2">
      <c r="A159" s="35">
        <v>153</v>
      </c>
      <c r="B159" s="260"/>
      <c r="C159" s="349"/>
      <c r="D159" s="422">
        <v>78922</v>
      </c>
      <c r="E159" s="451"/>
      <c r="F159" s="496" t="s">
        <v>1288</v>
      </c>
      <c r="G159" s="405" t="s">
        <v>1290</v>
      </c>
      <c r="H159" s="497">
        <v>10</v>
      </c>
      <c r="I159" s="407">
        <v>11900</v>
      </c>
      <c r="J159" s="363">
        <f>SUM(K159+L159+M159+N159+O159)</f>
        <v>4926</v>
      </c>
      <c r="K159" s="494">
        <v>4926</v>
      </c>
      <c r="L159" s="335"/>
      <c r="M159" s="179"/>
      <c r="N159" s="233"/>
      <c r="O159" s="428"/>
      <c r="P159" s="365" t="s">
        <v>1289</v>
      </c>
    </row>
    <row r="160" spans="1:16" x14ac:dyDescent="0.2">
      <c r="A160" s="35">
        <v>154</v>
      </c>
      <c r="B160" s="259" t="s">
        <v>164</v>
      </c>
      <c r="C160" s="67" t="s">
        <v>165</v>
      </c>
      <c r="D160" s="78">
        <v>82104</v>
      </c>
      <c r="E160" s="77">
        <v>631230232</v>
      </c>
      <c r="F160" s="37" t="s">
        <v>1202</v>
      </c>
      <c r="G160" s="80" t="s">
        <v>114</v>
      </c>
      <c r="H160" s="31">
        <v>10</v>
      </c>
      <c r="I160" s="32">
        <v>13460</v>
      </c>
      <c r="J160" s="313">
        <f t="shared" si="6"/>
        <v>362.8</v>
      </c>
      <c r="K160" s="178"/>
      <c r="L160" s="300"/>
      <c r="M160" s="175">
        <v>362.8</v>
      </c>
      <c r="N160" s="175"/>
      <c r="O160" s="175"/>
      <c r="P160" s="107" t="s">
        <v>166</v>
      </c>
    </row>
    <row r="161" spans="1:18" x14ac:dyDescent="0.2">
      <c r="A161" s="35">
        <v>155</v>
      </c>
      <c r="B161" s="259" t="s">
        <v>272</v>
      </c>
      <c r="C161" s="259" t="s">
        <v>273</v>
      </c>
      <c r="D161" s="78">
        <v>82120</v>
      </c>
      <c r="E161" s="73">
        <v>631230228</v>
      </c>
      <c r="F161" s="404" t="s">
        <v>1202</v>
      </c>
      <c r="G161" s="80" t="s">
        <v>114</v>
      </c>
      <c r="H161" s="31">
        <v>10</v>
      </c>
      <c r="I161" s="32">
        <v>13460</v>
      </c>
      <c r="J161" s="313">
        <f>SUM(K161+L161+M161+N161+O161)</f>
        <v>362.8</v>
      </c>
      <c r="K161" s="410"/>
      <c r="L161" s="179"/>
      <c r="M161" s="179">
        <v>362.8</v>
      </c>
      <c r="N161" s="180"/>
      <c r="O161" s="183"/>
      <c r="P161" s="107" t="s">
        <v>274</v>
      </c>
    </row>
    <row r="162" spans="1:18" x14ac:dyDescent="0.2">
      <c r="A162" s="35">
        <v>156</v>
      </c>
      <c r="B162" s="259" t="s">
        <v>235</v>
      </c>
      <c r="C162" s="259" t="s">
        <v>144</v>
      </c>
      <c r="D162" s="78">
        <v>82135</v>
      </c>
      <c r="E162" s="73">
        <v>631230229</v>
      </c>
      <c r="F162" s="404" t="s">
        <v>1202</v>
      </c>
      <c r="G162" s="80" t="s">
        <v>114</v>
      </c>
      <c r="H162" s="31">
        <v>10</v>
      </c>
      <c r="I162" s="32">
        <v>13460</v>
      </c>
      <c r="J162" s="313">
        <f>SUM(K162+L162+M162+N162+O162)</f>
        <v>319.10000000000002</v>
      </c>
      <c r="K162" s="179"/>
      <c r="L162" s="179"/>
      <c r="M162" s="179">
        <v>319.10000000000002</v>
      </c>
      <c r="N162" s="180"/>
      <c r="O162" s="183"/>
      <c r="P162" s="107" t="s">
        <v>236</v>
      </c>
    </row>
    <row r="163" spans="1:18" x14ac:dyDescent="0.2">
      <c r="A163" s="35">
        <v>157</v>
      </c>
      <c r="B163" s="259" t="s">
        <v>794</v>
      </c>
      <c r="C163" s="259" t="s">
        <v>144</v>
      </c>
      <c r="D163" s="78">
        <v>82149</v>
      </c>
      <c r="E163" s="73">
        <v>631230178</v>
      </c>
      <c r="F163" s="404" t="s">
        <v>1202</v>
      </c>
      <c r="G163" s="80" t="s">
        <v>114</v>
      </c>
      <c r="H163" s="31">
        <v>10</v>
      </c>
      <c r="I163" s="32">
        <v>13460</v>
      </c>
      <c r="J163" s="313">
        <f>SUM(K163+L163+M163+N163+O163)</f>
        <v>362.8</v>
      </c>
      <c r="K163" s="179"/>
      <c r="L163" s="179"/>
      <c r="M163" s="179">
        <v>362.8</v>
      </c>
      <c r="N163" s="180"/>
      <c r="O163" s="183"/>
      <c r="P163" s="107" t="s">
        <v>145</v>
      </c>
    </row>
    <row r="164" spans="1:18" x14ac:dyDescent="0.2">
      <c r="A164" s="35">
        <v>158</v>
      </c>
      <c r="B164" s="259" t="s">
        <v>240</v>
      </c>
      <c r="C164" s="259" t="s">
        <v>241</v>
      </c>
      <c r="D164" s="78">
        <v>86017</v>
      </c>
      <c r="E164" s="73">
        <v>631230231</v>
      </c>
      <c r="F164" s="404" t="s">
        <v>1252</v>
      </c>
      <c r="G164" s="80" t="s">
        <v>114</v>
      </c>
      <c r="H164" s="31">
        <v>10</v>
      </c>
      <c r="I164" s="32">
        <v>13460</v>
      </c>
      <c r="J164" s="313">
        <f t="shared" si="6"/>
        <v>362.8</v>
      </c>
      <c r="K164" s="410"/>
      <c r="L164" s="179"/>
      <c r="M164" s="179">
        <v>362.8</v>
      </c>
      <c r="N164" s="180"/>
      <c r="O164" s="183"/>
      <c r="P164" s="107" t="s">
        <v>242</v>
      </c>
    </row>
    <row r="165" spans="1:18" x14ac:dyDescent="0.2">
      <c r="A165" s="35">
        <v>159</v>
      </c>
      <c r="B165" s="259" t="s">
        <v>227</v>
      </c>
      <c r="C165" s="259" t="s">
        <v>197</v>
      </c>
      <c r="D165" s="78">
        <v>86405</v>
      </c>
      <c r="E165" s="73">
        <v>631230230</v>
      </c>
      <c r="F165" s="404" t="s">
        <v>1253</v>
      </c>
      <c r="G165" s="80" t="s">
        <v>114</v>
      </c>
      <c r="H165" s="31">
        <v>10</v>
      </c>
      <c r="I165" s="32">
        <v>13460</v>
      </c>
      <c r="J165" s="313">
        <f t="shared" si="6"/>
        <v>362.8</v>
      </c>
      <c r="K165" s="179"/>
      <c r="L165" s="179"/>
      <c r="M165" s="179">
        <v>362.8</v>
      </c>
      <c r="N165" s="180"/>
      <c r="O165" s="183"/>
      <c r="P165" s="107" t="s">
        <v>228</v>
      </c>
    </row>
    <row r="166" spans="1:18" x14ac:dyDescent="0.2">
      <c r="A166" s="35">
        <v>160</v>
      </c>
      <c r="B166" s="259" t="s">
        <v>797</v>
      </c>
      <c r="C166" s="259" t="s">
        <v>798</v>
      </c>
      <c r="D166" s="78">
        <v>86415</v>
      </c>
      <c r="E166" s="73">
        <v>631230227</v>
      </c>
      <c r="F166" s="404" t="s">
        <v>1253</v>
      </c>
      <c r="G166" s="80" t="s">
        <v>114</v>
      </c>
      <c r="H166" s="31">
        <v>10</v>
      </c>
      <c r="I166" s="32">
        <v>13460</v>
      </c>
      <c r="J166" s="313">
        <f t="shared" si="6"/>
        <v>400</v>
      </c>
      <c r="K166" s="179"/>
      <c r="L166" s="179"/>
      <c r="M166" s="179">
        <v>400</v>
      </c>
      <c r="N166" s="180"/>
      <c r="O166" s="183"/>
      <c r="P166" s="107" t="s">
        <v>799</v>
      </c>
    </row>
    <row r="167" spans="1:18" x14ac:dyDescent="0.2">
      <c r="A167" s="35">
        <v>161</v>
      </c>
      <c r="B167" s="260" t="s">
        <v>169</v>
      </c>
      <c r="C167" s="349" t="s">
        <v>170</v>
      </c>
      <c r="D167" s="78">
        <v>86973</v>
      </c>
      <c r="E167" s="77">
        <v>631230242</v>
      </c>
      <c r="F167" s="37" t="s">
        <v>1253</v>
      </c>
      <c r="G167" s="80" t="s">
        <v>114</v>
      </c>
      <c r="H167" s="31">
        <v>10</v>
      </c>
      <c r="I167" s="32">
        <v>13460</v>
      </c>
      <c r="J167" s="214">
        <f>SUM(K167+L167+M167+N167+O167)</f>
        <v>400</v>
      </c>
      <c r="K167" s="314"/>
      <c r="L167" s="175"/>
      <c r="M167" s="175">
        <v>400</v>
      </c>
      <c r="N167" s="175"/>
      <c r="O167" s="175"/>
      <c r="P167" s="107" t="s">
        <v>171</v>
      </c>
    </row>
    <row r="168" spans="1:18" x14ac:dyDescent="0.2">
      <c r="A168" s="35">
        <v>162</v>
      </c>
      <c r="B168" s="260"/>
      <c r="C168" s="42"/>
      <c r="D168" s="73"/>
      <c r="E168" s="75"/>
      <c r="F168" s="41" t="s">
        <v>1253</v>
      </c>
      <c r="G168" s="74" t="s">
        <v>995</v>
      </c>
      <c r="H168" s="46">
        <v>10</v>
      </c>
      <c r="I168" s="38">
        <v>11110</v>
      </c>
      <c r="J168" s="214">
        <f t="shared" ref="J168:J177" si="7">SUM(K168+L168+M168+N168+O168)</f>
        <v>1330.48</v>
      </c>
      <c r="K168" s="179">
        <v>1330.48</v>
      </c>
      <c r="L168" s="179"/>
      <c r="M168" s="179"/>
      <c r="N168" s="180"/>
      <c r="O168" s="183"/>
      <c r="P168" s="107"/>
    </row>
    <row r="169" spans="1:18" x14ac:dyDescent="0.2">
      <c r="A169" s="35">
        <v>163</v>
      </c>
      <c r="B169" s="260"/>
      <c r="C169" s="42"/>
      <c r="D169" s="73"/>
      <c r="E169" s="75"/>
      <c r="F169" s="41" t="s">
        <v>1253</v>
      </c>
      <c r="G169" s="74" t="s">
        <v>996</v>
      </c>
      <c r="H169" s="47">
        <v>10</v>
      </c>
      <c r="I169" s="38">
        <v>11110</v>
      </c>
      <c r="J169" s="214">
        <f t="shared" si="7"/>
        <v>95557.99</v>
      </c>
      <c r="K169" s="179">
        <v>95557.99</v>
      </c>
      <c r="L169" s="179"/>
      <c r="M169" s="179"/>
      <c r="N169" s="180"/>
      <c r="O169" s="183"/>
      <c r="P169" s="107"/>
    </row>
    <row r="170" spans="1:18" x14ac:dyDescent="0.2">
      <c r="A170" s="35">
        <v>164</v>
      </c>
      <c r="B170" s="260" t="s">
        <v>1299</v>
      </c>
      <c r="C170" s="42" t="s">
        <v>1154</v>
      </c>
      <c r="D170" s="73">
        <v>92448</v>
      </c>
      <c r="E170" s="75">
        <v>631230239</v>
      </c>
      <c r="F170" s="404" t="s">
        <v>1306</v>
      </c>
      <c r="G170" s="286" t="s">
        <v>873</v>
      </c>
      <c r="H170" s="263">
        <v>10</v>
      </c>
      <c r="I170" s="50">
        <v>13620</v>
      </c>
      <c r="J170" s="313">
        <f t="shared" si="7"/>
        <v>78</v>
      </c>
      <c r="K170" s="179"/>
      <c r="L170" s="179"/>
      <c r="M170" s="179">
        <v>78</v>
      </c>
      <c r="N170" s="180"/>
      <c r="O170" s="183"/>
      <c r="P170" s="107" t="s">
        <v>368</v>
      </c>
    </row>
    <row r="171" spans="1:18" x14ac:dyDescent="0.2">
      <c r="A171" s="35">
        <v>165</v>
      </c>
      <c r="B171" s="260" t="s">
        <v>1363</v>
      </c>
      <c r="C171" s="42" t="s">
        <v>1364</v>
      </c>
      <c r="D171" s="73">
        <v>100493</v>
      </c>
      <c r="E171" s="73">
        <v>631230250</v>
      </c>
      <c r="F171" s="41" t="s">
        <v>1342</v>
      </c>
      <c r="G171" s="286" t="s">
        <v>672</v>
      </c>
      <c r="H171" s="263">
        <v>10</v>
      </c>
      <c r="I171" s="50">
        <v>13230</v>
      </c>
      <c r="J171" s="313">
        <f t="shared" si="7"/>
        <v>363</v>
      </c>
      <c r="K171" s="179"/>
      <c r="L171" s="179">
        <v>363</v>
      </c>
      <c r="M171" s="179"/>
      <c r="N171" s="180"/>
      <c r="O171" s="183"/>
      <c r="P171" s="107" t="s">
        <v>76</v>
      </c>
      <c r="R171" s="462"/>
    </row>
    <row r="172" spans="1:18" x14ac:dyDescent="0.2">
      <c r="A172" s="35">
        <v>166</v>
      </c>
      <c r="B172" s="260"/>
      <c r="C172" s="42"/>
      <c r="D172" s="78">
        <v>102244</v>
      </c>
      <c r="E172" s="73"/>
      <c r="F172" s="503" t="s">
        <v>1377</v>
      </c>
      <c r="G172" s="74" t="s">
        <v>1565</v>
      </c>
      <c r="H172" s="263">
        <v>10</v>
      </c>
      <c r="I172" s="38">
        <v>13820</v>
      </c>
      <c r="J172" s="313">
        <f>SUM(K172+L172+M172+N172+O172)</f>
        <v>499.2</v>
      </c>
      <c r="K172" s="179"/>
      <c r="L172" s="179"/>
      <c r="M172" s="179">
        <v>499.2</v>
      </c>
      <c r="N172" s="180"/>
      <c r="O172" s="183"/>
      <c r="P172" s="287" t="s">
        <v>642</v>
      </c>
      <c r="R172" s="462"/>
    </row>
    <row r="173" spans="1:18" x14ac:dyDescent="0.2">
      <c r="A173" s="35">
        <v>167</v>
      </c>
      <c r="B173" s="260" t="s">
        <v>208</v>
      </c>
      <c r="C173" s="42" t="s">
        <v>1321</v>
      </c>
      <c r="D173" s="73">
        <v>102707</v>
      </c>
      <c r="E173" s="73">
        <v>631230247</v>
      </c>
      <c r="F173" s="41" t="s">
        <v>1377</v>
      </c>
      <c r="G173" s="286" t="s">
        <v>216</v>
      </c>
      <c r="H173" s="263">
        <v>10</v>
      </c>
      <c r="I173" s="50">
        <v>13780</v>
      </c>
      <c r="J173" s="313">
        <f t="shared" si="7"/>
        <v>1759.75</v>
      </c>
      <c r="K173" s="179"/>
      <c r="L173" s="179"/>
      <c r="M173" s="179">
        <v>1759.75</v>
      </c>
      <c r="N173" s="180"/>
      <c r="O173" s="183"/>
      <c r="P173" s="107" t="s">
        <v>217</v>
      </c>
      <c r="R173" s="462"/>
    </row>
    <row r="174" spans="1:18" x14ac:dyDescent="0.2">
      <c r="A174" s="35">
        <v>168</v>
      </c>
      <c r="B174" s="260" t="s">
        <v>1389</v>
      </c>
      <c r="C174" s="42" t="s">
        <v>617</v>
      </c>
      <c r="D174" s="73">
        <v>102748</v>
      </c>
      <c r="E174" s="73">
        <v>631230246</v>
      </c>
      <c r="F174" s="41" t="s">
        <v>1377</v>
      </c>
      <c r="G174" s="286" t="s">
        <v>777</v>
      </c>
      <c r="H174" s="263">
        <v>10</v>
      </c>
      <c r="I174" s="50">
        <v>13720</v>
      </c>
      <c r="J174" s="313">
        <f t="shared" si="7"/>
        <v>7678.2</v>
      </c>
      <c r="K174" s="179"/>
      <c r="L174" s="179"/>
      <c r="M174" s="179">
        <v>7678.2</v>
      </c>
      <c r="N174" s="180"/>
      <c r="O174" s="183"/>
      <c r="P174" s="107" t="s">
        <v>217</v>
      </c>
      <c r="R174" s="462"/>
    </row>
    <row r="175" spans="1:18" x14ac:dyDescent="0.2">
      <c r="A175" s="35">
        <v>169</v>
      </c>
      <c r="B175" s="260" t="s">
        <v>1384</v>
      </c>
      <c r="C175" s="328" t="s">
        <v>1161</v>
      </c>
      <c r="D175" s="78">
        <v>102595</v>
      </c>
      <c r="E175" s="73">
        <v>631230254</v>
      </c>
      <c r="F175" s="503" t="s">
        <v>1377</v>
      </c>
      <c r="G175" s="74" t="s">
        <v>521</v>
      </c>
      <c r="H175" s="263">
        <v>10</v>
      </c>
      <c r="I175" s="38">
        <v>13640</v>
      </c>
      <c r="J175" s="214">
        <f t="shared" si="7"/>
        <v>1544</v>
      </c>
      <c r="K175" s="179"/>
      <c r="L175" s="179"/>
      <c r="M175" s="179">
        <v>1544</v>
      </c>
      <c r="N175" s="180"/>
      <c r="O175" s="183"/>
      <c r="P175" s="287" t="s">
        <v>516</v>
      </c>
      <c r="R175" s="462"/>
    </row>
    <row r="176" spans="1:18" x14ac:dyDescent="0.2">
      <c r="A176" s="35">
        <v>170</v>
      </c>
      <c r="B176" s="260"/>
      <c r="C176" s="42"/>
      <c r="D176" s="73"/>
      <c r="E176" s="73"/>
      <c r="F176" s="41" t="s">
        <v>1440</v>
      </c>
      <c r="G176" s="74" t="s">
        <v>1277</v>
      </c>
      <c r="H176" s="46">
        <v>10</v>
      </c>
      <c r="I176" s="38">
        <v>11110</v>
      </c>
      <c r="J176" s="313">
        <f t="shared" si="7"/>
        <v>1790.88</v>
      </c>
      <c r="K176" s="179">
        <v>1790.88</v>
      </c>
      <c r="L176" s="179"/>
      <c r="M176" s="179"/>
      <c r="N176" s="180"/>
      <c r="O176" s="183"/>
      <c r="P176" s="107"/>
      <c r="R176" s="462"/>
    </row>
    <row r="177" spans="1:18" x14ac:dyDescent="0.2">
      <c r="A177" s="35">
        <v>171</v>
      </c>
      <c r="B177" s="412"/>
      <c r="C177" s="17"/>
      <c r="D177" s="73"/>
      <c r="E177" s="73"/>
      <c r="F177" s="41" t="s">
        <v>1440</v>
      </c>
      <c r="G177" s="74" t="s">
        <v>1278</v>
      </c>
      <c r="H177" s="47">
        <v>10</v>
      </c>
      <c r="I177" s="38">
        <v>11110</v>
      </c>
      <c r="J177" s="313">
        <f t="shared" si="7"/>
        <v>92448.13</v>
      </c>
      <c r="K177" s="179">
        <v>92448.13</v>
      </c>
      <c r="L177" s="179"/>
      <c r="M177" s="179"/>
      <c r="N177" s="180"/>
      <c r="O177" s="183"/>
      <c r="P177" s="107"/>
      <c r="R177" s="462"/>
    </row>
    <row r="178" spans="1:18" x14ac:dyDescent="0.2">
      <c r="A178" s="35">
        <v>172</v>
      </c>
      <c r="B178" s="412" t="s">
        <v>840</v>
      </c>
      <c r="C178" s="17" t="s">
        <v>1377</v>
      </c>
      <c r="D178" s="73">
        <v>131324</v>
      </c>
      <c r="E178" s="73">
        <v>631220270</v>
      </c>
      <c r="F178" s="41" t="s">
        <v>1651</v>
      </c>
      <c r="G178" s="286" t="s">
        <v>509</v>
      </c>
      <c r="H178" s="263">
        <v>10</v>
      </c>
      <c r="I178" s="50">
        <v>14024</v>
      </c>
      <c r="J178" s="313">
        <f t="shared" ref="J178:J198" si="8">SUM(K178+L178+M178+N178+O178)</f>
        <v>1270</v>
      </c>
      <c r="K178" s="179"/>
      <c r="L178" s="179"/>
      <c r="M178" s="179">
        <v>1270</v>
      </c>
      <c r="N178" s="180"/>
      <c r="O178" s="183"/>
      <c r="P178" s="107" t="s">
        <v>506</v>
      </c>
      <c r="R178" s="528"/>
    </row>
    <row r="179" spans="1:18" x14ac:dyDescent="0.2">
      <c r="A179" s="35">
        <v>173</v>
      </c>
      <c r="B179" s="412" t="s">
        <v>1419</v>
      </c>
      <c r="C179" s="17" t="s">
        <v>1377</v>
      </c>
      <c r="D179" s="73">
        <v>131333</v>
      </c>
      <c r="E179" s="73">
        <v>631220272</v>
      </c>
      <c r="F179" s="41" t="s">
        <v>1651</v>
      </c>
      <c r="G179" s="286" t="s">
        <v>1422</v>
      </c>
      <c r="H179" s="263">
        <v>10</v>
      </c>
      <c r="I179" s="50">
        <v>13460</v>
      </c>
      <c r="J179" s="313">
        <f t="shared" si="8"/>
        <v>275</v>
      </c>
      <c r="K179" s="179"/>
      <c r="L179" s="179"/>
      <c r="M179" s="179">
        <v>275</v>
      </c>
      <c r="N179" s="180"/>
      <c r="O179" s="183"/>
      <c r="P179" s="107" t="s">
        <v>325</v>
      </c>
      <c r="R179" s="528"/>
    </row>
    <row r="180" spans="1:18" x14ac:dyDescent="0.2">
      <c r="A180" s="35">
        <v>174</v>
      </c>
      <c r="B180" s="412" t="s">
        <v>1420</v>
      </c>
      <c r="C180" s="17" t="s">
        <v>1377</v>
      </c>
      <c r="D180" s="73">
        <v>131375</v>
      </c>
      <c r="E180" s="73">
        <v>631220271</v>
      </c>
      <c r="F180" s="41" t="s">
        <v>1653</v>
      </c>
      <c r="G180" s="286" t="s">
        <v>1421</v>
      </c>
      <c r="H180" s="263">
        <v>10</v>
      </c>
      <c r="I180" s="50">
        <v>13460</v>
      </c>
      <c r="J180" s="313">
        <f t="shared" si="8"/>
        <v>105.6</v>
      </c>
      <c r="K180" s="179"/>
      <c r="L180" s="179"/>
      <c r="M180" s="179">
        <v>105.6</v>
      </c>
      <c r="N180" s="180"/>
      <c r="O180" s="183"/>
      <c r="P180" s="107" t="s">
        <v>321</v>
      </c>
      <c r="R180" s="528"/>
    </row>
    <row r="181" spans="1:18" x14ac:dyDescent="0.2">
      <c r="A181" s="35">
        <v>175</v>
      </c>
      <c r="B181" s="412" t="s">
        <v>1436</v>
      </c>
      <c r="C181" s="17" t="s">
        <v>622</v>
      </c>
      <c r="D181" s="73">
        <v>131854</v>
      </c>
      <c r="E181" s="73">
        <v>631230255</v>
      </c>
      <c r="F181" s="41" t="s">
        <v>1653</v>
      </c>
      <c r="G181" s="286" t="s">
        <v>387</v>
      </c>
      <c r="H181" s="263">
        <v>10</v>
      </c>
      <c r="I181" s="50">
        <v>13630</v>
      </c>
      <c r="J181" s="313">
        <f t="shared" si="8"/>
        <v>415.8</v>
      </c>
      <c r="K181" s="179"/>
      <c r="L181" s="179"/>
      <c r="M181" s="179">
        <v>415.8</v>
      </c>
      <c r="N181" s="180"/>
      <c r="O181" s="183"/>
      <c r="P181" s="107" t="s">
        <v>1437</v>
      </c>
      <c r="R181" s="528"/>
    </row>
    <row r="182" spans="1:18" x14ac:dyDescent="0.2">
      <c r="A182" s="35">
        <v>176</v>
      </c>
      <c r="B182" s="412" t="s">
        <v>1429</v>
      </c>
      <c r="C182" s="17" t="s">
        <v>1392</v>
      </c>
      <c r="D182" s="73">
        <v>131922</v>
      </c>
      <c r="E182" s="73">
        <v>631220273</v>
      </c>
      <c r="F182" s="41" t="s">
        <v>1653</v>
      </c>
      <c r="G182" s="80" t="s">
        <v>114</v>
      </c>
      <c r="H182" s="31">
        <v>10</v>
      </c>
      <c r="I182" s="32">
        <v>13460</v>
      </c>
      <c r="J182" s="313">
        <f t="shared" si="8"/>
        <v>30</v>
      </c>
      <c r="K182" s="179"/>
      <c r="L182" s="179"/>
      <c r="M182" s="179">
        <v>30</v>
      </c>
      <c r="N182" s="180"/>
      <c r="O182" s="183"/>
      <c r="P182" s="107" t="s">
        <v>1430</v>
      </c>
      <c r="R182" s="528"/>
    </row>
    <row r="183" spans="1:18" x14ac:dyDescent="0.2">
      <c r="A183" s="35">
        <v>177</v>
      </c>
      <c r="B183" s="412" t="s">
        <v>1139</v>
      </c>
      <c r="C183" s="17" t="s">
        <v>1438</v>
      </c>
      <c r="D183" s="73">
        <v>131967</v>
      </c>
      <c r="E183" s="73">
        <v>631220258</v>
      </c>
      <c r="F183" s="41" t="s">
        <v>1653</v>
      </c>
      <c r="G183" s="286" t="s">
        <v>658</v>
      </c>
      <c r="H183" s="263">
        <v>10</v>
      </c>
      <c r="I183" s="50">
        <v>13210</v>
      </c>
      <c r="J183" s="214">
        <f t="shared" si="8"/>
        <v>1517.73</v>
      </c>
      <c r="K183" s="179"/>
      <c r="L183" s="179">
        <v>1517.73</v>
      </c>
      <c r="M183" s="179"/>
      <c r="N183" s="180"/>
      <c r="O183" s="183"/>
      <c r="P183" s="107" t="s">
        <v>496</v>
      </c>
      <c r="R183" s="528"/>
    </row>
    <row r="184" spans="1:18" x14ac:dyDescent="0.2">
      <c r="A184" s="35">
        <v>178</v>
      </c>
      <c r="B184" s="412" t="s">
        <v>1135</v>
      </c>
      <c r="C184" s="17" t="s">
        <v>1252</v>
      </c>
      <c r="D184" s="73">
        <v>132018</v>
      </c>
      <c r="E184" s="73">
        <v>631220261</v>
      </c>
      <c r="F184" s="41" t="s">
        <v>1653</v>
      </c>
      <c r="G184" s="286" t="s">
        <v>658</v>
      </c>
      <c r="H184" s="263">
        <v>10</v>
      </c>
      <c r="I184" s="50">
        <v>13210</v>
      </c>
      <c r="J184" s="313">
        <f t="shared" si="8"/>
        <v>268.45</v>
      </c>
      <c r="K184" s="179"/>
      <c r="L184" s="179">
        <v>268.45</v>
      </c>
      <c r="M184" s="179"/>
      <c r="N184" s="180"/>
      <c r="O184" s="183"/>
      <c r="P184" s="107" t="s">
        <v>496</v>
      </c>
      <c r="R184" s="528"/>
    </row>
    <row r="185" spans="1:18" x14ac:dyDescent="0.2">
      <c r="A185" s="35">
        <v>179</v>
      </c>
      <c r="B185" s="412" t="s">
        <v>1137</v>
      </c>
      <c r="C185" s="17" t="s">
        <v>1202</v>
      </c>
      <c r="D185" s="73">
        <v>132035</v>
      </c>
      <c r="E185" s="73">
        <v>631220260</v>
      </c>
      <c r="F185" s="41" t="s">
        <v>1653</v>
      </c>
      <c r="G185" s="286" t="s">
        <v>658</v>
      </c>
      <c r="H185" s="263">
        <v>10</v>
      </c>
      <c r="I185" s="50">
        <v>13210</v>
      </c>
      <c r="J185" s="313">
        <f t="shared" si="8"/>
        <v>57.8</v>
      </c>
      <c r="K185" s="179"/>
      <c r="L185" s="179">
        <v>57.8</v>
      </c>
      <c r="M185" s="179"/>
      <c r="N185" s="180"/>
      <c r="O185" s="183"/>
      <c r="P185" s="107" t="s">
        <v>496</v>
      </c>
      <c r="R185" s="528"/>
    </row>
    <row r="186" spans="1:18" x14ac:dyDescent="0.2">
      <c r="A186" s="35">
        <v>180</v>
      </c>
      <c r="B186" s="412" t="s">
        <v>1136</v>
      </c>
      <c r="C186" s="17" t="s">
        <v>1252</v>
      </c>
      <c r="D186" s="73">
        <v>132045</v>
      </c>
      <c r="E186" s="73">
        <v>631220256</v>
      </c>
      <c r="F186" s="41" t="s">
        <v>1653</v>
      </c>
      <c r="G186" s="286" t="s">
        <v>658</v>
      </c>
      <c r="H186" s="263">
        <v>10</v>
      </c>
      <c r="I186" s="50">
        <v>13210</v>
      </c>
      <c r="J186" s="313">
        <f t="shared" si="8"/>
        <v>54.6</v>
      </c>
      <c r="K186" s="179"/>
      <c r="L186" s="179">
        <v>54.6</v>
      </c>
      <c r="M186" s="179"/>
      <c r="N186" s="180"/>
      <c r="O186" s="183"/>
      <c r="P186" s="107" t="s">
        <v>496</v>
      </c>
      <c r="R186" s="528"/>
    </row>
    <row r="187" spans="1:18" x14ac:dyDescent="0.2">
      <c r="A187" s="35">
        <v>181</v>
      </c>
      <c r="B187" s="412" t="s">
        <v>1423</v>
      </c>
      <c r="C187" s="17" t="s">
        <v>1395</v>
      </c>
      <c r="D187" s="73">
        <v>132092</v>
      </c>
      <c r="E187" s="73">
        <v>631220268</v>
      </c>
      <c r="F187" s="41" t="s">
        <v>1653</v>
      </c>
      <c r="G187" s="286" t="s">
        <v>1396</v>
      </c>
      <c r="H187" s="263">
        <v>10</v>
      </c>
      <c r="I187" s="50">
        <v>13320</v>
      </c>
      <c r="J187" s="313">
        <f t="shared" si="8"/>
        <v>1141.45</v>
      </c>
      <c r="K187" s="179"/>
      <c r="L187" s="179"/>
      <c r="M187" s="179">
        <v>1141.45</v>
      </c>
      <c r="N187" s="180"/>
      <c r="O187" s="183"/>
      <c r="P187" s="107" t="s">
        <v>1150</v>
      </c>
      <c r="R187" s="528"/>
    </row>
    <row r="188" spans="1:18" x14ac:dyDescent="0.2">
      <c r="A188" s="35">
        <v>182</v>
      </c>
      <c r="B188" s="412" t="s">
        <v>1424</v>
      </c>
      <c r="C188" s="17" t="s">
        <v>1392</v>
      </c>
      <c r="D188" s="73">
        <v>132101</v>
      </c>
      <c r="E188" s="73">
        <v>631220262</v>
      </c>
      <c r="F188" s="41" t="s">
        <v>1653</v>
      </c>
      <c r="G188" s="286" t="s">
        <v>667</v>
      </c>
      <c r="H188" s="263">
        <v>10</v>
      </c>
      <c r="I188" s="50">
        <v>13250</v>
      </c>
      <c r="J188" s="313">
        <f t="shared" si="8"/>
        <v>29.98</v>
      </c>
      <c r="K188" s="179"/>
      <c r="L188" s="179"/>
      <c r="M188" s="179">
        <v>29.98</v>
      </c>
      <c r="N188" s="180"/>
      <c r="O188" s="183"/>
      <c r="P188" s="107" t="s">
        <v>947</v>
      </c>
      <c r="R188" s="528"/>
    </row>
    <row r="189" spans="1:18" x14ac:dyDescent="0.2">
      <c r="A189" s="35">
        <v>183</v>
      </c>
      <c r="B189" s="412" t="s">
        <v>1425</v>
      </c>
      <c r="C189" s="17" t="s">
        <v>1392</v>
      </c>
      <c r="D189" s="73">
        <v>132108</v>
      </c>
      <c r="E189" s="73">
        <v>631220265</v>
      </c>
      <c r="F189" s="41" t="s">
        <v>1653</v>
      </c>
      <c r="G189" s="286" t="s">
        <v>667</v>
      </c>
      <c r="H189" s="263">
        <v>10</v>
      </c>
      <c r="I189" s="50">
        <v>13250</v>
      </c>
      <c r="J189" s="313">
        <f t="shared" si="8"/>
        <v>70.62</v>
      </c>
      <c r="K189" s="179"/>
      <c r="L189" s="179"/>
      <c r="M189" s="179">
        <v>70.62</v>
      </c>
      <c r="N189" s="180"/>
      <c r="O189" s="183"/>
      <c r="P189" s="107" t="s">
        <v>947</v>
      </c>
      <c r="R189" s="528"/>
    </row>
    <row r="190" spans="1:18" x14ac:dyDescent="0.2">
      <c r="A190" s="35">
        <v>184</v>
      </c>
      <c r="B190" s="412" t="s">
        <v>1427</v>
      </c>
      <c r="C190" s="17" t="s">
        <v>1392</v>
      </c>
      <c r="D190" s="73">
        <v>132115</v>
      </c>
      <c r="E190" s="73">
        <v>631220263</v>
      </c>
      <c r="F190" s="41" t="s">
        <v>1653</v>
      </c>
      <c r="G190" s="286" t="s">
        <v>667</v>
      </c>
      <c r="H190" s="263">
        <v>10</v>
      </c>
      <c r="I190" s="50">
        <v>13250</v>
      </c>
      <c r="J190" s="313">
        <f t="shared" si="8"/>
        <v>26.98</v>
      </c>
      <c r="K190" s="179"/>
      <c r="L190" s="179"/>
      <c r="M190" s="179">
        <v>26.98</v>
      </c>
      <c r="N190" s="180"/>
      <c r="O190" s="183"/>
      <c r="P190" s="107" t="s">
        <v>947</v>
      </c>
      <c r="R190" s="528"/>
    </row>
    <row r="191" spans="1:18" x14ac:dyDescent="0.2">
      <c r="A191" s="35">
        <v>185</v>
      </c>
      <c r="B191" s="412" t="s">
        <v>1426</v>
      </c>
      <c r="C191" s="17" t="s">
        <v>1392</v>
      </c>
      <c r="D191" s="73">
        <v>132126</v>
      </c>
      <c r="E191" s="73">
        <v>631220264</v>
      </c>
      <c r="F191" s="41" t="s">
        <v>1653</v>
      </c>
      <c r="G191" s="286" t="s">
        <v>667</v>
      </c>
      <c r="H191" s="263">
        <v>10</v>
      </c>
      <c r="I191" s="50">
        <v>13250</v>
      </c>
      <c r="J191" s="313">
        <f t="shared" si="8"/>
        <v>27.98</v>
      </c>
      <c r="K191" s="179"/>
      <c r="L191" s="179"/>
      <c r="M191" s="179">
        <v>27.98</v>
      </c>
      <c r="N191" s="180"/>
      <c r="O191" s="183"/>
      <c r="P191" s="107" t="s">
        <v>947</v>
      </c>
      <c r="R191" s="528"/>
    </row>
    <row r="192" spans="1:18" x14ac:dyDescent="0.2">
      <c r="A192" s="35">
        <v>186</v>
      </c>
      <c r="B192" s="505" t="s">
        <v>1658</v>
      </c>
      <c r="C192" s="506" t="s">
        <v>884</v>
      </c>
      <c r="D192" s="507">
        <v>132638</v>
      </c>
      <c r="E192" s="507">
        <v>631230170</v>
      </c>
      <c r="F192" s="508" t="s">
        <v>1653</v>
      </c>
      <c r="G192" s="509" t="s">
        <v>1659</v>
      </c>
      <c r="H192" s="510">
        <v>10</v>
      </c>
      <c r="I192" s="511">
        <v>13810</v>
      </c>
      <c r="J192" s="512">
        <f t="shared" si="8"/>
        <v>500</v>
      </c>
      <c r="K192" s="513"/>
      <c r="L192" s="513"/>
      <c r="M192" s="513">
        <v>500</v>
      </c>
      <c r="N192" s="514"/>
      <c r="O192" s="515"/>
      <c r="P192" s="516" t="s">
        <v>1660</v>
      </c>
      <c r="R192" s="528"/>
    </row>
    <row r="193" spans="1:18" x14ac:dyDescent="0.2">
      <c r="A193" s="35">
        <v>187</v>
      </c>
      <c r="B193" s="259" t="s">
        <v>797</v>
      </c>
      <c r="C193" s="259" t="s">
        <v>798</v>
      </c>
      <c r="D193" s="78">
        <v>139123</v>
      </c>
      <c r="E193" s="73">
        <v>631230277</v>
      </c>
      <c r="F193" s="404" t="s">
        <v>1663</v>
      </c>
      <c r="G193" s="80" t="s">
        <v>114</v>
      </c>
      <c r="H193" s="31">
        <v>10</v>
      </c>
      <c r="I193" s="32">
        <v>13460</v>
      </c>
      <c r="J193" s="313">
        <f t="shared" si="8"/>
        <v>400</v>
      </c>
      <c r="K193" s="179"/>
      <c r="L193" s="179"/>
      <c r="M193" s="179">
        <v>400</v>
      </c>
      <c r="N193" s="180"/>
      <c r="O193" s="183"/>
      <c r="P193" s="107" t="s">
        <v>799</v>
      </c>
      <c r="R193" s="528"/>
    </row>
    <row r="194" spans="1:18" x14ac:dyDescent="0.2">
      <c r="A194" s="35">
        <v>188</v>
      </c>
      <c r="B194" s="259" t="s">
        <v>272</v>
      </c>
      <c r="C194" s="259" t="s">
        <v>273</v>
      </c>
      <c r="D194" s="78">
        <v>139129</v>
      </c>
      <c r="E194" s="73">
        <v>631230276</v>
      </c>
      <c r="F194" s="404" t="s">
        <v>1663</v>
      </c>
      <c r="G194" s="80" t="s">
        <v>114</v>
      </c>
      <c r="H194" s="31">
        <v>10</v>
      </c>
      <c r="I194" s="32">
        <v>13460</v>
      </c>
      <c r="J194" s="313">
        <f t="shared" si="8"/>
        <v>362.8</v>
      </c>
      <c r="K194" s="410"/>
      <c r="L194" s="179"/>
      <c r="M194" s="179">
        <v>362.8</v>
      </c>
      <c r="N194" s="180"/>
      <c r="O194" s="183"/>
      <c r="P194" s="107" t="s">
        <v>274</v>
      </c>
      <c r="R194" s="528"/>
    </row>
    <row r="195" spans="1:18" x14ac:dyDescent="0.2">
      <c r="A195" s="35">
        <v>189</v>
      </c>
      <c r="B195" s="259" t="s">
        <v>227</v>
      </c>
      <c r="C195" s="259" t="s">
        <v>197</v>
      </c>
      <c r="D195" s="78">
        <v>139135</v>
      </c>
      <c r="E195" s="73">
        <v>631230275</v>
      </c>
      <c r="F195" s="404" t="s">
        <v>1663</v>
      </c>
      <c r="G195" s="80" t="s">
        <v>114</v>
      </c>
      <c r="H195" s="31">
        <v>10</v>
      </c>
      <c r="I195" s="32">
        <v>13460</v>
      </c>
      <c r="J195" s="313">
        <f t="shared" si="8"/>
        <v>362.8</v>
      </c>
      <c r="K195" s="179"/>
      <c r="L195" s="179"/>
      <c r="M195" s="179">
        <v>362.8</v>
      </c>
      <c r="N195" s="180"/>
      <c r="O195" s="183"/>
      <c r="P195" s="107" t="s">
        <v>228</v>
      </c>
      <c r="R195" s="528"/>
    </row>
    <row r="196" spans="1:18" x14ac:dyDescent="0.2">
      <c r="A196" s="35">
        <v>190</v>
      </c>
      <c r="B196" s="259" t="s">
        <v>164</v>
      </c>
      <c r="C196" s="67" t="s">
        <v>165</v>
      </c>
      <c r="D196" s="78">
        <v>139150</v>
      </c>
      <c r="E196" s="77">
        <v>631230278</v>
      </c>
      <c r="F196" s="404" t="s">
        <v>1663</v>
      </c>
      <c r="G196" s="80" t="s">
        <v>114</v>
      </c>
      <c r="H196" s="31">
        <v>10</v>
      </c>
      <c r="I196" s="32">
        <v>13460</v>
      </c>
      <c r="J196" s="313">
        <f t="shared" si="8"/>
        <v>362.8</v>
      </c>
      <c r="K196" s="178"/>
      <c r="L196" s="300"/>
      <c r="M196" s="175">
        <v>362.8</v>
      </c>
      <c r="N196" s="175"/>
      <c r="O196" s="175"/>
      <c r="P196" s="107" t="s">
        <v>166</v>
      </c>
      <c r="R196" s="528"/>
    </row>
    <row r="197" spans="1:18" x14ac:dyDescent="0.2">
      <c r="A197" s="35">
        <v>191</v>
      </c>
      <c r="B197" s="259" t="s">
        <v>1675</v>
      </c>
      <c r="C197" s="259" t="s">
        <v>1676</v>
      </c>
      <c r="D197" s="78">
        <v>140657</v>
      </c>
      <c r="E197" s="73">
        <v>631230150</v>
      </c>
      <c r="F197" s="404" t="s">
        <v>1669</v>
      </c>
      <c r="G197" s="80" t="s">
        <v>387</v>
      </c>
      <c r="H197" s="46">
        <v>10</v>
      </c>
      <c r="I197" s="32">
        <v>13630</v>
      </c>
      <c r="J197" s="313">
        <f t="shared" si="8"/>
        <v>6500</v>
      </c>
      <c r="K197" s="410"/>
      <c r="L197" s="179"/>
      <c r="M197" s="179">
        <v>6500</v>
      </c>
      <c r="N197" s="180"/>
      <c r="O197" s="183"/>
      <c r="P197" s="107" t="s">
        <v>533</v>
      </c>
      <c r="R197" s="528"/>
    </row>
    <row r="198" spans="1:18" x14ac:dyDescent="0.2">
      <c r="A198" s="35">
        <v>192</v>
      </c>
      <c r="B198" s="259" t="s">
        <v>1680</v>
      </c>
      <c r="C198" s="259" t="s">
        <v>1681</v>
      </c>
      <c r="D198" s="78">
        <v>140712</v>
      </c>
      <c r="E198" s="73">
        <v>631230196</v>
      </c>
      <c r="F198" s="404" t="s">
        <v>1669</v>
      </c>
      <c r="G198" s="80" t="s">
        <v>548</v>
      </c>
      <c r="H198" s="46">
        <v>10</v>
      </c>
      <c r="I198" s="32">
        <v>14010</v>
      </c>
      <c r="J198" s="313">
        <f t="shared" si="8"/>
        <v>350</v>
      </c>
      <c r="K198" s="410"/>
      <c r="L198" s="179"/>
      <c r="M198" s="179">
        <v>350</v>
      </c>
      <c r="N198" s="180"/>
      <c r="O198" s="183"/>
      <c r="P198" s="107" t="s">
        <v>338</v>
      </c>
      <c r="R198" s="528"/>
    </row>
    <row r="199" spans="1:18" x14ac:dyDescent="0.2">
      <c r="A199" s="35">
        <v>193</v>
      </c>
      <c r="B199" s="259" t="s">
        <v>1715</v>
      </c>
      <c r="C199" s="259" t="s">
        <v>1663</v>
      </c>
      <c r="D199" s="78">
        <v>141735</v>
      </c>
      <c r="E199" s="73">
        <v>631230316</v>
      </c>
      <c r="F199" s="404" t="s">
        <v>1690</v>
      </c>
      <c r="G199" s="80" t="s">
        <v>114</v>
      </c>
      <c r="H199" s="31">
        <v>10</v>
      </c>
      <c r="I199" s="32">
        <v>13460</v>
      </c>
      <c r="J199" s="313">
        <f t="shared" ref="J199:J207" si="9">SUM(K199+L199+M199+N199+O199)</f>
        <v>420</v>
      </c>
      <c r="K199" s="178"/>
      <c r="L199" s="300"/>
      <c r="M199" s="175">
        <v>420</v>
      </c>
      <c r="N199" s="175"/>
      <c r="O199" s="175"/>
      <c r="P199" s="107" t="s">
        <v>236</v>
      </c>
      <c r="R199" s="528"/>
    </row>
    <row r="200" spans="1:18" x14ac:dyDescent="0.2">
      <c r="A200" s="35">
        <v>194</v>
      </c>
      <c r="B200" s="259" t="s">
        <v>1735</v>
      </c>
      <c r="C200" s="259" t="s">
        <v>1566</v>
      </c>
      <c r="D200" s="78">
        <v>146045</v>
      </c>
      <c r="E200" s="73">
        <v>631230292</v>
      </c>
      <c r="F200" s="37" t="s">
        <v>1724</v>
      </c>
      <c r="G200" s="80" t="s">
        <v>1242</v>
      </c>
      <c r="H200" s="31">
        <v>21</v>
      </c>
      <c r="I200" s="32">
        <v>13620</v>
      </c>
      <c r="J200" s="214">
        <f t="shared" si="9"/>
        <v>63.44</v>
      </c>
      <c r="K200" s="178"/>
      <c r="L200" s="175"/>
      <c r="M200" s="179">
        <v>63.44</v>
      </c>
      <c r="N200" s="180"/>
      <c r="O200" s="180"/>
      <c r="P200" s="287" t="s">
        <v>358</v>
      </c>
      <c r="R200" s="528"/>
    </row>
    <row r="201" spans="1:18" x14ac:dyDescent="0.2">
      <c r="A201" s="35">
        <v>195</v>
      </c>
      <c r="B201" s="259" t="s">
        <v>1137</v>
      </c>
      <c r="C201" s="259" t="s">
        <v>1779</v>
      </c>
      <c r="D201" s="78">
        <v>148157</v>
      </c>
      <c r="E201" s="73">
        <v>631230309</v>
      </c>
      <c r="F201" s="404" t="s">
        <v>918</v>
      </c>
      <c r="G201" s="286" t="s">
        <v>658</v>
      </c>
      <c r="H201" s="263">
        <v>10</v>
      </c>
      <c r="I201" s="50">
        <v>13210</v>
      </c>
      <c r="J201" s="313">
        <f t="shared" si="9"/>
        <v>117.99</v>
      </c>
      <c r="K201" s="179"/>
      <c r="L201" s="179">
        <v>117.99</v>
      </c>
      <c r="M201" s="179"/>
      <c r="N201" s="180"/>
      <c r="O201" s="183"/>
      <c r="P201" s="107" t="s">
        <v>496</v>
      </c>
      <c r="R201" s="528"/>
    </row>
    <row r="202" spans="1:18" x14ac:dyDescent="0.2">
      <c r="A202" s="35">
        <v>196</v>
      </c>
      <c r="B202" s="259" t="s">
        <v>1135</v>
      </c>
      <c r="C202" s="259" t="s">
        <v>1780</v>
      </c>
      <c r="D202" s="78">
        <v>148179</v>
      </c>
      <c r="E202" s="73">
        <v>631230308</v>
      </c>
      <c r="F202" s="404" t="s">
        <v>918</v>
      </c>
      <c r="G202" s="286" t="s">
        <v>658</v>
      </c>
      <c r="H202" s="263">
        <v>10</v>
      </c>
      <c r="I202" s="50">
        <v>13210</v>
      </c>
      <c r="J202" s="313">
        <f t="shared" si="9"/>
        <v>171.99</v>
      </c>
      <c r="K202" s="179"/>
      <c r="L202" s="179">
        <v>171.99</v>
      </c>
      <c r="M202" s="179"/>
      <c r="N202" s="180"/>
      <c r="O202" s="183"/>
      <c r="P202" s="107" t="s">
        <v>496</v>
      </c>
      <c r="R202" s="528"/>
    </row>
    <row r="203" spans="1:18" x14ac:dyDescent="0.2">
      <c r="A203" s="35">
        <v>197</v>
      </c>
      <c r="B203" s="259" t="s">
        <v>1136</v>
      </c>
      <c r="C203" s="259" t="s">
        <v>1780</v>
      </c>
      <c r="D203" s="78">
        <v>148196</v>
      </c>
      <c r="E203" s="73">
        <v>631230307</v>
      </c>
      <c r="F203" s="404" t="s">
        <v>918</v>
      </c>
      <c r="G203" s="286" t="s">
        <v>658</v>
      </c>
      <c r="H203" s="263">
        <v>10</v>
      </c>
      <c r="I203" s="50">
        <v>13210</v>
      </c>
      <c r="J203" s="313">
        <f t="shared" si="9"/>
        <v>55.07</v>
      </c>
      <c r="K203" s="179"/>
      <c r="L203" s="179">
        <v>55.07</v>
      </c>
      <c r="M203" s="179"/>
      <c r="N203" s="180"/>
      <c r="O203" s="183"/>
      <c r="P203" s="107" t="s">
        <v>496</v>
      </c>
      <c r="R203" s="528"/>
    </row>
    <row r="204" spans="1:18" x14ac:dyDescent="0.2">
      <c r="A204" s="35">
        <v>198</v>
      </c>
      <c r="B204" s="259" t="s">
        <v>1781</v>
      </c>
      <c r="C204" s="259" t="s">
        <v>1440</v>
      </c>
      <c r="D204" s="78">
        <v>148277</v>
      </c>
      <c r="E204" s="73">
        <v>631230289</v>
      </c>
      <c r="F204" s="404" t="s">
        <v>918</v>
      </c>
      <c r="G204" s="80" t="s">
        <v>383</v>
      </c>
      <c r="H204" s="46">
        <v>10</v>
      </c>
      <c r="I204" s="32">
        <v>14310</v>
      </c>
      <c r="J204" s="214">
        <f t="shared" si="9"/>
        <v>32.299999999999997</v>
      </c>
      <c r="K204" s="175"/>
      <c r="L204" s="179"/>
      <c r="M204" s="179">
        <v>32.299999999999997</v>
      </c>
      <c r="N204" s="180"/>
      <c r="O204" s="183"/>
      <c r="P204" s="107" t="s">
        <v>207</v>
      </c>
      <c r="R204" s="528"/>
    </row>
    <row r="205" spans="1:18" x14ac:dyDescent="0.2">
      <c r="A205" s="35">
        <v>199</v>
      </c>
      <c r="B205" s="259" t="s">
        <v>1784</v>
      </c>
      <c r="C205" s="259" t="s">
        <v>1364</v>
      </c>
      <c r="D205" s="78">
        <v>148285</v>
      </c>
      <c r="E205" s="73">
        <v>631230317</v>
      </c>
      <c r="F205" s="404" t="s">
        <v>918</v>
      </c>
      <c r="G205" s="80" t="s">
        <v>383</v>
      </c>
      <c r="H205" s="46">
        <v>10</v>
      </c>
      <c r="I205" s="32">
        <v>14310</v>
      </c>
      <c r="J205" s="214">
        <f t="shared" si="9"/>
        <v>22.3</v>
      </c>
      <c r="K205" s="179"/>
      <c r="L205" s="179"/>
      <c r="M205" s="179">
        <v>22.3</v>
      </c>
      <c r="N205" s="180"/>
      <c r="O205" s="183"/>
      <c r="P205" s="107" t="s">
        <v>207</v>
      </c>
      <c r="R205" s="528"/>
    </row>
    <row r="206" spans="1:18" x14ac:dyDescent="0.2">
      <c r="A206" s="35">
        <v>200</v>
      </c>
      <c r="B206" s="259" t="s">
        <v>1812</v>
      </c>
      <c r="C206" s="259" t="s">
        <v>1440</v>
      </c>
      <c r="D206" s="78">
        <v>149402</v>
      </c>
      <c r="E206" s="73">
        <v>631230314</v>
      </c>
      <c r="F206" s="41" t="s">
        <v>1799</v>
      </c>
      <c r="G206" s="286" t="s">
        <v>672</v>
      </c>
      <c r="H206" s="263">
        <v>10</v>
      </c>
      <c r="I206" s="50">
        <v>13230</v>
      </c>
      <c r="J206" s="313">
        <f t="shared" si="9"/>
        <v>363</v>
      </c>
      <c r="K206" s="179"/>
      <c r="L206" s="179">
        <v>363</v>
      </c>
      <c r="M206" s="179"/>
      <c r="N206" s="180"/>
      <c r="O206" s="183"/>
      <c r="P206" s="107" t="s">
        <v>76</v>
      </c>
      <c r="R206" s="528"/>
    </row>
    <row r="207" spans="1:18" x14ac:dyDescent="0.2">
      <c r="A207" s="35">
        <v>201</v>
      </c>
      <c r="B207" s="259" t="s">
        <v>756</v>
      </c>
      <c r="C207" s="259" t="s">
        <v>1440</v>
      </c>
      <c r="D207" s="78">
        <v>149450</v>
      </c>
      <c r="E207" s="73">
        <v>631230303</v>
      </c>
      <c r="F207" s="41" t="s">
        <v>1799</v>
      </c>
      <c r="G207" s="74" t="s">
        <v>727</v>
      </c>
      <c r="H207" s="47">
        <v>10</v>
      </c>
      <c r="I207" s="38">
        <v>13220</v>
      </c>
      <c r="J207" s="214">
        <f t="shared" si="9"/>
        <v>61.86</v>
      </c>
      <c r="K207" s="175"/>
      <c r="L207" s="175">
        <v>61.86</v>
      </c>
      <c r="M207" s="179"/>
      <c r="N207" s="180"/>
      <c r="O207" s="176"/>
      <c r="P207" s="287" t="s">
        <v>728</v>
      </c>
      <c r="R207" s="528"/>
    </row>
    <row r="208" spans="1:18" x14ac:dyDescent="0.2">
      <c r="A208" s="35">
        <v>202</v>
      </c>
      <c r="B208" s="259" t="s">
        <v>1815</v>
      </c>
      <c r="C208" s="259" t="s">
        <v>1440</v>
      </c>
      <c r="D208" s="78">
        <v>149462</v>
      </c>
      <c r="E208" s="73">
        <v>631230304</v>
      </c>
      <c r="F208" s="41" t="s">
        <v>1799</v>
      </c>
      <c r="G208" s="74" t="s">
        <v>727</v>
      </c>
      <c r="H208" s="47">
        <v>10</v>
      </c>
      <c r="I208" s="38">
        <v>13220</v>
      </c>
      <c r="J208" s="214">
        <f t="shared" ref="J208:J218" si="10">SUM(K208+L208+M208+N208+O208)</f>
        <v>40.869999999999997</v>
      </c>
      <c r="K208" s="175"/>
      <c r="L208" s="175">
        <v>40.869999999999997</v>
      </c>
      <c r="M208" s="179"/>
      <c r="N208" s="180"/>
      <c r="O208" s="176"/>
      <c r="P208" s="287" t="s">
        <v>728</v>
      </c>
      <c r="R208" s="528"/>
    </row>
    <row r="209" spans="1:18" x14ac:dyDescent="0.2">
      <c r="A209" s="35">
        <v>203</v>
      </c>
      <c r="B209" s="259" t="s">
        <v>1832</v>
      </c>
      <c r="C209" s="259" t="s">
        <v>1690</v>
      </c>
      <c r="D209" s="78">
        <v>149818</v>
      </c>
      <c r="E209" s="73">
        <v>631230334</v>
      </c>
      <c r="F209" s="41" t="s">
        <v>1799</v>
      </c>
      <c r="G209" s="74" t="s">
        <v>1004</v>
      </c>
      <c r="H209" s="47">
        <v>10</v>
      </c>
      <c r="I209" s="50">
        <v>13950</v>
      </c>
      <c r="J209" s="214">
        <f t="shared" si="10"/>
        <v>25</v>
      </c>
      <c r="K209" s="179"/>
      <c r="L209" s="179"/>
      <c r="M209" s="179">
        <v>25</v>
      </c>
      <c r="N209" s="180"/>
      <c r="O209" s="183"/>
      <c r="P209" s="287" t="s">
        <v>1005</v>
      </c>
      <c r="R209" s="528"/>
    </row>
    <row r="210" spans="1:18" x14ac:dyDescent="0.2">
      <c r="A210" s="35">
        <v>204</v>
      </c>
      <c r="B210" s="259" t="s">
        <v>1833</v>
      </c>
      <c r="C210" s="259" t="s">
        <v>1690</v>
      </c>
      <c r="D210" s="78">
        <v>149829</v>
      </c>
      <c r="E210" s="73">
        <v>631230336</v>
      </c>
      <c r="F210" s="41" t="s">
        <v>1799</v>
      </c>
      <c r="G210" s="74" t="s">
        <v>1836</v>
      </c>
      <c r="H210" s="47">
        <v>10</v>
      </c>
      <c r="I210" s="50">
        <v>13950</v>
      </c>
      <c r="J210" s="214">
        <f t="shared" si="10"/>
        <v>40</v>
      </c>
      <c r="K210" s="179"/>
      <c r="L210" s="179"/>
      <c r="M210" s="179">
        <v>40</v>
      </c>
      <c r="N210" s="180"/>
      <c r="O210" s="183"/>
      <c r="P210" s="287" t="s">
        <v>1005</v>
      </c>
      <c r="R210" s="528"/>
    </row>
    <row r="211" spans="1:18" x14ac:dyDescent="0.2">
      <c r="A211" s="35">
        <v>205</v>
      </c>
      <c r="B211" s="259" t="s">
        <v>1834</v>
      </c>
      <c r="C211" s="259" t="s">
        <v>1690</v>
      </c>
      <c r="D211" s="78">
        <v>149839</v>
      </c>
      <c r="E211" s="73">
        <v>631230332</v>
      </c>
      <c r="F211" s="41" t="s">
        <v>1799</v>
      </c>
      <c r="G211" s="74" t="s">
        <v>1009</v>
      </c>
      <c r="H211" s="47">
        <v>10</v>
      </c>
      <c r="I211" s="50">
        <v>13950</v>
      </c>
      <c r="J211" s="214">
        <f t="shared" si="10"/>
        <v>10</v>
      </c>
      <c r="K211" s="179"/>
      <c r="L211" s="179"/>
      <c r="M211" s="179">
        <v>10</v>
      </c>
      <c r="N211" s="180"/>
      <c r="O211" s="183"/>
      <c r="P211" s="287" t="s">
        <v>1005</v>
      </c>
      <c r="R211" s="528"/>
    </row>
    <row r="212" spans="1:18" x14ac:dyDescent="0.2">
      <c r="A212" s="35">
        <v>206</v>
      </c>
      <c r="B212" s="259" t="s">
        <v>1835</v>
      </c>
      <c r="C212" s="259" t="s">
        <v>1690</v>
      </c>
      <c r="D212" s="78">
        <v>149846</v>
      </c>
      <c r="E212" s="73">
        <v>631230338</v>
      </c>
      <c r="F212" s="41" t="s">
        <v>1799</v>
      </c>
      <c r="G212" s="74" t="s">
        <v>1001</v>
      </c>
      <c r="H212" s="47">
        <v>10</v>
      </c>
      <c r="I212" s="50">
        <v>13951</v>
      </c>
      <c r="J212" s="214">
        <f t="shared" si="10"/>
        <v>233.1</v>
      </c>
      <c r="K212" s="179"/>
      <c r="L212" s="179"/>
      <c r="M212" s="179">
        <v>233.1</v>
      </c>
      <c r="N212" s="180"/>
      <c r="O212" s="183"/>
      <c r="P212" s="287" t="s">
        <v>1002</v>
      </c>
      <c r="R212" s="528"/>
    </row>
    <row r="213" spans="1:18" x14ac:dyDescent="0.2">
      <c r="A213" s="35">
        <v>207</v>
      </c>
      <c r="B213" s="259" t="s">
        <v>1837</v>
      </c>
      <c r="C213" s="259" t="s">
        <v>1690</v>
      </c>
      <c r="D213" s="78">
        <v>149872</v>
      </c>
      <c r="E213" s="73">
        <v>631230329</v>
      </c>
      <c r="F213" s="41" t="s">
        <v>1799</v>
      </c>
      <c r="G213" s="74" t="s">
        <v>1838</v>
      </c>
      <c r="H213" s="47">
        <v>10</v>
      </c>
      <c r="I213" s="50">
        <v>14010</v>
      </c>
      <c r="J213" s="214">
        <f t="shared" si="10"/>
        <v>17</v>
      </c>
      <c r="K213" s="179"/>
      <c r="L213" s="179"/>
      <c r="M213" s="179">
        <v>17</v>
      </c>
      <c r="N213" s="180"/>
      <c r="O213" s="183"/>
      <c r="P213" s="287" t="s">
        <v>1839</v>
      </c>
      <c r="R213" s="528"/>
    </row>
    <row r="214" spans="1:18" x14ac:dyDescent="0.2">
      <c r="A214" s="35">
        <v>208</v>
      </c>
      <c r="B214" s="259" t="s">
        <v>1840</v>
      </c>
      <c r="C214" s="259" t="s">
        <v>1690</v>
      </c>
      <c r="D214" s="78">
        <v>149882</v>
      </c>
      <c r="E214" s="73">
        <v>631230328</v>
      </c>
      <c r="F214" s="41" t="s">
        <v>1799</v>
      </c>
      <c r="G214" s="74" t="s">
        <v>1838</v>
      </c>
      <c r="H214" s="47">
        <v>10</v>
      </c>
      <c r="I214" s="50">
        <v>14010</v>
      </c>
      <c r="J214" s="214">
        <f t="shared" si="10"/>
        <v>17</v>
      </c>
      <c r="K214" s="179"/>
      <c r="L214" s="179"/>
      <c r="M214" s="179">
        <v>17</v>
      </c>
      <c r="N214" s="180"/>
      <c r="O214" s="183"/>
      <c r="P214" s="287" t="s">
        <v>1839</v>
      </c>
      <c r="R214" s="528"/>
    </row>
    <row r="215" spans="1:18" x14ac:dyDescent="0.2">
      <c r="A215" s="35">
        <v>209</v>
      </c>
      <c r="B215" s="259" t="s">
        <v>1842</v>
      </c>
      <c r="C215" s="259" t="s">
        <v>1690</v>
      </c>
      <c r="D215" s="78">
        <v>149891</v>
      </c>
      <c r="E215" s="73">
        <v>631230327</v>
      </c>
      <c r="F215" s="41" t="s">
        <v>1799</v>
      </c>
      <c r="G215" s="74" t="s">
        <v>1838</v>
      </c>
      <c r="H215" s="47">
        <v>10</v>
      </c>
      <c r="I215" s="50">
        <v>14010</v>
      </c>
      <c r="J215" s="214">
        <f>SUM(K215+L215+M215+N215+O215)</f>
        <v>30</v>
      </c>
      <c r="K215" s="179"/>
      <c r="L215" s="179"/>
      <c r="M215" s="179">
        <v>30</v>
      </c>
      <c r="N215" s="180"/>
      <c r="O215" s="183"/>
      <c r="P215" s="287" t="s">
        <v>1839</v>
      </c>
      <c r="R215" s="528"/>
    </row>
    <row r="216" spans="1:18" x14ac:dyDescent="0.2">
      <c r="A216" s="35">
        <v>210</v>
      </c>
      <c r="B216" s="259" t="s">
        <v>1843</v>
      </c>
      <c r="C216" s="259" t="s">
        <v>1690</v>
      </c>
      <c r="D216" s="78">
        <v>149899</v>
      </c>
      <c r="E216" s="73">
        <v>631230326</v>
      </c>
      <c r="F216" s="41" t="s">
        <v>1799</v>
      </c>
      <c r="G216" s="74" t="s">
        <v>1838</v>
      </c>
      <c r="H216" s="47">
        <v>10</v>
      </c>
      <c r="I216" s="50">
        <v>14010</v>
      </c>
      <c r="J216" s="214">
        <f>SUM(K216+L216+M216+N216+O216)</f>
        <v>30</v>
      </c>
      <c r="K216" s="179"/>
      <c r="L216" s="179"/>
      <c r="M216" s="179">
        <v>30</v>
      </c>
      <c r="N216" s="180"/>
      <c r="O216" s="183"/>
      <c r="P216" s="287" t="s">
        <v>1839</v>
      </c>
      <c r="R216" s="528"/>
    </row>
    <row r="217" spans="1:18" x14ac:dyDescent="0.2">
      <c r="A217" s="35">
        <v>211</v>
      </c>
      <c r="B217" s="259" t="s">
        <v>1841</v>
      </c>
      <c r="C217" s="259" t="s">
        <v>1690</v>
      </c>
      <c r="D217" s="78">
        <v>149909</v>
      </c>
      <c r="E217" s="73">
        <v>631230337</v>
      </c>
      <c r="F217" s="41" t="s">
        <v>1799</v>
      </c>
      <c r="G217" s="74" t="s">
        <v>1001</v>
      </c>
      <c r="H217" s="47">
        <v>10</v>
      </c>
      <c r="I217" s="50">
        <v>13951</v>
      </c>
      <c r="J217" s="214">
        <f t="shared" si="10"/>
        <v>17.7</v>
      </c>
      <c r="K217" s="179"/>
      <c r="L217" s="179"/>
      <c r="M217" s="179">
        <v>17.7</v>
      </c>
      <c r="N217" s="180"/>
      <c r="O217" s="183"/>
      <c r="P217" s="287" t="s">
        <v>1002</v>
      </c>
      <c r="R217" s="528"/>
    </row>
    <row r="218" spans="1:18" x14ac:dyDescent="0.2">
      <c r="A218" s="35">
        <v>212</v>
      </c>
      <c r="B218" s="259" t="s">
        <v>1847</v>
      </c>
      <c r="C218" s="259" t="s">
        <v>1690</v>
      </c>
      <c r="D218" s="78">
        <v>149914</v>
      </c>
      <c r="E218" s="73">
        <v>631230339</v>
      </c>
      <c r="F218" s="41" t="s">
        <v>1799</v>
      </c>
      <c r="G218" s="74" t="s">
        <v>1001</v>
      </c>
      <c r="H218" s="47">
        <v>10</v>
      </c>
      <c r="I218" s="50">
        <v>13951</v>
      </c>
      <c r="J218" s="214">
        <f t="shared" si="10"/>
        <v>233.1</v>
      </c>
      <c r="K218" s="179"/>
      <c r="L218" s="179"/>
      <c r="M218" s="179">
        <v>233.1</v>
      </c>
      <c r="N218" s="180"/>
      <c r="O218" s="183"/>
      <c r="P218" s="287" t="s">
        <v>1002</v>
      </c>
      <c r="R218" s="528"/>
    </row>
    <row r="219" spans="1:18" x14ac:dyDescent="0.2">
      <c r="A219" s="35">
        <v>213</v>
      </c>
      <c r="B219" s="259" t="s">
        <v>1844</v>
      </c>
      <c r="C219" s="259" t="s">
        <v>1690</v>
      </c>
      <c r="D219" s="78">
        <v>149919</v>
      </c>
      <c r="E219" s="73">
        <v>631230333</v>
      </c>
      <c r="F219" s="41" t="s">
        <v>1799</v>
      </c>
      <c r="G219" s="74" t="s">
        <v>1004</v>
      </c>
      <c r="H219" s="47">
        <v>10</v>
      </c>
      <c r="I219" s="50">
        <v>13950</v>
      </c>
      <c r="J219" s="214">
        <f t="shared" ref="J219:J225" si="11">SUM(K219+L219+M219+N219+O219)</f>
        <v>25</v>
      </c>
      <c r="K219" s="179"/>
      <c r="L219" s="179"/>
      <c r="M219" s="179">
        <v>25</v>
      </c>
      <c r="N219" s="180"/>
      <c r="O219" s="183"/>
      <c r="P219" s="287" t="s">
        <v>1005</v>
      </c>
      <c r="R219" s="528"/>
    </row>
    <row r="220" spans="1:18" x14ac:dyDescent="0.2">
      <c r="A220" s="35">
        <v>214</v>
      </c>
      <c r="B220" s="259" t="s">
        <v>1845</v>
      </c>
      <c r="C220" s="259" t="s">
        <v>1690</v>
      </c>
      <c r="D220" s="78">
        <v>149924</v>
      </c>
      <c r="E220" s="73">
        <v>631230335</v>
      </c>
      <c r="F220" s="41" t="s">
        <v>1799</v>
      </c>
      <c r="G220" s="74" t="s">
        <v>1836</v>
      </c>
      <c r="H220" s="47">
        <v>10</v>
      </c>
      <c r="I220" s="50">
        <v>13950</v>
      </c>
      <c r="J220" s="214">
        <f t="shared" si="11"/>
        <v>40</v>
      </c>
      <c r="K220" s="179"/>
      <c r="L220" s="179"/>
      <c r="M220" s="179">
        <v>40</v>
      </c>
      <c r="N220" s="180"/>
      <c r="O220" s="183"/>
      <c r="P220" s="287" t="s">
        <v>1005</v>
      </c>
      <c r="R220" s="528"/>
    </row>
    <row r="221" spans="1:18" x14ac:dyDescent="0.2">
      <c r="A221" s="35">
        <v>215</v>
      </c>
      <c r="B221" s="259" t="s">
        <v>1846</v>
      </c>
      <c r="C221" s="259" t="s">
        <v>1690</v>
      </c>
      <c r="D221" s="78">
        <v>149929</v>
      </c>
      <c r="E221" s="73">
        <v>631230331</v>
      </c>
      <c r="F221" s="41" t="s">
        <v>1799</v>
      </c>
      <c r="G221" s="74" t="s">
        <v>1009</v>
      </c>
      <c r="H221" s="47">
        <v>10</v>
      </c>
      <c r="I221" s="50">
        <v>13950</v>
      </c>
      <c r="J221" s="214">
        <f t="shared" si="11"/>
        <v>10</v>
      </c>
      <c r="K221" s="179"/>
      <c r="L221" s="179"/>
      <c r="M221" s="179">
        <v>10</v>
      </c>
      <c r="N221" s="180"/>
      <c r="O221" s="183"/>
      <c r="P221" s="287" t="s">
        <v>1005</v>
      </c>
      <c r="R221" s="528"/>
    </row>
    <row r="222" spans="1:18" x14ac:dyDescent="0.2">
      <c r="A222" s="35">
        <v>216</v>
      </c>
      <c r="B222" s="259" t="s">
        <v>1848</v>
      </c>
      <c r="C222" s="259" t="s">
        <v>1634</v>
      </c>
      <c r="D222" s="78">
        <v>149949</v>
      </c>
      <c r="E222" s="73">
        <v>631230324</v>
      </c>
      <c r="F222" s="41" t="s">
        <v>1849</v>
      </c>
      <c r="G222" s="74" t="s">
        <v>1850</v>
      </c>
      <c r="H222" s="47">
        <v>10</v>
      </c>
      <c r="I222" s="50">
        <v>13320</v>
      </c>
      <c r="J222" s="214">
        <f t="shared" si="11"/>
        <v>569.86</v>
      </c>
      <c r="K222" s="179"/>
      <c r="L222" s="179"/>
      <c r="M222" s="179">
        <v>569.86</v>
      </c>
      <c r="N222" s="180"/>
      <c r="O222" s="183"/>
      <c r="P222" s="287" t="s">
        <v>1851</v>
      </c>
      <c r="R222" s="528"/>
    </row>
    <row r="223" spans="1:18" x14ac:dyDescent="0.2">
      <c r="A223" s="35">
        <v>217</v>
      </c>
      <c r="B223" s="259" t="s">
        <v>1141</v>
      </c>
      <c r="C223" s="259" t="s">
        <v>1852</v>
      </c>
      <c r="D223" s="78">
        <v>149955</v>
      </c>
      <c r="E223" s="73">
        <v>631230340</v>
      </c>
      <c r="F223" s="41" t="s">
        <v>1849</v>
      </c>
      <c r="G223" s="286" t="s">
        <v>658</v>
      </c>
      <c r="H223" s="263">
        <v>10</v>
      </c>
      <c r="I223" s="50">
        <v>13210</v>
      </c>
      <c r="J223" s="313">
        <f t="shared" si="11"/>
        <v>600</v>
      </c>
      <c r="K223" s="179"/>
      <c r="L223" s="179">
        <v>600</v>
      </c>
      <c r="M223" s="179"/>
      <c r="N223" s="180"/>
      <c r="O223" s="183"/>
      <c r="P223" s="107" t="s">
        <v>496</v>
      </c>
      <c r="R223" s="528"/>
    </row>
    <row r="224" spans="1:18" x14ac:dyDescent="0.2">
      <c r="A224" s="35">
        <v>218</v>
      </c>
      <c r="B224" s="260" t="s">
        <v>1390</v>
      </c>
      <c r="C224" s="42" t="s">
        <v>1321</v>
      </c>
      <c r="D224" s="73">
        <v>150225</v>
      </c>
      <c r="E224" s="73">
        <v>631230245</v>
      </c>
      <c r="F224" s="41" t="s">
        <v>1849</v>
      </c>
      <c r="G224" s="286" t="s">
        <v>483</v>
      </c>
      <c r="H224" s="263">
        <v>10</v>
      </c>
      <c r="I224" s="50">
        <v>13610</v>
      </c>
      <c r="J224" s="313">
        <f t="shared" si="11"/>
        <v>174.64</v>
      </c>
      <c r="K224" s="179"/>
      <c r="L224" s="179"/>
      <c r="M224" s="179">
        <v>174.64</v>
      </c>
      <c r="N224" s="180"/>
      <c r="O224" s="183"/>
      <c r="P224" s="107" t="s">
        <v>607</v>
      </c>
      <c r="R224" s="528"/>
    </row>
    <row r="225" spans="1:18" x14ac:dyDescent="0.2">
      <c r="A225" s="35">
        <v>219</v>
      </c>
      <c r="B225" s="259" t="s">
        <v>1139</v>
      </c>
      <c r="C225" s="259" t="s">
        <v>1777</v>
      </c>
      <c r="D225" s="78">
        <v>150253</v>
      </c>
      <c r="E225" s="73">
        <v>631230310</v>
      </c>
      <c r="F225" s="404" t="s">
        <v>1849</v>
      </c>
      <c r="G225" s="286" t="s">
        <v>658</v>
      </c>
      <c r="H225" s="263">
        <v>10</v>
      </c>
      <c r="I225" s="50">
        <v>13210</v>
      </c>
      <c r="J225" s="313">
        <f t="shared" si="11"/>
        <v>1216.75</v>
      </c>
      <c r="K225" s="179"/>
      <c r="L225" s="179">
        <v>1216.75</v>
      </c>
      <c r="M225" s="179"/>
      <c r="N225" s="180"/>
      <c r="O225" s="183"/>
      <c r="P225" s="107" t="s">
        <v>496</v>
      </c>
      <c r="R225" s="528"/>
    </row>
    <row r="226" spans="1:18" x14ac:dyDescent="0.2">
      <c r="A226" s="35">
        <v>220</v>
      </c>
      <c r="B226" s="259" t="s">
        <v>737</v>
      </c>
      <c r="C226" s="259" t="s">
        <v>1440</v>
      </c>
      <c r="D226" s="78">
        <v>150284</v>
      </c>
      <c r="E226" s="73">
        <v>631230302</v>
      </c>
      <c r="F226" s="404" t="s">
        <v>1849</v>
      </c>
      <c r="G226" s="80" t="s">
        <v>727</v>
      </c>
      <c r="H226" s="46">
        <v>10</v>
      </c>
      <c r="I226" s="32">
        <v>13220</v>
      </c>
      <c r="J226" s="214">
        <f t="shared" ref="J226:J248" si="12">SUM(K226+L226+M226+N226+O226)</f>
        <v>261.27</v>
      </c>
      <c r="K226" s="175"/>
      <c r="L226" s="179">
        <v>261.27</v>
      </c>
      <c r="M226" s="179"/>
      <c r="N226" s="180"/>
      <c r="O226" s="183"/>
      <c r="P226" s="107" t="s">
        <v>728</v>
      </c>
      <c r="R226" s="528"/>
    </row>
    <row r="227" spans="1:18" x14ac:dyDescent="0.2">
      <c r="A227" s="35">
        <v>221</v>
      </c>
      <c r="B227" s="259" t="s">
        <v>1881</v>
      </c>
      <c r="C227" s="259" t="s">
        <v>1852</v>
      </c>
      <c r="D227" s="78">
        <v>150674</v>
      </c>
      <c r="E227" s="73">
        <v>631230315</v>
      </c>
      <c r="F227" s="404" t="s">
        <v>1849</v>
      </c>
      <c r="G227" s="80" t="s">
        <v>387</v>
      </c>
      <c r="H227" s="46">
        <v>10</v>
      </c>
      <c r="I227" s="32">
        <v>13630</v>
      </c>
      <c r="J227" s="214">
        <f t="shared" si="12"/>
        <v>1387.5</v>
      </c>
      <c r="K227" s="179"/>
      <c r="L227" s="179"/>
      <c r="M227" s="179">
        <v>1387.5</v>
      </c>
      <c r="N227" s="180"/>
      <c r="O227" s="183"/>
      <c r="P227" s="107" t="s">
        <v>1882</v>
      </c>
      <c r="R227" s="528"/>
    </row>
    <row r="228" spans="1:18" x14ac:dyDescent="0.2">
      <c r="A228" s="35">
        <v>222</v>
      </c>
      <c r="B228" s="259" t="s">
        <v>1883</v>
      </c>
      <c r="C228" s="259" t="s">
        <v>1395</v>
      </c>
      <c r="D228" s="78">
        <v>150679</v>
      </c>
      <c r="E228" s="73">
        <v>631230291</v>
      </c>
      <c r="F228" s="404" t="s">
        <v>1849</v>
      </c>
      <c r="G228" s="80" t="s">
        <v>785</v>
      </c>
      <c r="H228" s="46">
        <v>10</v>
      </c>
      <c r="I228" s="32">
        <v>14010</v>
      </c>
      <c r="J228" s="214">
        <f t="shared" si="12"/>
        <v>774</v>
      </c>
      <c r="K228" s="179"/>
      <c r="L228" s="179"/>
      <c r="M228" s="179">
        <v>774</v>
      </c>
      <c r="N228" s="180"/>
      <c r="O228" s="183"/>
      <c r="P228" s="107" t="s">
        <v>338</v>
      </c>
      <c r="R228" s="528"/>
    </row>
    <row r="229" spans="1:18" x14ac:dyDescent="0.2">
      <c r="A229" s="35">
        <v>223</v>
      </c>
      <c r="B229" s="259" t="s">
        <v>1887</v>
      </c>
      <c r="C229" s="259" t="s">
        <v>513</v>
      </c>
      <c r="D229" s="78">
        <v>150714</v>
      </c>
      <c r="E229" s="73">
        <v>631230287</v>
      </c>
      <c r="F229" s="404" t="s">
        <v>1849</v>
      </c>
      <c r="G229" s="80" t="s">
        <v>509</v>
      </c>
      <c r="H229" s="46">
        <v>10</v>
      </c>
      <c r="I229" s="32">
        <v>14024</v>
      </c>
      <c r="J229" s="214">
        <f t="shared" si="12"/>
        <v>313</v>
      </c>
      <c r="K229" s="179"/>
      <c r="L229" s="179"/>
      <c r="M229" s="179">
        <v>313</v>
      </c>
      <c r="N229" s="180"/>
      <c r="O229" s="183"/>
      <c r="P229" s="107" t="s">
        <v>479</v>
      </c>
      <c r="R229" s="528"/>
    </row>
    <row r="230" spans="1:18" x14ac:dyDescent="0.2">
      <c r="A230" s="35">
        <v>224</v>
      </c>
      <c r="B230" s="259" t="s">
        <v>1888</v>
      </c>
      <c r="C230" s="259" t="s">
        <v>1392</v>
      </c>
      <c r="D230" s="78">
        <v>150732</v>
      </c>
      <c r="E230" s="73">
        <v>631230286</v>
      </c>
      <c r="F230" s="404" t="s">
        <v>1849</v>
      </c>
      <c r="G230" s="80" t="s">
        <v>387</v>
      </c>
      <c r="H230" s="46">
        <v>10</v>
      </c>
      <c r="I230" s="32">
        <v>13630</v>
      </c>
      <c r="J230" s="214">
        <f t="shared" si="12"/>
        <v>680</v>
      </c>
      <c r="K230" s="179"/>
      <c r="L230" s="179"/>
      <c r="M230" s="179">
        <v>680</v>
      </c>
      <c r="N230" s="180"/>
      <c r="O230" s="183"/>
      <c r="P230" s="107" t="s">
        <v>546</v>
      </c>
      <c r="R230" s="528"/>
    </row>
    <row r="231" spans="1:18" x14ac:dyDescent="0.2">
      <c r="A231" s="35">
        <v>225</v>
      </c>
      <c r="B231" s="259" t="s">
        <v>501</v>
      </c>
      <c r="C231" s="259" t="s">
        <v>1634</v>
      </c>
      <c r="D231" s="78">
        <v>150926</v>
      </c>
      <c r="E231" s="73">
        <v>631230399</v>
      </c>
      <c r="F231" s="404" t="s">
        <v>1849</v>
      </c>
      <c r="G231" s="80" t="s">
        <v>216</v>
      </c>
      <c r="H231" s="46">
        <v>10</v>
      </c>
      <c r="I231" s="32">
        <v>13780</v>
      </c>
      <c r="J231" s="214">
        <f t="shared" si="12"/>
        <v>1209.56</v>
      </c>
      <c r="K231" s="179"/>
      <c r="L231" s="179"/>
      <c r="M231" s="179">
        <v>1209.56</v>
      </c>
      <c r="N231" s="180"/>
      <c r="O231" s="183"/>
      <c r="P231" s="107" t="s">
        <v>217</v>
      </c>
      <c r="R231" s="528"/>
    </row>
    <row r="232" spans="1:18" x14ac:dyDescent="0.2">
      <c r="A232" s="35">
        <v>226</v>
      </c>
      <c r="B232" s="259" t="s">
        <v>1909</v>
      </c>
      <c r="C232" s="259" t="s">
        <v>617</v>
      </c>
      <c r="D232" s="78">
        <v>151430</v>
      </c>
      <c r="E232" s="73">
        <v>631230285</v>
      </c>
      <c r="F232" s="404" t="s">
        <v>1905</v>
      </c>
      <c r="G232" s="80" t="s">
        <v>777</v>
      </c>
      <c r="H232" s="46">
        <v>10</v>
      </c>
      <c r="I232" s="32">
        <v>13720</v>
      </c>
      <c r="J232" s="214">
        <f t="shared" si="12"/>
        <v>4478.95</v>
      </c>
      <c r="K232" s="179"/>
      <c r="L232" s="179"/>
      <c r="M232" s="179">
        <v>4478.95</v>
      </c>
      <c r="N232" s="180"/>
      <c r="O232" s="183"/>
      <c r="P232" s="107" t="s">
        <v>217</v>
      </c>
      <c r="R232" s="528"/>
    </row>
    <row r="233" spans="1:18" x14ac:dyDescent="0.2">
      <c r="A233" s="35">
        <v>227</v>
      </c>
      <c r="B233" s="259" t="s">
        <v>1918</v>
      </c>
      <c r="C233" s="259" t="s">
        <v>1669</v>
      </c>
      <c r="D233" s="78">
        <v>151756</v>
      </c>
      <c r="E233" s="73">
        <v>631230322</v>
      </c>
      <c r="F233" s="404" t="s">
        <v>1905</v>
      </c>
      <c r="G233" s="80" t="s">
        <v>1035</v>
      </c>
      <c r="H233" s="46">
        <v>10</v>
      </c>
      <c r="I233" s="32">
        <v>13460</v>
      </c>
      <c r="J233" s="214">
        <f t="shared" si="12"/>
        <v>120</v>
      </c>
      <c r="K233" s="179"/>
      <c r="L233" s="179"/>
      <c r="M233" s="179">
        <v>120</v>
      </c>
      <c r="N233" s="180"/>
      <c r="O233" s="183"/>
      <c r="P233" s="107" t="s">
        <v>1739</v>
      </c>
      <c r="R233" s="528"/>
    </row>
    <row r="234" spans="1:18" x14ac:dyDescent="0.2">
      <c r="A234" s="35">
        <v>228</v>
      </c>
      <c r="B234" s="259" t="s">
        <v>1919</v>
      </c>
      <c r="C234" s="259" t="s">
        <v>1669</v>
      </c>
      <c r="D234" s="78">
        <v>151774</v>
      </c>
      <c r="E234" s="73">
        <v>631230323</v>
      </c>
      <c r="F234" s="404" t="s">
        <v>1905</v>
      </c>
      <c r="G234" s="80" t="s">
        <v>1041</v>
      </c>
      <c r="H234" s="46">
        <v>10</v>
      </c>
      <c r="I234" s="32">
        <v>13460</v>
      </c>
      <c r="J234" s="214">
        <f t="shared" si="12"/>
        <v>46.8</v>
      </c>
      <c r="K234" s="179"/>
      <c r="L234" s="179"/>
      <c r="M234" s="179">
        <v>46.8</v>
      </c>
      <c r="N234" s="180"/>
      <c r="O234" s="183"/>
      <c r="P234" s="107" t="s">
        <v>1036</v>
      </c>
      <c r="R234" s="528"/>
    </row>
    <row r="235" spans="1:18" x14ac:dyDescent="0.2">
      <c r="A235" s="35">
        <v>229</v>
      </c>
      <c r="B235" s="259" t="s">
        <v>1928</v>
      </c>
      <c r="C235" s="259" t="s">
        <v>1651</v>
      </c>
      <c r="D235" s="78">
        <v>252214</v>
      </c>
      <c r="E235" s="73">
        <v>631230349</v>
      </c>
      <c r="F235" s="404" t="s">
        <v>1905</v>
      </c>
      <c r="G235" s="80" t="s">
        <v>873</v>
      </c>
      <c r="H235" s="46">
        <v>10</v>
      </c>
      <c r="I235" s="32">
        <v>13620</v>
      </c>
      <c r="J235" s="214">
        <f t="shared" si="12"/>
        <v>78</v>
      </c>
      <c r="K235" s="179"/>
      <c r="L235" s="179"/>
      <c r="M235" s="179">
        <v>78</v>
      </c>
      <c r="N235" s="180"/>
      <c r="O235" s="183"/>
      <c r="P235" s="107" t="s">
        <v>1929</v>
      </c>
      <c r="R235" s="528"/>
    </row>
    <row r="236" spans="1:18" x14ac:dyDescent="0.2">
      <c r="A236" s="35">
        <v>230</v>
      </c>
      <c r="B236" s="259" t="s">
        <v>164</v>
      </c>
      <c r="C236" s="67" t="s">
        <v>165</v>
      </c>
      <c r="D236" s="78">
        <v>152760</v>
      </c>
      <c r="E236" s="77">
        <v>631230342</v>
      </c>
      <c r="F236" s="404" t="s">
        <v>1938</v>
      </c>
      <c r="G236" s="80" t="s">
        <v>114</v>
      </c>
      <c r="H236" s="31">
        <v>10</v>
      </c>
      <c r="I236" s="32">
        <v>13460</v>
      </c>
      <c r="J236" s="313">
        <f t="shared" si="12"/>
        <v>362.8</v>
      </c>
      <c r="K236" s="178"/>
      <c r="L236" s="300"/>
      <c r="M236" s="175">
        <v>362.8</v>
      </c>
      <c r="N236" s="175"/>
      <c r="O236" s="175"/>
      <c r="P236" s="107" t="s">
        <v>166</v>
      </c>
      <c r="R236" s="528"/>
    </row>
    <row r="237" spans="1:18" x14ac:dyDescent="0.2">
      <c r="A237" s="35">
        <v>231</v>
      </c>
      <c r="B237" s="259" t="s">
        <v>797</v>
      </c>
      <c r="C237" s="259" t="s">
        <v>798</v>
      </c>
      <c r="D237" s="78">
        <v>152832</v>
      </c>
      <c r="E237" s="73">
        <v>631230341</v>
      </c>
      <c r="F237" s="404" t="s">
        <v>1938</v>
      </c>
      <c r="G237" s="80" t="s">
        <v>114</v>
      </c>
      <c r="H237" s="31">
        <v>10</v>
      </c>
      <c r="I237" s="32">
        <v>13460</v>
      </c>
      <c r="J237" s="313">
        <f t="shared" si="12"/>
        <v>400</v>
      </c>
      <c r="K237" s="179"/>
      <c r="L237" s="179"/>
      <c r="M237" s="179">
        <v>400</v>
      </c>
      <c r="N237" s="180"/>
      <c r="O237" s="183"/>
      <c r="P237" s="107" t="s">
        <v>799</v>
      </c>
      <c r="R237" s="528"/>
    </row>
    <row r="238" spans="1:18" x14ac:dyDescent="0.2">
      <c r="A238" s="35">
        <v>232</v>
      </c>
      <c r="B238" s="259" t="s">
        <v>1951</v>
      </c>
      <c r="C238" s="259" t="s">
        <v>1440</v>
      </c>
      <c r="D238" s="78">
        <v>153690</v>
      </c>
      <c r="E238" s="73">
        <v>631230321</v>
      </c>
      <c r="F238" s="404" t="s">
        <v>1952</v>
      </c>
      <c r="G238" s="80" t="s">
        <v>216</v>
      </c>
      <c r="H238" s="46">
        <v>10</v>
      </c>
      <c r="I238" s="32">
        <v>13780</v>
      </c>
      <c r="J238" s="214">
        <f t="shared" si="12"/>
        <v>115</v>
      </c>
      <c r="K238" s="179"/>
      <c r="L238" s="179"/>
      <c r="M238" s="179">
        <v>115</v>
      </c>
      <c r="N238" s="180"/>
      <c r="O238" s="183"/>
      <c r="P238" s="107" t="s">
        <v>217</v>
      </c>
      <c r="R238" s="462"/>
    </row>
    <row r="239" spans="1:18" x14ac:dyDescent="0.2">
      <c r="A239" s="35">
        <v>233</v>
      </c>
      <c r="B239" s="259" t="s">
        <v>501</v>
      </c>
      <c r="C239" s="259" t="s">
        <v>1690</v>
      </c>
      <c r="D239" s="78">
        <v>153755</v>
      </c>
      <c r="E239" s="73">
        <v>631230319</v>
      </c>
      <c r="F239" s="404" t="s">
        <v>1952</v>
      </c>
      <c r="G239" s="80" t="s">
        <v>216</v>
      </c>
      <c r="H239" s="46">
        <v>10</v>
      </c>
      <c r="I239" s="32">
        <v>13780</v>
      </c>
      <c r="J239" s="214">
        <f t="shared" si="12"/>
        <v>1690.23</v>
      </c>
      <c r="K239" s="179"/>
      <c r="L239" s="179"/>
      <c r="M239" s="179">
        <v>1690.23</v>
      </c>
      <c r="N239" s="180"/>
      <c r="O239" s="183"/>
      <c r="P239" s="107" t="s">
        <v>217</v>
      </c>
      <c r="R239" s="462"/>
    </row>
    <row r="240" spans="1:18" x14ac:dyDescent="0.2">
      <c r="A240" s="35">
        <v>234</v>
      </c>
      <c r="B240" s="259"/>
      <c r="C240" s="259"/>
      <c r="D240" s="78"/>
      <c r="E240" s="73"/>
      <c r="F240" s="41" t="s">
        <v>1954</v>
      </c>
      <c r="G240" s="74" t="s">
        <v>1537</v>
      </c>
      <c r="H240" s="46">
        <v>10</v>
      </c>
      <c r="I240" s="38">
        <v>11110</v>
      </c>
      <c r="J240" s="214">
        <f>SUM(K240+L240+M240+N240+O240)</f>
        <v>1441.49</v>
      </c>
      <c r="K240" s="179">
        <v>1441.49</v>
      </c>
      <c r="L240" s="179"/>
      <c r="M240" s="179"/>
      <c r="N240" s="180"/>
      <c r="O240" s="183"/>
      <c r="P240" s="107"/>
      <c r="R240" s="462"/>
    </row>
    <row r="241" spans="1:18" x14ac:dyDescent="0.2">
      <c r="A241" s="35">
        <v>235</v>
      </c>
      <c r="B241" s="259"/>
      <c r="C241" s="259"/>
      <c r="D241" s="78"/>
      <c r="E241" s="73"/>
      <c r="F241" s="41" t="s">
        <v>1954</v>
      </c>
      <c r="G241" s="74" t="s">
        <v>1538</v>
      </c>
      <c r="H241" s="47">
        <v>10</v>
      </c>
      <c r="I241" s="38">
        <v>11110</v>
      </c>
      <c r="J241" s="214">
        <f>SUM(K241+L241+M241+N241+O241)</f>
        <v>93239.84</v>
      </c>
      <c r="K241" s="179">
        <v>93239.84</v>
      </c>
      <c r="L241" s="179"/>
      <c r="M241" s="179"/>
      <c r="N241" s="180"/>
      <c r="O241" s="183"/>
      <c r="P241" s="107"/>
      <c r="R241" s="462"/>
    </row>
    <row r="242" spans="1:18" x14ac:dyDescent="0.2">
      <c r="A242" s="35">
        <v>236</v>
      </c>
      <c r="B242" s="259" t="s">
        <v>2025</v>
      </c>
      <c r="C242" s="259" t="s">
        <v>1634</v>
      </c>
      <c r="D242" s="78">
        <v>166706</v>
      </c>
      <c r="E242" s="73">
        <v>631230348</v>
      </c>
      <c r="F242" s="404" t="s">
        <v>2011</v>
      </c>
      <c r="G242" s="80" t="s">
        <v>114</v>
      </c>
      <c r="H242" s="31">
        <v>10</v>
      </c>
      <c r="I242" s="32">
        <v>13460</v>
      </c>
      <c r="J242" s="313">
        <f>SUM(K242+L242+M242+N242+O242)</f>
        <v>686.53</v>
      </c>
      <c r="K242" s="179"/>
      <c r="L242" s="179"/>
      <c r="M242" s="179">
        <v>686.53</v>
      </c>
      <c r="N242" s="180"/>
      <c r="O242" s="183"/>
      <c r="P242" s="107" t="s">
        <v>2026</v>
      </c>
      <c r="R242" s="462"/>
    </row>
    <row r="243" spans="1:18" x14ac:dyDescent="0.2">
      <c r="A243" s="35">
        <v>237</v>
      </c>
      <c r="B243" s="259" t="s">
        <v>2077</v>
      </c>
      <c r="C243" s="259" t="s">
        <v>1849</v>
      </c>
      <c r="D243" s="78">
        <v>169716</v>
      </c>
      <c r="E243" s="73">
        <v>631230354</v>
      </c>
      <c r="F243" s="404" t="s">
        <v>2057</v>
      </c>
      <c r="G243" s="80" t="s">
        <v>387</v>
      </c>
      <c r="H243" s="46">
        <v>10</v>
      </c>
      <c r="I243" s="32">
        <v>13630</v>
      </c>
      <c r="J243" s="214">
        <f t="shared" si="12"/>
        <v>524</v>
      </c>
      <c r="K243" s="179"/>
      <c r="L243" s="179"/>
      <c r="M243" s="179">
        <v>524</v>
      </c>
      <c r="N243" s="180"/>
      <c r="O243" s="183"/>
      <c r="P243" s="107" t="s">
        <v>2078</v>
      </c>
      <c r="R243" s="462"/>
    </row>
    <row r="244" spans="1:18" x14ac:dyDescent="0.2">
      <c r="A244" s="35">
        <v>238</v>
      </c>
      <c r="B244" s="259" t="s">
        <v>2087</v>
      </c>
      <c r="C244" s="259" t="s">
        <v>2081</v>
      </c>
      <c r="D244" s="78">
        <v>170939</v>
      </c>
      <c r="E244" s="73">
        <v>631230383</v>
      </c>
      <c r="F244" s="404" t="s">
        <v>2081</v>
      </c>
      <c r="G244" s="80" t="s">
        <v>114</v>
      </c>
      <c r="H244" s="31">
        <v>10</v>
      </c>
      <c r="I244" s="32">
        <v>13460</v>
      </c>
      <c r="J244" s="214">
        <f t="shared" si="12"/>
        <v>195.4</v>
      </c>
      <c r="K244" s="179"/>
      <c r="L244" s="179"/>
      <c r="M244" s="179">
        <v>195.4</v>
      </c>
      <c r="N244" s="180"/>
      <c r="O244" s="183"/>
      <c r="P244" s="107" t="s">
        <v>2088</v>
      </c>
      <c r="R244" s="462"/>
    </row>
    <row r="245" spans="1:18" x14ac:dyDescent="0.2">
      <c r="A245" s="35">
        <v>239</v>
      </c>
      <c r="B245" s="259" t="s">
        <v>2089</v>
      </c>
      <c r="C245" s="259" t="s">
        <v>2081</v>
      </c>
      <c r="D245" s="78">
        <v>170958</v>
      </c>
      <c r="E245" s="73">
        <v>631230382</v>
      </c>
      <c r="F245" s="404" t="s">
        <v>2081</v>
      </c>
      <c r="G245" s="80" t="s">
        <v>114</v>
      </c>
      <c r="H245" s="31">
        <v>10</v>
      </c>
      <c r="I245" s="32">
        <v>13460</v>
      </c>
      <c r="J245" s="214">
        <f t="shared" si="12"/>
        <v>111.06</v>
      </c>
      <c r="K245" s="179"/>
      <c r="L245" s="179"/>
      <c r="M245" s="179">
        <v>111.06</v>
      </c>
      <c r="N245" s="180"/>
      <c r="O245" s="183"/>
      <c r="P245" s="107" t="s">
        <v>1036</v>
      </c>
      <c r="R245" s="462"/>
    </row>
    <row r="246" spans="1:18" x14ac:dyDescent="0.2">
      <c r="A246" s="35">
        <v>240</v>
      </c>
      <c r="B246" s="259" t="s">
        <v>2091</v>
      </c>
      <c r="C246" s="259" t="s">
        <v>1634</v>
      </c>
      <c r="D246" s="78">
        <v>170999</v>
      </c>
      <c r="E246" s="73">
        <v>631230381</v>
      </c>
      <c r="F246" s="404" t="s">
        <v>2081</v>
      </c>
      <c r="G246" s="80" t="s">
        <v>114</v>
      </c>
      <c r="H246" s="31">
        <v>10</v>
      </c>
      <c r="I246" s="32">
        <v>13460</v>
      </c>
      <c r="J246" s="313">
        <f>SUM(K246+L246+M246+N246+O246)</f>
        <v>686.53</v>
      </c>
      <c r="K246" s="179"/>
      <c r="L246" s="179"/>
      <c r="M246" s="179">
        <v>686.53</v>
      </c>
      <c r="N246" s="180"/>
      <c r="O246" s="183"/>
      <c r="P246" s="107" t="s">
        <v>2090</v>
      </c>
      <c r="R246" s="462"/>
    </row>
    <row r="247" spans="1:18" x14ac:dyDescent="0.2">
      <c r="A247" s="35">
        <v>241</v>
      </c>
      <c r="B247" s="24" t="s">
        <v>2097</v>
      </c>
      <c r="C247" s="24" t="s">
        <v>2093</v>
      </c>
      <c r="D247" s="24">
        <v>172346</v>
      </c>
      <c r="E247" s="77">
        <v>631230384</v>
      </c>
      <c r="F247" s="23" t="s">
        <v>2093</v>
      </c>
      <c r="G247" s="74" t="s">
        <v>495</v>
      </c>
      <c r="H247" s="47">
        <v>10</v>
      </c>
      <c r="I247" s="50">
        <v>13210</v>
      </c>
      <c r="J247" s="214">
        <f t="shared" si="12"/>
        <v>5500</v>
      </c>
      <c r="K247" s="175"/>
      <c r="L247" s="175">
        <v>5500</v>
      </c>
      <c r="M247" s="179"/>
      <c r="N247" s="180"/>
      <c r="O247" s="180"/>
      <c r="P247" s="287" t="s">
        <v>724</v>
      </c>
      <c r="R247" s="462"/>
    </row>
    <row r="248" spans="1:18" x14ac:dyDescent="0.2">
      <c r="A248" s="35">
        <v>242</v>
      </c>
      <c r="B248" s="259" t="s">
        <v>1139</v>
      </c>
      <c r="C248" s="259" t="s">
        <v>2082</v>
      </c>
      <c r="D248" s="78">
        <v>175115</v>
      </c>
      <c r="E248" s="73">
        <v>631230362</v>
      </c>
      <c r="F248" s="404" t="s">
        <v>2115</v>
      </c>
      <c r="G248" s="74" t="s">
        <v>495</v>
      </c>
      <c r="H248" s="47">
        <v>10</v>
      </c>
      <c r="I248" s="50">
        <v>13210</v>
      </c>
      <c r="J248" s="214">
        <f t="shared" si="12"/>
        <v>621.5</v>
      </c>
      <c r="K248" s="179"/>
      <c r="L248" s="179">
        <v>621.5</v>
      </c>
      <c r="M248" s="179"/>
      <c r="N248" s="180"/>
      <c r="O248" s="183"/>
      <c r="P248" s="287" t="s">
        <v>724</v>
      </c>
      <c r="R248" s="462"/>
    </row>
    <row r="249" spans="1:18" x14ac:dyDescent="0.2">
      <c r="A249" s="35">
        <v>243</v>
      </c>
      <c r="B249" s="259" t="s">
        <v>1136</v>
      </c>
      <c r="C249" s="259" t="s">
        <v>1938</v>
      </c>
      <c r="D249" s="78">
        <v>176602</v>
      </c>
      <c r="E249" s="73">
        <v>631230363</v>
      </c>
      <c r="F249" s="404" t="s">
        <v>2164</v>
      </c>
      <c r="G249" s="74" t="s">
        <v>495</v>
      </c>
      <c r="H249" s="47">
        <v>10</v>
      </c>
      <c r="I249" s="50">
        <v>13210</v>
      </c>
      <c r="J249" s="214">
        <f>SUM(K249+L249+M249+N249+O249)</f>
        <v>55.07</v>
      </c>
      <c r="K249" s="179"/>
      <c r="L249" s="179">
        <v>55.07</v>
      </c>
      <c r="M249" s="179"/>
      <c r="N249" s="180"/>
      <c r="O249" s="183"/>
      <c r="P249" s="287" t="s">
        <v>724</v>
      </c>
      <c r="R249" s="462"/>
    </row>
    <row r="250" spans="1:18" x14ac:dyDescent="0.2">
      <c r="A250" s="35">
        <v>244</v>
      </c>
      <c r="B250" s="259" t="s">
        <v>1135</v>
      </c>
      <c r="C250" s="259" t="s">
        <v>1938</v>
      </c>
      <c r="D250" s="78">
        <v>176608</v>
      </c>
      <c r="E250" s="73">
        <v>631230364</v>
      </c>
      <c r="F250" s="404" t="s">
        <v>2164</v>
      </c>
      <c r="G250" s="74" t="s">
        <v>495</v>
      </c>
      <c r="H250" s="47">
        <v>10</v>
      </c>
      <c r="I250" s="50">
        <v>13210</v>
      </c>
      <c r="J250" s="214">
        <f t="shared" ref="J250:J255" si="13">SUM(K250+L250+M250+N250+O250)</f>
        <v>55.79</v>
      </c>
      <c r="K250" s="179"/>
      <c r="L250" s="179">
        <v>55.79</v>
      </c>
      <c r="M250" s="179"/>
      <c r="N250" s="180"/>
      <c r="O250" s="183"/>
      <c r="P250" s="287" t="s">
        <v>724</v>
      </c>
      <c r="R250" s="462"/>
    </row>
    <row r="251" spans="1:18" x14ac:dyDescent="0.2">
      <c r="A251" s="35">
        <v>245</v>
      </c>
      <c r="B251" s="259" t="s">
        <v>1137</v>
      </c>
      <c r="C251" s="259" t="s">
        <v>2038</v>
      </c>
      <c r="D251" s="78">
        <v>176611</v>
      </c>
      <c r="E251" s="73">
        <v>631230365</v>
      </c>
      <c r="F251" s="404" t="s">
        <v>2164</v>
      </c>
      <c r="G251" s="74" t="s">
        <v>495</v>
      </c>
      <c r="H251" s="47">
        <v>10</v>
      </c>
      <c r="I251" s="50">
        <v>13210</v>
      </c>
      <c r="J251" s="214">
        <f t="shared" si="13"/>
        <v>44.05</v>
      </c>
      <c r="K251" s="179"/>
      <c r="L251" s="179">
        <v>44.05</v>
      </c>
      <c r="M251" s="179"/>
      <c r="N251" s="180"/>
      <c r="O251" s="183"/>
      <c r="P251" s="287" t="s">
        <v>724</v>
      </c>
      <c r="R251" s="462"/>
    </row>
    <row r="252" spans="1:18" x14ac:dyDescent="0.2">
      <c r="A252" s="35">
        <v>247</v>
      </c>
      <c r="B252" s="259" t="s">
        <v>2165</v>
      </c>
      <c r="C252" s="259" t="s">
        <v>2057</v>
      </c>
      <c r="D252" s="78">
        <v>176735</v>
      </c>
      <c r="E252" s="73">
        <v>631230385</v>
      </c>
      <c r="F252" s="404" t="s">
        <v>2164</v>
      </c>
      <c r="G252" s="74" t="s">
        <v>483</v>
      </c>
      <c r="H252" s="263">
        <v>10</v>
      </c>
      <c r="I252" s="50">
        <v>13610</v>
      </c>
      <c r="J252" s="214">
        <f t="shared" si="13"/>
        <v>4535</v>
      </c>
      <c r="K252" s="179"/>
      <c r="L252" s="179"/>
      <c r="M252" s="179">
        <v>4535</v>
      </c>
      <c r="N252" s="180"/>
      <c r="O252" s="183"/>
      <c r="P252" s="287" t="s">
        <v>484</v>
      </c>
      <c r="R252" s="462"/>
    </row>
    <row r="253" spans="1:18" x14ac:dyDescent="0.2">
      <c r="A253" s="35">
        <v>248</v>
      </c>
      <c r="B253" s="259" t="s">
        <v>2189</v>
      </c>
      <c r="C253" s="259" t="s">
        <v>2190</v>
      </c>
      <c r="D253" s="78">
        <v>177163</v>
      </c>
      <c r="E253" s="73">
        <v>631230353</v>
      </c>
      <c r="F253" s="404" t="s">
        <v>2164</v>
      </c>
      <c r="G253" s="74" t="s">
        <v>521</v>
      </c>
      <c r="H253" s="263">
        <v>10</v>
      </c>
      <c r="I253" s="50">
        <v>13460</v>
      </c>
      <c r="J253" s="214">
        <f t="shared" si="13"/>
        <v>697.25</v>
      </c>
      <c r="K253" s="179"/>
      <c r="L253" s="179"/>
      <c r="M253" s="179">
        <v>697.25</v>
      </c>
      <c r="N253" s="180"/>
      <c r="O253" s="183"/>
      <c r="P253" s="287" t="s">
        <v>2191</v>
      </c>
      <c r="R253" s="462"/>
    </row>
    <row r="254" spans="1:18" x14ac:dyDescent="0.2">
      <c r="A254" s="35">
        <v>249</v>
      </c>
      <c r="B254" s="259" t="s">
        <v>2192</v>
      </c>
      <c r="C254" s="259" t="s">
        <v>1954</v>
      </c>
      <c r="D254" s="78">
        <v>177181</v>
      </c>
      <c r="E254" s="73">
        <v>631230357</v>
      </c>
      <c r="F254" s="404" t="s">
        <v>2164</v>
      </c>
      <c r="G254" s="74" t="s">
        <v>383</v>
      </c>
      <c r="H254" s="263">
        <v>10</v>
      </c>
      <c r="I254" s="50">
        <v>14310</v>
      </c>
      <c r="J254" s="214">
        <f t="shared" si="13"/>
        <v>49.3</v>
      </c>
      <c r="K254" s="179"/>
      <c r="L254" s="179"/>
      <c r="M254" s="179">
        <v>49.3</v>
      </c>
      <c r="N254" s="180"/>
      <c r="O254" s="183"/>
      <c r="P254" s="287" t="s">
        <v>207</v>
      </c>
      <c r="R254" s="462"/>
    </row>
    <row r="255" spans="1:18" x14ac:dyDescent="0.2">
      <c r="A255" s="35">
        <v>150</v>
      </c>
      <c r="B255" s="259" t="s">
        <v>2193</v>
      </c>
      <c r="C255" s="259" t="s">
        <v>1974</v>
      </c>
      <c r="D255" s="78">
        <v>177194</v>
      </c>
      <c r="E255" s="73">
        <v>631230374</v>
      </c>
      <c r="F255" s="404" t="s">
        <v>2164</v>
      </c>
      <c r="G255" s="74" t="s">
        <v>1922</v>
      </c>
      <c r="H255" s="263">
        <v>10</v>
      </c>
      <c r="I255" s="50">
        <v>13320</v>
      </c>
      <c r="J255" s="214">
        <f t="shared" si="13"/>
        <v>593.27</v>
      </c>
      <c r="K255" s="179"/>
      <c r="L255" s="179"/>
      <c r="M255" s="179">
        <v>593.27</v>
      </c>
      <c r="N255" s="180"/>
      <c r="O255" s="183"/>
      <c r="P255" s="287" t="s">
        <v>1150</v>
      </c>
      <c r="R255" s="462"/>
    </row>
    <row r="256" spans="1:18" x14ac:dyDescent="0.2">
      <c r="A256" s="35">
        <v>151</v>
      </c>
      <c r="B256" s="259" t="s">
        <v>2195</v>
      </c>
      <c r="C256" s="259" t="s">
        <v>1974</v>
      </c>
      <c r="D256" s="78">
        <v>177202</v>
      </c>
      <c r="E256" s="73">
        <v>631230374</v>
      </c>
      <c r="F256" s="404" t="s">
        <v>2164</v>
      </c>
      <c r="G256" s="74" t="s">
        <v>2194</v>
      </c>
      <c r="H256" s="263">
        <v>10</v>
      </c>
      <c r="I256" s="50">
        <v>13250</v>
      </c>
      <c r="J256" s="214">
        <f>SUM(K256+L256+M256+N256+O256)</f>
        <v>82.44</v>
      </c>
      <c r="K256" s="179"/>
      <c r="L256" s="179">
        <v>82.44</v>
      </c>
      <c r="M256" s="179"/>
      <c r="N256" s="180"/>
      <c r="O256" s="183"/>
      <c r="P256" s="287" t="s">
        <v>75</v>
      </c>
      <c r="R256" s="462"/>
    </row>
    <row r="257" spans="1:18" x14ac:dyDescent="0.2">
      <c r="A257" s="35">
        <v>152</v>
      </c>
      <c r="B257" s="259" t="s">
        <v>2197</v>
      </c>
      <c r="C257" s="259" t="s">
        <v>1974</v>
      </c>
      <c r="D257" s="78">
        <v>177605</v>
      </c>
      <c r="E257" s="73">
        <v>631230375</v>
      </c>
      <c r="F257" s="404" t="s">
        <v>2164</v>
      </c>
      <c r="G257" s="74" t="s">
        <v>2194</v>
      </c>
      <c r="H257" s="263">
        <v>10</v>
      </c>
      <c r="I257" s="50">
        <v>13250</v>
      </c>
      <c r="J257" s="214">
        <f>SUM(K257+L257+M257+N257+O257)</f>
        <v>70.62</v>
      </c>
      <c r="K257" s="179"/>
      <c r="L257" s="179">
        <v>70.62</v>
      </c>
      <c r="M257" s="179"/>
      <c r="N257" s="180"/>
      <c r="O257" s="183"/>
      <c r="P257" s="287" t="s">
        <v>75</v>
      </c>
      <c r="R257" s="462"/>
    </row>
    <row r="258" spans="1:18" x14ac:dyDescent="0.2">
      <c r="A258" s="35">
        <v>153</v>
      </c>
      <c r="B258" s="259" t="s">
        <v>2198</v>
      </c>
      <c r="C258" s="259" t="s">
        <v>1974</v>
      </c>
      <c r="D258" s="78">
        <v>177608</v>
      </c>
      <c r="E258" s="73">
        <v>631230376</v>
      </c>
      <c r="F258" s="404" t="s">
        <v>2164</v>
      </c>
      <c r="G258" s="74" t="s">
        <v>2194</v>
      </c>
      <c r="H258" s="263">
        <v>10</v>
      </c>
      <c r="I258" s="50">
        <v>13250</v>
      </c>
      <c r="J258" s="214">
        <f>SUM(K258+L258+M258+N258+O258)</f>
        <v>29.98</v>
      </c>
      <c r="K258" s="179"/>
      <c r="L258" s="179">
        <v>29.98</v>
      </c>
      <c r="M258" s="179"/>
      <c r="N258" s="180"/>
      <c r="O258" s="183"/>
      <c r="P258" s="287" t="s">
        <v>75</v>
      </c>
      <c r="R258" s="462"/>
    </row>
    <row r="259" spans="1:18" x14ac:dyDescent="0.2">
      <c r="A259" s="35">
        <v>154</v>
      </c>
      <c r="B259" s="259" t="s">
        <v>2199</v>
      </c>
      <c r="C259" s="259" t="s">
        <v>1974</v>
      </c>
      <c r="D259" s="78">
        <v>177616</v>
      </c>
      <c r="E259" s="73">
        <v>631230378</v>
      </c>
      <c r="F259" s="404" t="s">
        <v>2164</v>
      </c>
      <c r="G259" s="74" t="s">
        <v>2194</v>
      </c>
      <c r="H259" s="263">
        <v>10</v>
      </c>
      <c r="I259" s="50">
        <v>13250</v>
      </c>
      <c r="J259" s="214">
        <f t="shared" ref="J259:J271" si="14">SUM(K259+L259+M259+N259+O259)</f>
        <v>27.98</v>
      </c>
      <c r="K259" s="179"/>
      <c r="L259" s="179">
        <v>27.98</v>
      </c>
      <c r="M259" s="179"/>
      <c r="N259" s="180"/>
      <c r="O259" s="183"/>
      <c r="P259" s="287" t="s">
        <v>75</v>
      </c>
      <c r="R259" s="462"/>
    </row>
    <row r="260" spans="1:18" x14ac:dyDescent="0.2">
      <c r="A260" s="35">
        <v>155</v>
      </c>
      <c r="B260" s="259" t="s">
        <v>2202</v>
      </c>
      <c r="C260" s="259" t="s">
        <v>1954</v>
      </c>
      <c r="D260" s="78">
        <v>177655</v>
      </c>
      <c r="E260" s="73">
        <v>631230359</v>
      </c>
      <c r="F260" s="404" t="s">
        <v>2164</v>
      </c>
      <c r="G260" s="286" t="s">
        <v>672</v>
      </c>
      <c r="H260" s="263">
        <v>10</v>
      </c>
      <c r="I260" s="50">
        <v>13230</v>
      </c>
      <c r="J260" s="313">
        <f t="shared" si="14"/>
        <v>363</v>
      </c>
      <c r="K260" s="179"/>
      <c r="L260" s="179">
        <v>363</v>
      </c>
      <c r="M260" s="179"/>
      <c r="N260" s="180"/>
      <c r="O260" s="183"/>
      <c r="P260" s="107" t="s">
        <v>76</v>
      </c>
      <c r="R260" s="462"/>
    </row>
    <row r="261" spans="1:18" x14ac:dyDescent="0.2">
      <c r="A261" s="35">
        <v>156</v>
      </c>
      <c r="B261" s="259" t="s">
        <v>164</v>
      </c>
      <c r="C261" s="67" t="s">
        <v>165</v>
      </c>
      <c r="D261" s="78">
        <v>187384</v>
      </c>
      <c r="E261" s="77">
        <v>631230391</v>
      </c>
      <c r="F261" s="404" t="s">
        <v>2213</v>
      </c>
      <c r="G261" s="80" t="s">
        <v>114</v>
      </c>
      <c r="H261" s="31">
        <v>10</v>
      </c>
      <c r="I261" s="32">
        <v>13460</v>
      </c>
      <c r="J261" s="313">
        <f t="shared" si="14"/>
        <v>362.8</v>
      </c>
      <c r="K261" s="178"/>
      <c r="L261" s="300"/>
      <c r="M261" s="175">
        <v>362.8</v>
      </c>
      <c r="N261" s="175"/>
      <c r="O261" s="175"/>
      <c r="P261" s="107" t="s">
        <v>166</v>
      </c>
      <c r="R261" s="462"/>
    </row>
    <row r="262" spans="1:18" x14ac:dyDescent="0.2">
      <c r="A262" s="35">
        <v>157</v>
      </c>
      <c r="B262" s="259" t="s">
        <v>2220</v>
      </c>
      <c r="C262" s="259" t="s">
        <v>2216</v>
      </c>
      <c r="D262" s="78">
        <v>191268</v>
      </c>
      <c r="E262" s="73">
        <v>631230413</v>
      </c>
      <c r="F262" s="404" t="s">
        <v>2216</v>
      </c>
      <c r="G262" s="80" t="s">
        <v>2219</v>
      </c>
      <c r="H262" s="31">
        <v>10</v>
      </c>
      <c r="I262" s="32">
        <v>13460</v>
      </c>
      <c r="J262" s="313">
        <f t="shared" ref="J262:J267" si="15">SUM(K262+L262+M262+N262+O262)</f>
        <v>475.2</v>
      </c>
      <c r="K262" s="178"/>
      <c r="L262" s="300"/>
      <c r="M262" s="175">
        <v>475.2</v>
      </c>
      <c r="N262" s="175"/>
      <c r="O262" s="175"/>
      <c r="P262" s="107" t="s">
        <v>2218</v>
      </c>
      <c r="R262" s="462"/>
    </row>
    <row r="263" spans="1:18" x14ac:dyDescent="0.2">
      <c r="A263" s="35">
        <v>158</v>
      </c>
      <c r="B263" s="259" t="s">
        <v>797</v>
      </c>
      <c r="C263" s="259" t="s">
        <v>798</v>
      </c>
      <c r="D263" s="78">
        <v>191737</v>
      </c>
      <c r="E263" s="73">
        <v>631230388</v>
      </c>
      <c r="F263" s="404" t="s">
        <v>2216</v>
      </c>
      <c r="G263" s="80" t="s">
        <v>114</v>
      </c>
      <c r="H263" s="31">
        <v>10</v>
      </c>
      <c r="I263" s="32">
        <v>13460</v>
      </c>
      <c r="J263" s="313">
        <f t="shared" si="15"/>
        <v>400</v>
      </c>
      <c r="K263" s="179"/>
      <c r="L263" s="179"/>
      <c r="M263" s="179">
        <v>400</v>
      </c>
      <c r="N263" s="180"/>
      <c r="O263" s="183"/>
      <c r="P263" s="107" t="s">
        <v>799</v>
      </c>
      <c r="R263" s="462"/>
    </row>
    <row r="264" spans="1:18" x14ac:dyDescent="0.2">
      <c r="A264" s="35">
        <v>159</v>
      </c>
      <c r="B264" s="259" t="s">
        <v>2237</v>
      </c>
      <c r="C264" s="259" t="s">
        <v>1869</v>
      </c>
      <c r="D264" s="78">
        <v>191874</v>
      </c>
      <c r="E264" s="73">
        <v>631230405</v>
      </c>
      <c r="F264" s="404" t="s">
        <v>2216</v>
      </c>
      <c r="G264" s="80" t="s">
        <v>387</v>
      </c>
      <c r="H264" s="46">
        <v>10</v>
      </c>
      <c r="I264" s="32">
        <v>13610</v>
      </c>
      <c r="J264" s="313">
        <f t="shared" si="15"/>
        <v>851</v>
      </c>
      <c r="K264" s="179"/>
      <c r="L264" s="179"/>
      <c r="M264" s="179">
        <v>851</v>
      </c>
      <c r="N264" s="180"/>
      <c r="O264" s="183"/>
      <c r="P264" s="107" t="s">
        <v>2238</v>
      </c>
      <c r="R264" s="462"/>
    </row>
    <row r="265" spans="1:18" x14ac:dyDescent="0.2">
      <c r="A265" s="35">
        <v>160</v>
      </c>
      <c r="B265" s="259" t="s">
        <v>2239</v>
      </c>
      <c r="C265" s="259" t="s">
        <v>2164</v>
      </c>
      <c r="D265" s="78">
        <v>191895</v>
      </c>
      <c r="E265" s="73">
        <v>631230398</v>
      </c>
      <c r="F265" s="404" t="s">
        <v>2216</v>
      </c>
      <c r="G265" s="80" t="s">
        <v>509</v>
      </c>
      <c r="H265" s="46">
        <v>10</v>
      </c>
      <c r="I265" s="32">
        <v>14024</v>
      </c>
      <c r="J265" s="313">
        <f t="shared" si="15"/>
        <v>527</v>
      </c>
      <c r="K265" s="179"/>
      <c r="L265" s="179"/>
      <c r="M265" s="179">
        <v>527</v>
      </c>
      <c r="N265" s="180"/>
      <c r="O265" s="183"/>
      <c r="P265" s="107" t="s">
        <v>479</v>
      </c>
      <c r="R265" s="462"/>
    </row>
    <row r="266" spans="1:18" x14ac:dyDescent="0.2">
      <c r="A266" s="35">
        <v>161</v>
      </c>
      <c r="B266" s="259" t="s">
        <v>2240</v>
      </c>
      <c r="C266" s="259" t="s">
        <v>2241</v>
      </c>
      <c r="D266" s="78">
        <v>191916</v>
      </c>
      <c r="E266" s="73">
        <v>631230401</v>
      </c>
      <c r="F266" s="404" t="s">
        <v>2216</v>
      </c>
      <c r="G266" s="80" t="s">
        <v>377</v>
      </c>
      <c r="H266" s="46">
        <v>10</v>
      </c>
      <c r="I266" s="32">
        <v>14050</v>
      </c>
      <c r="J266" s="313">
        <f t="shared" si="15"/>
        <v>325</v>
      </c>
      <c r="K266" s="179"/>
      <c r="L266" s="179"/>
      <c r="M266" s="179">
        <v>325</v>
      </c>
      <c r="N266" s="180"/>
      <c r="O266" s="183"/>
      <c r="P266" s="107" t="s">
        <v>506</v>
      </c>
      <c r="R266" s="462"/>
    </row>
    <row r="267" spans="1:18" x14ac:dyDescent="0.2">
      <c r="A267" s="35">
        <v>162</v>
      </c>
      <c r="B267" s="259" t="s">
        <v>2246</v>
      </c>
      <c r="C267" s="259" t="s">
        <v>2247</v>
      </c>
      <c r="D267" s="78">
        <v>192066</v>
      </c>
      <c r="E267" s="73">
        <v>631230400</v>
      </c>
      <c r="F267" s="404" t="s">
        <v>2216</v>
      </c>
      <c r="G267" s="80" t="s">
        <v>350</v>
      </c>
      <c r="H267" s="46">
        <v>10</v>
      </c>
      <c r="I267" s="32">
        <v>13509</v>
      </c>
      <c r="J267" s="313">
        <f t="shared" si="15"/>
        <v>1897</v>
      </c>
      <c r="K267" s="179"/>
      <c r="L267" s="179"/>
      <c r="M267" s="179">
        <v>1897</v>
      </c>
      <c r="N267" s="180"/>
      <c r="O267" s="183"/>
      <c r="P267" s="107" t="s">
        <v>506</v>
      </c>
      <c r="R267" s="462"/>
    </row>
    <row r="268" spans="1:18" x14ac:dyDescent="0.2">
      <c r="A268" s="35">
        <v>163</v>
      </c>
      <c r="B268" s="259" t="s">
        <v>2254</v>
      </c>
      <c r="C268" s="259" t="s">
        <v>2033</v>
      </c>
      <c r="D268" s="78">
        <v>192212</v>
      </c>
      <c r="E268" s="73">
        <v>631230406</v>
      </c>
      <c r="F268" s="404" t="s">
        <v>2216</v>
      </c>
      <c r="G268" s="80" t="s">
        <v>114</v>
      </c>
      <c r="H268" s="31">
        <v>10</v>
      </c>
      <c r="I268" s="32">
        <v>13460</v>
      </c>
      <c r="J268" s="313">
        <f t="shared" si="14"/>
        <v>30</v>
      </c>
      <c r="K268" s="179"/>
      <c r="L268" s="179"/>
      <c r="M268" s="179">
        <v>30</v>
      </c>
      <c r="N268" s="180"/>
      <c r="O268" s="183"/>
      <c r="P268" s="107" t="s">
        <v>2255</v>
      </c>
      <c r="R268" s="462"/>
    </row>
    <row r="269" spans="1:18" x14ac:dyDescent="0.2">
      <c r="A269" s="35">
        <v>164</v>
      </c>
      <c r="B269" s="259" t="s">
        <v>2264</v>
      </c>
      <c r="C269" s="259" t="s">
        <v>1954</v>
      </c>
      <c r="D269" s="78">
        <v>192907</v>
      </c>
      <c r="E269" s="73">
        <v>631230412</v>
      </c>
      <c r="F269" s="404" t="s">
        <v>2258</v>
      </c>
      <c r="G269" s="80" t="s">
        <v>2263</v>
      </c>
      <c r="H269" s="46">
        <v>10</v>
      </c>
      <c r="I269" s="32">
        <v>13780</v>
      </c>
      <c r="J269" s="313">
        <f t="shared" si="14"/>
        <v>997.01</v>
      </c>
      <c r="K269" s="179"/>
      <c r="L269" s="179"/>
      <c r="M269" s="179">
        <v>997.01</v>
      </c>
      <c r="N269" s="180"/>
      <c r="O269" s="183"/>
      <c r="P269" s="107" t="s">
        <v>217</v>
      </c>
      <c r="R269" s="462"/>
    </row>
    <row r="270" spans="1:18" x14ac:dyDescent="0.2">
      <c r="A270" s="35">
        <v>165</v>
      </c>
      <c r="B270" s="259" t="s">
        <v>2265</v>
      </c>
      <c r="C270" s="259" t="s">
        <v>1954</v>
      </c>
      <c r="D270" s="78">
        <v>192913</v>
      </c>
      <c r="E270" s="73">
        <v>631230407</v>
      </c>
      <c r="F270" s="404" t="s">
        <v>2258</v>
      </c>
      <c r="G270" s="80" t="s">
        <v>2263</v>
      </c>
      <c r="H270" s="46">
        <v>10</v>
      </c>
      <c r="I270" s="32">
        <v>13780</v>
      </c>
      <c r="J270" s="313">
        <f t="shared" si="14"/>
        <v>592.04999999999995</v>
      </c>
      <c r="K270" s="179"/>
      <c r="L270" s="179"/>
      <c r="M270" s="179">
        <v>592.04999999999995</v>
      </c>
      <c r="N270" s="180"/>
      <c r="O270" s="183"/>
      <c r="P270" s="107" t="s">
        <v>217</v>
      </c>
      <c r="R270" s="462"/>
    </row>
    <row r="271" spans="1:18" x14ac:dyDescent="0.2">
      <c r="A271" s="35">
        <v>166</v>
      </c>
      <c r="B271" s="259"/>
      <c r="C271" s="259"/>
      <c r="D271" s="78"/>
      <c r="E271" s="73"/>
      <c r="F271" s="404" t="s">
        <v>2258</v>
      </c>
      <c r="G271" s="74" t="s">
        <v>2023</v>
      </c>
      <c r="H271" s="46">
        <v>10</v>
      </c>
      <c r="I271" s="38">
        <v>11110</v>
      </c>
      <c r="J271" s="214">
        <f t="shared" si="14"/>
        <v>1441.49</v>
      </c>
      <c r="K271" s="179">
        <v>1441.49</v>
      </c>
      <c r="L271" s="179"/>
      <c r="M271" s="179"/>
      <c r="N271" s="180"/>
      <c r="O271" s="183"/>
      <c r="P271" s="107"/>
      <c r="R271" s="462"/>
    </row>
    <row r="272" spans="1:18" x14ac:dyDescent="0.2">
      <c r="A272" s="35">
        <v>167</v>
      </c>
      <c r="B272" s="259"/>
      <c r="C272" s="259"/>
      <c r="D272" s="78"/>
      <c r="E272" s="73"/>
      <c r="F272" s="404" t="s">
        <v>2258</v>
      </c>
      <c r="G272" s="74" t="s">
        <v>2024</v>
      </c>
      <c r="H272" s="47">
        <v>10</v>
      </c>
      <c r="I272" s="38">
        <v>11110</v>
      </c>
      <c r="J272" s="214">
        <f>SUM(K272+L272+M272+N272+O272)</f>
        <v>94621.08</v>
      </c>
      <c r="K272" s="179">
        <v>94621.08</v>
      </c>
      <c r="L272" s="179"/>
      <c r="M272" s="179"/>
      <c r="N272" s="180"/>
      <c r="O272" s="183"/>
      <c r="P272" s="107"/>
      <c r="R272" s="462"/>
    </row>
    <row r="273" spans="1:18" x14ac:dyDescent="0.2">
      <c r="A273" s="35">
        <v>168</v>
      </c>
      <c r="B273" s="259" t="s">
        <v>2288</v>
      </c>
      <c r="C273" s="259" t="s">
        <v>1954</v>
      </c>
      <c r="D273" s="78">
        <v>201240</v>
      </c>
      <c r="E273" s="73">
        <v>631230408</v>
      </c>
      <c r="F273" s="404" t="s">
        <v>2289</v>
      </c>
      <c r="G273" s="74" t="s">
        <v>580</v>
      </c>
      <c r="H273" s="263">
        <v>10</v>
      </c>
      <c r="I273" s="50">
        <v>13770</v>
      </c>
      <c r="J273" s="214">
        <f>SUM(K273+L273+M273+N273+O273)</f>
        <v>375.14</v>
      </c>
      <c r="K273" s="179"/>
      <c r="L273" s="179"/>
      <c r="M273" s="179">
        <v>375.14</v>
      </c>
      <c r="N273" s="180"/>
      <c r="O273" s="183"/>
      <c r="P273" s="107" t="s">
        <v>217</v>
      </c>
      <c r="R273" s="462"/>
    </row>
    <row r="274" spans="1:18" x14ac:dyDescent="0.2">
      <c r="A274" s="35">
        <v>169</v>
      </c>
      <c r="B274" s="259" t="s">
        <v>2025</v>
      </c>
      <c r="C274" s="259" t="s">
        <v>1634</v>
      </c>
      <c r="D274" s="78">
        <v>202596</v>
      </c>
      <c r="E274" s="73">
        <v>631230389</v>
      </c>
      <c r="F274" s="404" t="s">
        <v>2310</v>
      </c>
      <c r="G274" s="80" t="s">
        <v>114</v>
      </c>
      <c r="H274" s="31">
        <v>10</v>
      </c>
      <c r="I274" s="32">
        <v>13460</v>
      </c>
      <c r="J274" s="313">
        <f>SUM(K274+L274+M274+N274+O274)</f>
        <v>686.53</v>
      </c>
      <c r="K274" s="179"/>
      <c r="L274" s="179"/>
      <c r="M274" s="179">
        <v>686.53</v>
      </c>
      <c r="N274" s="180"/>
      <c r="O274" s="183"/>
      <c r="P274" s="107" t="s">
        <v>2026</v>
      </c>
      <c r="R274" s="462"/>
    </row>
    <row r="275" spans="1:18" x14ac:dyDescent="0.2">
      <c r="A275" s="35">
        <v>170</v>
      </c>
      <c r="B275" s="259" t="s">
        <v>2091</v>
      </c>
      <c r="C275" s="259" t="s">
        <v>1634</v>
      </c>
      <c r="D275" s="78">
        <v>202608</v>
      </c>
      <c r="E275" s="73">
        <v>631230387</v>
      </c>
      <c r="F275" s="404" t="s">
        <v>2310</v>
      </c>
      <c r="G275" s="80" t="s">
        <v>114</v>
      </c>
      <c r="H275" s="31">
        <v>10</v>
      </c>
      <c r="I275" s="32">
        <v>13460</v>
      </c>
      <c r="J275" s="313">
        <f>SUM(K275+L275+M275+N275+O275)</f>
        <v>686.53</v>
      </c>
      <c r="K275" s="179"/>
      <c r="L275" s="179"/>
      <c r="M275" s="179">
        <v>686.53</v>
      </c>
      <c r="N275" s="180"/>
      <c r="O275" s="183"/>
      <c r="P275" s="107" t="s">
        <v>2090</v>
      </c>
      <c r="R275" s="462"/>
    </row>
    <row r="276" spans="1:18" x14ac:dyDescent="0.2">
      <c r="A276" s="35">
        <v>171</v>
      </c>
      <c r="B276" s="259" t="s">
        <v>1139</v>
      </c>
      <c r="C276" s="259" t="s">
        <v>2304</v>
      </c>
      <c r="D276" s="78">
        <v>218740</v>
      </c>
      <c r="E276" s="73">
        <v>631230429</v>
      </c>
      <c r="F276" s="23" t="s">
        <v>2405</v>
      </c>
      <c r="G276" s="74" t="s">
        <v>495</v>
      </c>
      <c r="H276" s="47">
        <v>10</v>
      </c>
      <c r="I276" s="50">
        <v>13210</v>
      </c>
      <c r="J276" s="214">
        <f t="shared" ref="J276" si="16">SUM(K276+L276+M276+N276+O276)</f>
        <v>789.03</v>
      </c>
      <c r="K276" s="175"/>
      <c r="L276" s="175">
        <v>789.03</v>
      </c>
      <c r="M276" s="179"/>
      <c r="N276" s="180"/>
      <c r="O276" s="180"/>
      <c r="P276" s="287" t="s">
        <v>724</v>
      </c>
      <c r="R276" s="462"/>
    </row>
    <row r="277" spans="1:18" x14ac:dyDescent="0.2">
      <c r="A277" s="35">
        <v>172</v>
      </c>
      <c r="B277" s="259" t="s">
        <v>1136</v>
      </c>
      <c r="C277" s="259" t="s">
        <v>2216</v>
      </c>
      <c r="D277" s="78">
        <v>218746</v>
      </c>
      <c r="E277" s="73">
        <v>631230428</v>
      </c>
      <c r="F277" s="23" t="s">
        <v>2405</v>
      </c>
      <c r="G277" s="74" t="s">
        <v>495</v>
      </c>
      <c r="H277" s="47">
        <v>10</v>
      </c>
      <c r="I277" s="50">
        <v>13210</v>
      </c>
      <c r="J277" s="214">
        <f t="shared" ref="J277:J304" si="17">SUM(K277+L277+M277+N277+O277)</f>
        <v>55.07</v>
      </c>
      <c r="K277" s="179"/>
      <c r="L277" s="179">
        <v>55.07</v>
      </c>
      <c r="M277" s="179"/>
      <c r="N277" s="180"/>
      <c r="O277" s="183"/>
      <c r="P277" s="287" t="s">
        <v>724</v>
      </c>
      <c r="R277" s="462"/>
    </row>
    <row r="278" spans="1:18" x14ac:dyDescent="0.2">
      <c r="A278" s="35">
        <v>173</v>
      </c>
      <c r="B278" s="259" t="s">
        <v>1137</v>
      </c>
      <c r="C278" s="259" t="s">
        <v>2258</v>
      </c>
      <c r="D278" s="78">
        <v>218816</v>
      </c>
      <c r="E278" s="73">
        <v>631230426</v>
      </c>
      <c r="F278" s="23" t="s">
        <v>2405</v>
      </c>
      <c r="G278" s="74" t="s">
        <v>495</v>
      </c>
      <c r="H278" s="47">
        <v>10</v>
      </c>
      <c r="I278" s="50">
        <v>13210</v>
      </c>
      <c r="J278" s="214">
        <f t="shared" si="17"/>
        <v>34.89</v>
      </c>
      <c r="K278" s="179"/>
      <c r="L278" s="179">
        <v>34.89</v>
      </c>
      <c r="M278" s="179"/>
      <c r="N278" s="180"/>
      <c r="O278" s="183"/>
      <c r="P278" s="287" t="s">
        <v>724</v>
      </c>
      <c r="R278" s="462"/>
    </row>
    <row r="279" spans="1:18" x14ac:dyDescent="0.2">
      <c r="A279" s="35">
        <v>174</v>
      </c>
      <c r="B279" s="259" t="s">
        <v>2407</v>
      </c>
      <c r="C279" s="259" t="s">
        <v>2216</v>
      </c>
      <c r="D279" s="78">
        <v>218823</v>
      </c>
      <c r="E279" s="73">
        <v>631230427</v>
      </c>
      <c r="F279" s="23" t="s">
        <v>2405</v>
      </c>
      <c r="G279" s="74" t="s">
        <v>495</v>
      </c>
      <c r="H279" s="47">
        <v>10</v>
      </c>
      <c r="I279" s="50">
        <v>13210</v>
      </c>
      <c r="J279" s="214">
        <f t="shared" si="17"/>
        <v>13.02</v>
      </c>
      <c r="K279" s="179"/>
      <c r="L279" s="179">
        <v>13.02</v>
      </c>
      <c r="M279" s="179"/>
      <c r="N279" s="180"/>
      <c r="O279" s="183"/>
      <c r="P279" s="287" t="s">
        <v>724</v>
      </c>
      <c r="R279" s="462"/>
    </row>
    <row r="280" spans="1:18" x14ac:dyDescent="0.2">
      <c r="A280" s="35">
        <v>175</v>
      </c>
      <c r="B280" s="259" t="s">
        <v>1130</v>
      </c>
      <c r="C280" s="259" t="s">
        <v>2216</v>
      </c>
      <c r="D280" s="78">
        <v>218843</v>
      </c>
      <c r="E280" s="73">
        <v>631230425</v>
      </c>
      <c r="F280" s="23" t="s">
        <v>2405</v>
      </c>
      <c r="G280" s="74" t="s">
        <v>495</v>
      </c>
      <c r="H280" s="47">
        <v>10</v>
      </c>
      <c r="I280" s="50">
        <v>13210</v>
      </c>
      <c r="J280" s="214">
        <f t="shared" si="17"/>
        <v>14.8</v>
      </c>
      <c r="K280" s="179"/>
      <c r="L280" s="179">
        <v>14.8</v>
      </c>
      <c r="M280" s="179"/>
      <c r="N280" s="180"/>
      <c r="O280" s="183"/>
      <c r="P280" s="287" t="s">
        <v>724</v>
      </c>
      <c r="R280" s="462"/>
    </row>
    <row r="281" spans="1:18" x14ac:dyDescent="0.2">
      <c r="A281" s="35">
        <v>176</v>
      </c>
      <c r="B281" s="259" t="s">
        <v>1132</v>
      </c>
      <c r="C281" s="259" t="s">
        <v>2216</v>
      </c>
      <c r="D281" s="78">
        <v>218863</v>
      </c>
      <c r="E281" s="73">
        <v>631230424</v>
      </c>
      <c r="F281" s="23" t="s">
        <v>2405</v>
      </c>
      <c r="G281" s="74" t="s">
        <v>495</v>
      </c>
      <c r="H281" s="47">
        <v>10</v>
      </c>
      <c r="I281" s="50">
        <v>13210</v>
      </c>
      <c r="J281" s="214">
        <f t="shared" si="17"/>
        <v>14.8</v>
      </c>
      <c r="K281" s="179"/>
      <c r="L281" s="179">
        <v>14.8</v>
      </c>
      <c r="M281" s="179"/>
      <c r="N281" s="180"/>
      <c r="O281" s="183"/>
      <c r="P281" s="287" t="s">
        <v>724</v>
      </c>
      <c r="R281" s="462"/>
    </row>
    <row r="282" spans="1:18" x14ac:dyDescent="0.2">
      <c r="A282" s="35">
        <v>177</v>
      </c>
      <c r="B282" s="259" t="s">
        <v>2408</v>
      </c>
      <c r="C282" s="259" t="s">
        <v>2409</v>
      </c>
      <c r="D282" s="78">
        <v>218870</v>
      </c>
      <c r="E282" s="73">
        <v>631230423</v>
      </c>
      <c r="F282" s="23" t="s">
        <v>2405</v>
      </c>
      <c r="G282" s="74" t="s">
        <v>495</v>
      </c>
      <c r="H282" s="47">
        <v>10</v>
      </c>
      <c r="I282" s="50">
        <v>13210</v>
      </c>
      <c r="J282" s="214">
        <f t="shared" si="17"/>
        <v>14.8</v>
      </c>
      <c r="K282" s="179"/>
      <c r="L282" s="179">
        <v>14.8</v>
      </c>
      <c r="M282" s="179"/>
      <c r="N282" s="180"/>
      <c r="O282" s="183"/>
      <c r="P282" s="287" t="s">
        <v>724</v>
      </c>
      <c r="R282" s="462"/>
    </row>
    <row r="283" spans="1:18" x14ac:dyDescent="0.2">
      <c r="A283" s="35">
        <v>178</v>
      </c>
      <c r="B283" s="259" t="s">
        <v>1133</v>
      </c>
      <c r="C283" s="259" t="s">
        <v>2212</v>
      </c>
      <c r="D283" s="78">
        <v>218884</v>
      </c>
      <c r="E283" s="73">
        <v>631230422</v>
      </c>
      <c r="F283" s="23" t="s">
        <v>2405</v>
      </c>
      <c r="G283" s="74" t="s">
        <v>495</v>
      </c>
      <c r="H283" s="47">
        <v>10</v>
      </c>
      <c r="I283" s="50">
        <v>13210</v>
      </c>
      <c r="J283" s="214">
        <f t="shared" si="17"/>
        <v>14.8</v>
      </c>
      <c r="K283" s="179"/>
      <c r="L283" s="179">
        <v>14.8</v>
      </c>
      <c r="M283" s="179"/>
      <c r="N283" s="180"/>
      <c r="O283" s="183"/>
      <c r="P283" s="287" t="s">
        <v>724</v>
      </c>
      <c r="R283" s="462"/>
    </row>
    <row r="284" spans="1:18" x14ac:dyDescent="0.2">
      <c r="A284" s="35">
        <v>179</v>
      </c>
      <c r="B284" s="259" t="s">
        <v>1138</v>
      </c>
      <c r="C284" s="259" t="s">
        <v>58</v>
      </c>
      <c r="D284" s="78">
        <v>218904</v>
      </c>
      <c r="E284" s="73">
        <v>631230421</v>
      </c>
      <c r="F284" s="23" t="s">
        <v>2405</v>
      </c>
      <c r="G284" s="74" t="s">
        <v>495</v>
      </c>
      <c r="H284" s="47">
        <v>10</v>
      </c>
      <c r="I284" s="50">
        <v>13210</v>
      </c>
      <c r="J284" s="214">
        <f t="shared" si="17"/>
        <v>14.8</v>
      </c>
      <c r="K284" s="179"/>
      <c r="L284" s="179">
        <v>14.8</v>
      </c>
      <c r="M284" s="179"/>
      <c r="N284" s="180"/>
      <c r="O284" s="183"/>
      <c r="P284" s="287" t="s">
        <v>724</v>
      </c>
      <c r="R284" s="462"/>
    </row>
    <row r="285" spans="1:18" x14ac:dyDescent="0.2">
      <c r="A285" s="35">
        <v>180</v>
      </c>
      <c r="B285" s="259" t="s">
        <v>737</v>
      </c>
      <c r="C285" s="259" t="s">
        <v>2258</v>
      </c>
      <c r="D285" s="78">
        <v>218925</v>
      </c>
      <c r="E285" s="73">
        <v>631230442</v>
      </c>
      <c r="F285" s="41" t="s">
        <v>2405</v>
      </c>
      <c r="G285" s="80" t="s">
        <v>727</v>
      </c>
      <c r="H285" s="46">
        <v>10</v>
      </c>
      <c r="I285" s="32">
        <v>13220</v>
      </c>
      <c r="J285" s="214">
        <f t="shared" si="17"/>
        <v>43.08</v>
      </c>
      <c r="K285" s="175"/>
      <c r="L285" s="179">
        <v>43.08</v>
      </c>
      <c r="M285" s="179"/>
      <c r="N285" s="180"/>
      <c r="O285" s="183"/>
      <c r="P285" s="107" t="s">
        <v>728</v>
      </c>
      <c r="R285" s="462"/>
    </row>
    <row r="286" spans="1:18" x14ac:dyDescent="0.2">
      <c r="A286" s="35">
        <v>181</v>
      </c>
      <c r="B286" s="259" t="s">
        <v>756</v>
      </c>
      <c r="C286" s="259" t="s">
        <v>2258</v>
      </c>
      <c r="D286" s="78">
        <v>218945</v>
      </c>
      <c r="E286" s="73">
        <v>631230443</v>
      </c>
      <c r="F286" s="41" t="s">
        <v>2405</v>
      </c>
      <c r="G286" s="80" t="s">
        <v>727</v>
      </c>
      <c r="H286" s="46">
        <v>10</v>
      </c>
      <c r="I286" s="32">
        <v>13220</v>
      </c>
      <c r="J286" s="214">
        <f t="shared" si="17"/>
        <v>12.72</v>
      </c>
      <c r="K286" s="179"/>
      <c r="L286" s="179">
        <v>12.72</v>
      </c>
      <c r="M286" s="179"/>
      <c r="N286" s="180"/>
      <c r="O286" s="183"/>
      <c r="P286" s="107" t="s">
        <v>728</v>
      </c>
      <c r="R286" s="462"/>
    </row>
    <row r="287" spans="1:18" x14ac:dyDescent="0.2">
      <c r="A287" s="35">
        <v>182</v>
      </c>
      <c r="B287" s="259" t="s">
        <v>1815</v>
      </c>
      <c r="C287" s="259" t="s">
        <v>2258</v>
      </c>
      <c r="D287" s="78">
        <v>218953</v>
      </c>
      <c r="E287" s="73">
        <v>631230444</v>
      </c>
      <c r="F287" s="41" t="s">
        <v>2405</v>
      </c>
      <c r="G287" s="80" t="s">
        <v>727</v>
      </c>
      <c r="H287" s="46">
        <v>10</v>
      </c>
      <c r="I287" s="32">
        <v>13220</v>
      </c>
      <c r="J287" s="214">
        <f t="shared" si="17"/>
        <v>8.7100000000000009</v>
      </c>
      <c r="K287" s="179"/>
      <c r="L287" s="179">
        <v>8.7100000000000009</v>
      </c>
      <c r="M287" s="179"/>
      <c r="N287" s="180"/>
      <c r="O287" s="183"/>
      <c r="P287" s="107" t="s">
        <v>728</v>
      </c>
      <c r="R287" s="462"/>
    </row>
    <row r="288" spans="1:18" x14ac:dyDescent="0.2">
      <c r="A288" s="35">
        <v>183</v>
      </c>
      <c r="B288" s="259" t="s">
        <v>2410</v>
      </c>
      <c r="C288" s="259" t="s">
        <v>2258</v>
      </c>
      <c r="D288" s="78">
        <v>218976</v>
      </c>
      <c r="E288" s="73">
        <v>631230418</v>
      </c>
      <c r="F288" s="41" t="s">
        <v>2405</v>
      </c>
      <c r="G288" s="286" t="s">
        <v>672</v>
      </c>
      <c r="H288" s="263">
        <v>10</v>
      </c>
      <c r="I288" s="50">
        <v>13230</v>
      </c>
      <c r="J288" s="313">
        <f t="shared" si="17"/>
        <v>363</v>
      </c>
      <c r="K288" s="179"/>
      <c r="L288" s="179">
        <v>363</v>
      </c>
      <c r="M288" s="179"/>
      <c r="N288" s="180"/>
      <c r="O288" s="183"/>
      <c r="P288" s="107" t="s">
        <v>76</v>
      </c>
      <c r="R288" s="462"/>
    </row>
    <row r="289" spans="1:18" x14ac:dyDescent="0.2">
      <c r="A289" s="35">
        <v>184</v>
      </c>
      <c r="B289" s="259" t="s">
        <v>2412</v>
      </c>
      <c r="C289" s="259" t="s">
        <v>2289</v>
      </c>
      <c r="D289" s="78">
        <v>219116</v>
      </c>
      <c r="E289" s="73">
        <v>631230432</v>
      </c>
      <c r="F289" s="41" t="s">
        <v>2405</v>
      </c>
      <c r="G289" s="74" t="s">
        <v>2194</v>
      </c>
      <c r="H289" s="263">
        <v>10</v>
      </c>
      <c r="I289" s="50">
        <v>13250</v>
      </c>
      <c r="J289" s="214">
        <f t="shared" si="17"/>
        <v>15.47</v>
      </c>
      <c r="K289" s="179"/>
      <c r="L289" s="179">
        <v>15.47</v>
      </c>
      <c r="M289" s="179"/>
      <c r="N289" s="180"/>
      <c r="O289" s="183"/>
      <c r="P289" s="287" t="s">
        <v>75</v>
      </c>
      <c r="R289" s="462"/>
    </row>
    <row r="290" spans="1:18" x14ac:dyDescent="0.2">
      <c r="A290" s="35">
        <v>185</v>
      </c>
      <c r="B290" s="259" t="s">
        <v>2414</v>
      </c>
      <c r="C290" s="259" t="s">
        <v>2289</v>
      </c>
      <c r="D290" s="78">
        <v>219130</v>
      </c>
      <c r="E290" s="73">
        <v>631230434</v>
      </c>
      <c r="F290" s="41" t="s">
        <v>2405</v>
      </c>
      <c r="G290" s="74" t="s">
        <v>2194</v>
      </c>
      <c r="H290" s="263">
        <v>10</v>
      </c>
      <c r="I290" s="50">
        <v>13250</v>
      </c>
      <c r="J290" s="214">
        <f t="shared" si="17"/>
        <v>13.99</v>
      </c>
      <c r="K290" s="179"/>
      <c r="L290" s="179">
        <v>13.99</v>
      </c>
      <c r="M290" s="179"/>
      <c r="N290" s="180"/>
      <c r="O290" s="183"/>
      <c r="P290" s="287" t="s">
        <v>75</v>
      </c>
      <c r="R290" s="462"/>
    </row>
    <row r="291" spans="1:18" x14ac:dyDescent="0.2">
      <c r="A291" s="35">
        <v>186</v>
      </c>
      <c r="B291" s="259" t="s">
        <v>2415</v>
      </c>
      <c r="C291" s="259" t="s">
        <v>2289</v>
      </c>
      <c r="D291" s="78">
        <v>219142</v>
      </c>
      <c r="E291" s="73">
        <v>631230433</v>
      </c>
      <c r="F291" s="41" t="s">
        <v>2405</v>
      </c>
      <c r="G291" s="74" t="s">
        <v>2194</v>
      </c>
      <c r="H291" s="263">
        <v>10</v>
      </c>
      <c r="I291" s="50">
        <v>13250</v>
      </c>
      <c r="J291" s="214">
        <f t="shared" si="17"/>
        <v>35.31</v>
      </c>
      <c r="K291" s="179"/>
      <c r="L291" s="179">
        <v>35.31</v>
      </c>
      <c r="M291" s="179"/>
      <c r="N291" s="180"/>
      <c r="O291" s="183"/>
      <c r="P291" s="287" t="s">
        <v>75</v>
      </c>
      <c r="R291" s="462"/>
    </row>
    <row r="292" spans="1:18" x14ac:dyDescent="0.2">
      <c r="A292" s="35">
        <v>187</v>
      </c>
      <c r="B292" s="259" t="s">
        <v>2416</v>
      </c>
      <c r="C292" s="259" t="s">
        <v>2289</v>
      </c>
      <c r="D292" s="78">
        <v>219147</v>
      </c>
      <c r="E292" s="73">
        <v>631230435</v>
      </c>
      <c r="F292" s="41" t="s">
        <v>2405</v>
      </c>
      <c r="G292" s="74" t="s">
        <v>2194</v>
      </c>
      <c r="H292" s="263">
        <v>10</v>
      </c>
      <c r="I292" s="50">
        <v>13250</v>
      </c>
      <c r="J292" s="214">
        <f t="shared" si="17"/>
        <v>27.98</v>
      </c>
      <c r="K292" s="179"/>
      <c r="L292" s="179">
        <v>27.98</v>
      </c>
      <c r="M292" s="179"/>
      <c r="N292" s="180"/>
      <c r="O292" s="183"/>
      <c r="P292" s="287" t="s">
        <v>75</v>
      </c>
      <c r="R292" s="462"/>
    </row>
    <row r="293" spans="1:18" x14ac:dyDescent="0.2">
      <c r="A293" s="35">
        <v>188</v>
      </c>
      <c r="B293" s="259" t="s">
        <v>2417</v>
      </c>
      <c r="C293" s="259" t="s">
        <v>2289</v>
      </c>
      <c r="D293" s="78">
        <v>219163</v>
      </c>
      <c r="E293" s="73">
        <v>631230436</v>
      </c>
      <c r="F293" s="41" t="s">
        <v>2405</v>
      </c>
      <c r="G293" s="74" t="s">
        <v>2194</v>
      </c>
      <c r="H293" s="263">
        <v>10</v>
      </c>
      <c r="I293" s="50">
        <v>13250</v>
      </c>
      <c r="J293" s="214">
        <f t="shared" si="17"/>
        <v>608.70000000000005</v>
      </c>
      <c r="K293" s="179"/>
      <c r="L293" s="179"/>
      <c r="M293" s="179">
        <v>608.70000000000005</v>
      </c>
      <c r="N293" s="180"/>
      <c r="O293" s="183"/>
      <c r="P293" s="287" t="s">
        <v>1150</v>
      </c>
      <c r="R293" s="462"/>
    </row>
    <row r="294" spans="1:18" x14ac:dyDescent="0.2">
      <c r="A294" s="35">
        <v>189</v>
      </c>
      <c r="B294" s="259" t="s">
        <v>2461</v>
      </c>
      <c r="C294" s="259" t="s">
        <v>2353</v>
      </c>
      <c r="D294" s="78">
        <v>228277</v>
      </c>
      <c r="E294" s="73">
        <v>631230450</v>
      </c>
      <c r="F294" s="41" t="s">
        <v>2436</v>
      </c>
      <c r="G294" s="80" t="s">
        <v>114</v>
      </c>
      <c r="H294" s="31">
        <v>10</v>
      </c>
      <c r="I294" s="32">
        <v>13460</v>
      </c>
      <c r="J294" s="214">
        <f t="shared" si="17"/>
        <v>500</v>
      </c>
      <c r="K294" s="179"/>
      <c r="L294" s="179"/>
      <c r="M294" s="179">
        <v>500</v>
      </c>
      <c r="N294" s="180"/>
      <c r="O294" s="183"/>
      <c r="P294" s="287" t="s">
        <v>2456</v>
      </c>
      <c r="R294" s="462"/>
    </row>
    <row r="295" spans="1:18" x14ac:dyDescent="0.2">
      <c r="A295" s="35">
        <v>190</v>
      </c>
      <c r="B295" s="259" t="s">
        <v>2461</v>
      </c>
      <c r="C295" s="259" t="s">
        <v>2353</v>
      </c>
      <c r="D295" s="78">
        <v>228287</v>
      </c>
      <c r="E295" s="73">
        <v>631230452</v>
      </c>
      <c r="F295" s="41" t="s">
        <v>2436</v>
      </c>
      <c r="G295" s="80" t="s">
        <v>114</v>
      </c>
      <c r="H295" s="31">
        <v>10</v>
      </c>
      <c r="I295" s="32">
        <v>13460</v>
      </c>
      <c r="J295" s="214">
        <f t="shared" si="17"/>
        <v>500</v>
      </c>
      <c r="K295" s="179"/>
      <c r="L295" s="179"/>
      <c r="M295" s="179">
        <v>500</v>
      </c>
      <c r="N295" s="180"/>
      <c r="O295" s="183"/>
      <c r="P295" s="287" t="s">
        <v>2457</v>
      </c>
      <c r="R295" s="462"/>
    </row>
    <row r="296" spans="1:18" x14ac:dyDescent="0.2">
      <c r="A296" s="35">
        <v>191</v>
      </c>
      <c r="B296" s="259" t="s">
        <v>2461</v>
      </c>
      <c r="C296" s="259" t="s">
        <v>2353</v>
      </c>
      <c r="D296" s="78">
        <v>228297</v>
      </c>
      <c r="E296" s="73">
        <v>631230451</v>
      </c>
      <c r="F296" s="41" t="s">
        <v>2436</v>
      </c>
      <c r="G296" s="80" t="s">
        <v>114</v>
      </c>
      <c r="H296" s="31">
        <v>10</v>
      </c>
      <c r="I296" s="32">
        <v>13460</v>
      </c>
      <c r="J296" s="214">
        <f t="shared" si="17"/>
        <v>500</v>
      </c>
      <c r="K296" s="179"/>
      <c r="L296" s="179"/>
      <c r="M296" s="179">
        <v>500</v>
      </c>
      <c r="N296" s="180"/>
      <c r="O296" s="183"/>
      <c r="P296" s="287" t="s">
        <v>2459</v>
      </c>
      <c r="R296" s="462"/>
    </row>
    <row r="297" spans="1:18" x14ac:dyDescent="0.2">
      <c r="A297" s="35">
        <v>192</v>
      </c>
      <c r="B297" s="259" t="s">
        <v>2461</v>
      </c>
      <c r="C297" s="259" t="s">
        <v>2353</v>
      </c>
      <c r="D297" s="78">
        <v>228305</v>
      </c>
      <c r="E297" s="73">
        <v>631230449</v>
      </c>
      <c r="F297" s="41" t="s">
        <v>2436</v>
      </c>
      <c r="G297" s="80" t="s">
        <v>114</v>
      </c>
      <c r="H297" s="31">
        <v>10</v>
      </c>
      <c r="I297" s="32">
        <v>13460</v>
      </c>
      <c r="J297" s="214">
        <f t="shared" si="17"/>
        <v>500</v>
      </c>
      <c r="K297" s="179"/>
      <c r="L297" s="179"/>
      <c r="M297" s="179">
        <v>500</v>
      </c>
      <c r="N297" s="180"/>
      <c r="O297" s="183"/>
      <c r="P297" s="287" t="s">
        <v>2460</v>
      </c>
      <c r="R297" s="462"/>
    </row>
    <row r="298" spans="1:18" x14ac:dyDescent="0.2">
      <c r="A298" s="35">
        <v>193</v>
      </c>
      <c r="B298" s="259" t="s">
        <v>2483</v>
      </c>
      <c r="C298" s="259" t="s">
        <v>2484</v>
      </c>
      <c r="D298" s="78">
        <v>231685</v>
      </c>
      <c r="E298" s="73">
        <v>631230449</v>
      </c>
      <c r="F298" s="41" t="s">
        <v>2478</v>
      </c>
      <c r="G298" s="74" t="s">
        <v>785</v>
      </c>
      <c r="H298" s="263">
        <v>10</v>
      </c>
      <c r="I298" s="50">
        <v>14010</v>
      </c>
      <c r="J298" s="214">
        <f t="shared" si="17"/>
        <v>1108</v>
      </c>
      <c r="K298" s="179"/>
      <c r="L298" s="179"/>
      <c r="M298" s="179">
        <v>1108</v>
      </c>
      <c r="N298" s="180"/>
      <c r="O298" s="183"/>
      <c r="P298" s="287" t="s">
        <v>338</v>
      </c>
      <c r="R298" s="462"/>
    </row>
    <row r="299" spans="1:18" x14ac:dyDescent="0.2">
      <c r="A299" s="35">
        <v>194</v>
      </c>
      <c r="B299" s="259" t="s">
        <v>2485</v>
      </c>
      <c r="C299" s="259" t="s">
        <v>2331</v>
      </c>
      <c r="D299" s="78">
        <v>231707</v>
      </c>
      <c r="E299" s="73">
        <v>631230437</v>
      </c>
      <c r="F299" s="41" t="s">
        <v>2478</v>
      </c>
      <c r="G299" s="74" t="s">
        <v>785</v>
      </c>
      <c r="H299" s="263">
        <v>10</v>
      </c>
      <c r="I299" s="50">
        <v>14010</v>
      </c>
      <c r="J299" s="214">
        <f t="shared" si="17"/>
        <v>624</v>
      </c>
      <c r="K299" s="179"/>
      <c r="L299" s="179"/>
      <c r="M299" s="179">
        <v>624</v>
      </c>
      <c r="N299" s="180"/>
      <c r="O299" s="183"/>
      <c r="P299" s="287" t="s">
        <v>338</v>
      </c>
      <c r="R299" s="462"/>
    </row>
    <row r="300" spans="1:18" x14ac:dyDescent="0.2">
      <c r="A300" s="35">
        <v>195</v>
      </c>
      <c r="B300" s="259" t="s">
        <v>2486</v>
      </c>
      <c r="C300" s="259" t="s">
        <v>2367</v>
      </c>
      <c r="D300" s="78">
        <v>231715</v>
      </c>
      <c r="E300" s="73">
        <v>631230446</v>
      </c>
      <c r="F300" s="41" t="s">
        <v>2478</v>
      </c>
      <c r="G300" s="74" t="s">
        <v>2487</v>
      </c>
      <c r="H300" s="263">
        <v>10</v>
      </c>
      <c r="I300" s="50">
        <v>14024</v>
      </c>
      <c r="J300" s="214">
        <f t="shared" si="17"/>
        <v>564.29999999999995</v>
      </c>
      <c r="K300" s="179"/>
      <c r="L300" s="179"/>
      <c r="M300" s="179">
        <v>564.29999999999995</v>
      </c>
      <c r="N300" s="180"/>
      <c r="O300" s="183"/>
      <c r="P300" s="287" t="s">
        <v>506</v>
      </c>
      <c r="R300" s="462"/>
    </row>
    <row r="301" spans="1:18" x14ac:dyDescent="0.2">
      <c r="A301" s="35">
        <v>196</v>
      </c>
      <c r="B301" s="259" t="s">
        <v>2491</v>
      </c>
      <c r="C301" s="259" t="s">
        <v>2420</v>
      </c>
      <c r="D301" s="78">
        <v>232512</v>
      </c>
      <c r="E301" s="73">
        <v>631230452</v>
      </c>
      <c r="F301" s="41" t="s">
        <v>2492</v>
      </c>
      <c r="G301" s="80" t="s">
        <v>602</v>
      </c>
      <c r="H301" s="31">
        <v>10</v>
      </c>
      <c r="I301" s="32">
        <v>13640</v>
      </c>
      <c r="J301" s="214">
        <f t="shared" si="17"/>
        <v>2524</v>
      </c>
      <c r="K301" s="178"/>
      <c r="L301" s="300"/>
      <c r="M301" s="179">
        <v>2524</v>
      </c>
      <c r="N301" s="180"/>
      <c r="O301" s="176"/>
      <c r="P301" s="107" t="s">
        <v>516</v>
      </c>
      <c r="R301" s="462"/>
    </row>
    <row r="302" spans="1:18" x14ac:dyDescent="0.2">
      <c r="A302" s="35">
        <v>197</v>
      </c>
      <c r="B302" s="259" t="s">
        <v>2506</v>
      </c>
      <c r="C302" s="259" t="s">
        <v>2507</v>
      </c>
      <c r="D302" s="78">
        <v>236636</v>
      </c>
      <c r="E302" s="73">
        <v>631230169</v>
      </c>
      <c r="F302" s="41" t="s">
        <v>2497</v>
      </c>
      <c r="G302" s="74" t="s">
        <v>2508</v>
      </c>
      <c r="H302" s="263">
        <v>10</v>
      </c>
      <c r="I302" s="50">
        <v>31660</v>
      </c>
      <c r="J302" s="214">
        <f t="shared" si="17"/>
        <v>35850</v>
      </c>
      <c r="K302" s="179"/>
      <c r="L302" s="179"/>
      <c r="M302" s="179"/>
      <c r="N302" s="180"/>
      <c r="O302" s="183">
        <v>35850</v>
      </c>
      <c r="P302" s="287" t="s">
        <v>388</v>
      </c>
      <c r="R302" s="462"/>
    </row>
    <row r="303" spans="1:18" x14ac:dyDescent="0.2">
      <c r="A303" s="35">
        <v>198</v>
      </c>
      <c r="B303" s="90" t="s">
        <v>2531</v>
      </c>
      <c r="C303" s="67" t="s">
        <v>2367</v>
      </c>
      <c r="D303" s="78">
        <v>238188</v>
      </c>
      <c r="E303" s="106">
        <v>631230453</v>
      </c>
      <c r="F303" s="404" t="s">
        <v>2529</v>
      </c>
      <c r="G303" s="80" t="s">
        <v>387</v>
      </c>
      <c r="H303" s="263">
        <v>10</v>
      </c>
      <c r="I303" s="50">
        <v>13630</v>
      </c>
      <c r="J303" s="214">
        <f t="shared" si="17"/>
        <v>1272</v>
      </c>
      <c r="K303" s="179"/>
      <c r="L303" s="179"/>
      <c r="M303" s="179">
        <v>1272</v>
      </c>
      <c r="N303" s="180"/>
      <c r="O303" s="183"/>
      <c r="P303" s="287" t="s">
        <v>546</v>
      </c>
      <c r="R303" s="462"/>
    </row>
    <row r="304" spans="1:18" x14ac:dyDescent="0.2">
      <c r="A304" s="35">
        <v>199</v>
      </c>
      <c r="B304" s="259" t="s">
        <v>2532</v>
      </c>
      <c r="C304" s="259" t="s">
        <v>2436</v>
      </c>
      <c r="D304" s="78">
        <v>238208</v>
      </c>
      <c r="E304" s="73">
        <v>631230456</v>
      </c>
      <c r="F304" s="41" t="s">
        <v>2529</v>
      </c>
      <c r="G304" s="74" t="s">
        <v>216</v>
      </c>
      <c r="H304" s="263">
        <v>10</v>
      </c>
      <c r="I304" s="50">
        <v>13780</v>
      </c>
      <c r="J304" s="214">
        <f t="shared" si="17"/>
        <v>1415.84</v>
      </c>
      <c r="K304" s="179"/>
      <c r="L304" s="179"/>
      <c r="M304" s="179">
        <v>1415.84</v>
      </c>
      <c r="N304" s="180"/>
      <c r="O304" s="183"/>
      <c r="P304" s="287" t="s">
        <v>217</v>
      </c>
      <c r="R304" s="462"/>
    </row>
    <row r="305" spans="1:18" x14ac:dyDescent="0.2">
      <c r="A305" s="35">
        <v>200</v>
      </c>
      <c r="B305" s="259"/>
      <c r="C305" s="259"/>
      <c r="D305" s="78"/>
      <c r="E305" s="73"/>
      <c r="F305" s="41" t="s">
        <v>2544</v>
      </c>
      <c r="G305" s="74" t="s">
        <v>2272</v>
      </c>
      <c r="H305" s="46">
        <v>10</v>
      </c>
      <c r="I305" s="38">
        <v>11110</v>
      </c>
      <c r="J305" s="214">
        <f t="shared" ref="J305" si="18">SUM(K305+L305+M305+N305+O305)</f>
        <v>1441.49</v>
      </c>
      <c r="K305" s="179">
        <v>1441.49</v>
      </c>
      <c r="L305" s="179"/>
      <c r="M305" s="179"/>
      <c r="N305" s="180"/>
      <c r="O305" s="183"/>
      <c r="P305" s="287"/>
      <c r="R305" s="462"/>
    </row>
    <row r="306" spans="1:18" x14ac:dyDescent="0.2">
      <c r="A306" s="35">
        <v>201</v>
      </c>
      <c r="B306" s="259"/>
      <c r="C306" s="259"/>
      <c r="D306" s="78"/>
      <c r="E306" s="73"/>
      <c r="F306" s="41" t="s">
        <v>2544</v>
      </c>
      <c r="G306" s="74" t="s">
        <v>2273</v>
      </c>
      <c r="H306" s="47">
        <v>10</v>
      </c>
      <c r="I306" s="38">
        <v>11110</v>
      </c>
      <c r="J306" s="214">
        <f>SUM(K306+L306+M306+N306+O306)</f>
        <v>91125.51</v>
      </c>
      <c r="K306" s="179">
        <v>91125.51</v>
      </c>
      <c r="L306" s="179"/>
      <c r="M306" s="179"/>
      <c r="N306" s="180"/>
      <c r="O306" s="183"/>
      <c r="P306" s="287"/>
      <c r="R306" s="462"/>
    </row>
    <row r="307" spans="1:18" x14ac:dyDescent="0.2">
      <c r="A307" s="35">
        <v>202</v>
      </c>
      <c r="B307" s="259" t="s">
        <v>2570</v>
      </c>
      <c r="C307" s="259" t="s">
        <v>2289</v>
      </c>
      <c r="D307" s="78">
        <v>248739</v>
      </c>
      <c r="E307" s="73">
        <v>631230459</v>
      </c>
      <c r="F307" s="404" t="s">
        <v>2560</v>
      </c>
      <c r="G307" s="80" t="s">
        <v>114</v>
      </c>
      <c r="H307" s="31">
        <v>10</v>
      </c>
      <c r="I307" s="32">
        <v>13460</v>
      </c>
      <c r="J307" s="313">
        <f t="shared" ref="J307" si="19">SUM(K307+L307+M307+N307+O307)</f>
        <v>400</v>
      </c>
      <c r="K307" s="179"/>
      <c r="L307" s="179"/>
      <c r="M307" s="179">
        <v>400</v>
      </c>
      <c r="N307" s="180"/>
      <c r="O307" s="183"/>
      <c r="P307" s="107" t="s">
        <v>799</v>
      </c>
      <c r="R307" s="462"/>
    </row>
    <row r="308" spans="1:18" x14ac:dyDescent="0.2">
      <c r="A308" s="35">
        <v>203</v>
      </c>
      <c r="B308" s="259" t="s">
        <v>2571</v>
      </c>
      <c r="C308" s="259" t="s">
        <v>2289</v>
      </c>
      <c r="D308" s="78">
        <v>248758</v>
      </c>
      <c r="E308" s="73">
        <v>631230461</v>
      </c>
      <c r="F308" s="404" t="s">
        <v>2560</v>
      </c>
      <c r="G308" s="80" t="s">
        <v>114</v>
      </c>
      <c r="H308" s="31">
        <v>10</v>
      </c>
      <c r="I308" s="32">
        <v>13460</v>
      </c>
      <c r="J308" s="313">
        <f>SUM(K308+L308+M308+N308+O308)</f>
        <v>686.53</v>
      </c>
      <c r="K308" s="179"/>
      <c r="L308" s="179"/>
      <c r="M308" s="179">
        <v>686.53</v>
      </c>
      <c r="N308" s="180"/>
      <c r="O308" s="183"/>
      <c r="P308" s="107" t="s">
        <v>2026</v>
      </c>
      <c r="R308" s="462"/>
    </row>
    <row r="309" spans="1:18" x14ac:dyDescent="0.2">
      <c r="A309" s="35">
        <v>204</v>
      </c>
      <c r="B309" s="259" t="s">
        <v>2572</v>
      </c>
      <c r="C309" s="259" t="s">
        <v>2289</v>
      </c>
      <c r="D309" s="78">
        <v>248769</v>
      </c>
      <c r="E309" s="73">
        <v>631230462</v>
      </c>
      <c r="F309" s="404" t="s">
        <v>2560</v>
      </c>
      <c r="G309" s="80" t="s">
        <v>114</v>
      </c>
      <c r="H309" s="31">
        <v>10</v>
      </c>
      <c r="I309" s="32">
        <v>13460</v>
      </c>
      <c r="J309" s="313">
        <f>SUM(K309+L309+M309+N309+O309)</f>
        <v>686.53</v>
      </c>
      <c r="K309" s="179"/>
      <c r="L309" s="179"/>
      <c r="M309" s="179">
        <v>686.53</v>
      </c>
      <c r="N309" s="180"/>
      <c r="O309" s="183"/>
      <c r="P309" s="107" t="s">
        <v>2090</v>
      </c>
      <c r="R309" s="462"/>
    </row>
    <row r="310" spans="1:18" x14ac:dyDescent="0.2">
      <c r="A310" s="35">
        <v>205</v>
      </c>
      <c r="B310" s="259" t="s">
        <v>952</v>
      </c>
      <c r="C310" s="259" t="s">
        <v>2555</v>
      </c>
      <c r="D310" s="78">
        <v>248809</v>
      </c>
      <c r="E310" s="73">
        <v>631230470</v>
      </c>
      <c r="F310" s="41" t="s">
        <v>2560</v>
      </c>
      <c r="G310" s="74" t="s">
        <v>2573</v>
      </c>
      <c r="H310" s="263">
        <v>10</v>
      </c>
      <c r="I310" s="50">
        <v>14024</v>
      </c>
      <c r="J310" s="214">
        <f>SUM(K310+L310+M310+N310+O310)</f>
        <v>237.4</v>
      </c>
      <c r="K310" s="179"/>
      <c r="L310" s="179"/>
      <c r="M310" s="179">
        <v>237.4</v>
      </c>
      <c r="N310" s="180"/>
      <c r="O310" s="183"/>
      <c r="P310" s="287" t="s">
        <v>506</v>
      </c>
      <c r="R310" s="462"/>
    </row>
    <row r="311" spans="1:18" x14ac:dyDescent="0.2">
      <c r="A311" s="35">
        <v>206</v>
      </c>
      <c r="B311" s="259" t="s">
        <v>2577</v>
      </c>
      <c r="C311" s="259" t="s">
        <v>2258</v>
      </c>
      <c r="D311" s="78">
        <v>248899</v>
      </c>
      <c r="E311" s="73">
        <v>631230447</v>
      </c>
      <c r="F311" s="41" t="s">
        <v>2578</v>
      </c>
      <c r="G311" s="74" t="s">
        <v>383</v>
      </c>
      <c r="H311" s="263">
        <v>10</v>
      </c>
      <c r="I311" s="50">
        <v>14310</v>
      </c>
      <c r="J311" s="214">
        <f t="shared" ref="J311:J315" si="20">SUM(K311+L311+M311+N311+O311)</f>
        <v>45.4</v>
      </c>
      <c r="K311" s="179"/>
      <c r="L311" s="179"/>
      <c r="M311" s="179">
        <v>45.4</v>
      </c>
      <c r="N311" s="180"/>
      <c r="O311" s="183"/>
      <c r="P311" s="287" t="s">
        <v>207</v>
      </c>
      <c r="R311" s="462"/>
    </row>
    <row r="312" spans="1:18" x14ac:dyDescent="0.2">
      <c r="A312" s="35">
        <v>207</v>
      </c>
      <c r="B312" s="259" t="s">
        <v>2581</v>
      </c>
      <c r="C312" s="259" t="s">
        <v>2582</v>
      </c>
      <c r="D312" s="78">
        <v>248905</v>
      </c>
      <c r="E312" s="73">
        <v>631230454</v>
      </c>
      <c r="F312" s="41" t="s">
        <v>2578</v>
      </c>
      <c r="G312" s="80" t="s">
        <v>873</v>
      </c>
      <c r="H312" s="46">
        <v>10</v>
      </c>
      <c r="I312" s="32">
        <v>13620</v>
      </c>
      <c r="J312" s="214">
        <f t="shared" si="20"/>
        <v>78.06</v>
      </c>
      <c r="K312" s="179"/>
      <c r="L312" s="179"/>
      <c r="M312" s="179">
        <v>78.06</v>
      </c>
      <c r="N312" s="180"/>
      <c r="O312" s="183"/>
      <c r="P312" s="287" t="s">
        <v>2583</v>
      </c>
      <c r="R312" s="462"/>
    </row>
    <row r="313" spans="1:18" x14ac:dyDescent="0.2">
      <c r="A313" s="35">
        <v>208</v>
      </c>
      <c r="B313" s="412" t="s">
        <v>2778</v>
      </c>
      <c r="C313" s="17" t="s">
        <v>2703</v>
      </c>
      <c r="D313" s="97">
        <v>281448</v>
      </c>
      <c r="E313" s="77">
        <v>631230386</v>
      </c>
      <c r="F313" s="37" t="s">
        <v>2779</v>
      </c>
      <c r="G313" s="80" t="s">
        <v>602</v>
      </c>
      <c r="H313" s="47">
        <v>10</v>
      </c>
      <c r="I313" s="38">
        <v>13640</v>
      </c>
      <c r="J313" s="214">
        <f t="shared" si="20"/>
        <v>2000</v>
      </c>
      <c r="K313" s="179"/>
      <c r="L313" s="233"/>
      <c r="M313" s="217">
        <v>2000</v>
      </c>
      <c r="N313" s="180"/>
      <c r="O313" s="180"/>
      <c r="P313" s="329" t="s">
        <v>516</v>
      </c>
      <c r="R313" s="462"/>
    </row>
    <row r="314" spans="1:18" x14ac:dyDescent="0.2">
      <c r="A314" s="35">
        <v>209</v>
      </c>
      <c r="B314" s="259"/>
      <c r="C314" s="259"/>
      <c r="D314" s="78"/>
      <c r="E314" s="73"/>
      <c r="F314" s="36" t="s">
        <v>2793</v>
      </c>
      <c r="G314" s="74" t="s">
        <v>2547</v>
      </c>
      <c r="H314" s="46">
        <v>10</v>
      </c>
      <c r="I314" s="38">
        <v>11110</v>
      </c>
      <c r="J314" s="214">
        <f t="shared" si="20"/>
        <v>1441.49</v>
      </c>
      <c r="K314" s="179">
        <v>1441.49</v>
      </c>
      <c r="L314" s="179"/>
      <c r="M314" s="179"/>
      <c r="N314" s="180"/>
      <c r="O314" s="183"/>
      <c r="P314" s="287"/>
      <c r="R314" s="462"/>
    </row>
    <row r="315" spans="1:18" ht="13.5" thickBot="1" x14ac:dyDescent="0.25">
      <c r="A315" s="35">
        <v>210</v>
      </c>
      <c r="B315" s="259"/>
      <c r="C315" s="259"/>
      <c r="D315" s="78"/>
      <c r="E315" s="73"/>
      <c r="F315" s="36" t="s">
        <v>2793</v>
      </c>
      <c r="G315" s="74" t="s">
        <v>2548</v>
      </c>
      <c r="H315" s="47">
        <v>10</v>
      </c>
      <c r="I315" s="38">
        <v>11110</v>
      </c>
      <c r="J315" s="214">
        <f t="shared" si="20"/>
        <v>93315.49</v>
      </c>
      <c r="K315" s="179">
        <v>93315.49</v>
      </c>
      <c r="L315" s="179"/>
      <c r="M315" s="179"/>
      <c r="N315" s="180"/>
      <c r="O315" s="183"/>
      <c r="P315" s="107"/>
      <c r="R315" s="462"/>
    </row>
    <row r="316" spans="1:18" ht="13.5" thickBot="1" x14ac:dyDescent="0.25">
      <c r="A316" s="194"/>
      <c r="B316" s="195"/>
      <c r="C316" s="196"/>
      <c r="D316" s="197"/>
      <c r="E316" s="197"/>
      <c r="F316" s="196"/>
      <c r="G316" s="197"/>
      <c r="H316" s="196"/>
      <c r="I316" s="198" t="s">
        <v>48</v>
      </c>
      <c r="J316" s="231">
        <f t="shared" ref="J316:O316" si="21">SUM(J7:J315)</f>
        <v>1078129.31</v>
      </c>
      <c r="K316" s="231">
        <f t="shared" si="21"/>
        <v>832092.72999999986</v>
      </c>
      <c r="L316" s="199">
        <f t="shared" si="21"/>
        <v>22378.61</v>
      </c>
      <c r="M316" s="199">
        <f t="shared" si="21"/>
        <v>187807.97000000003</v>
      </c>
      <c r="N316" s="199">
        <f t="shared" si="21"/>
        <v>0</v>
      </c>
      <c r="O316" s="244">
        <f t="shared" si="21"/>
        <v>35850</v>
      </c>
      <c r="P316" s="213"/>
    </row>
    <row r="317" spans="1:18" x14ac:dyDescent="0.2">
      <c r="H317" s="1"/>
      <c r="I317" s="1"/>
      <c r="J317" s="1"/>
      <c r="K317" s="1"/>
      <c r="L317" s="1"/>
      <c r="M317" s="1"/>
      <c r="N317" s="1"/>
      <c r="O317" s="1"/>
    </row>
    <row r="318" spans="1:18" x14ac:dyDescent="0.2">
      <c r="H318" s="1"/>
      <c r="I318" s="1"/>
      <c r="J318" s="267"/>
      <c r="K318" s="333"/>
      <c r="L318" s="267"/>
      <c r="M318" s="301"/>
      <c r="N318" s="1"/>
      <c r="O318" s="1"/>
      <c r="P318" s="112"/>
    </row>
    <row r="319" spans="1:18" x14ac:dyDescent="0.2">
      <c r="B319" s="1"/>
      <c r="D319" s="1"/>
      <c r="E319" s="1"/>
      <c r="G319" s="1"/>
      <c r="H319" s="1"/>
      <c r="I319" s="1"/>
      <c r="J319" s="1"/>
      <c r="K319" s="334"/>
      <c r="L319" s="1"/>
      <c r="M319" s="1"/>
      <c r="N319" s="1"/>
      <c r="O319" s="1"/>
      <c r="P319" s="1"/>
    </row>
    <row r="320" spans="1:18" x14ac:dyDescent="0.2">
      <c r="B320" s="1"/>
      <c r="D320" s="1"/>
      <c r="E320" s="1"/>
      <c r="G320" s="1"/>
      <c r="H320" s="1"/>
      <c r="I320" s="1"/>
      <c r="J320" s="1"/>
      <c r="K320" s="334"/>
      <c r="L320" s="1"/>
      <c r="M320" s="1"/>
      <c r="N320" s="1"/>
      <c r="O320" s="1"/>
      <c r="P320" s="1"/>
    </row>
    <row r="321" spans="2:16" x14ac:dyDescent="0.2">
      <c r="B321" s="1"/>
      <c r="D321" s="1"/>
      <c r="E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 x14ac:dyDescent="0.2">
      <c r="B322" s="1"/>
      <c r="D322" s="1"/>
      <c r="E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 x14ac:dyDescent="0.2"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 x14ac:dyDescent="0.2"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 x14ac:dyDescent="0.2"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 x14ac:dyDescent="0.2"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 x14ac:dyDescent="0.2">
      <c r="H327" s="1"/>
      <c r="I327" s="1"/>
      <c r="J327" s="1"/>
      <c r="K327" s="1"/>
      <c r="L327" s="1"/>
      <c r="M327" s="1"/>
      <c r="N327" s="1"/>
      <c r="O327" s="1"/>
    </row>
    <row r="328" spans="2:16" x14ac:dyDescent="0.2">
      <c r="H328" s="1"/>
      <c r="I328" s="1"/>
      <c r="J328" s="1"/>
      <c r="K328" s="1"/>
      <c r="L328" s="1"/>
      <c r="M328" s="1"/>
      <c r="N328" s="1"/>
      <c r="O328" s="1"/>
    </row>
    <row r="329" spans="2:16" x14ac:dyDescent="0.2">
      <c r="H329" s="1"/>
      <c r="I329" s="1"/>
      <c r="J329" s="1"/>
      <c r="K329" s="1"/>
      <c r="L329" s="1"/>
      <c r="M329" s="1"/>
      <c r="N329" s="1"/>
      <c r="O329" s="1"/>
    </row>
    <row r="330" spans="2:16" x14ac:dyDescent="0.2">
      <c r="H330" s="1"/>
      <c r="I330" s="1"/>
      <c r="J330" s="1"/>
      <c r="K330" s="1"/>
      <c r="L330" s="1"/>
      <c r="M330" s="1"/>
      <c r="N330" s="1"/>
      <c r="O330" s="1"/>
    </row>
    <row r="331" spans="2:16" x14ac:dyDescent="0.2">
      <c r="H331" s="1"/>
      <c r="I331" s="1"/>
      <c r="J331" s="1"/>
      <c r="K331" s="1"/>
      <c r="L331" s="1"/>
      <c r="M331" s="1"/>
      <c r="N331" s="1"/>
      <c r="O331" s="1"/>
    </row>
    <row r="332" spans="2:16" x14ac:dyDescent="0.2">
      <c r="H332" s="1"/>
      <c r="I332" s="1"/>
      <c r="J332" s="1"/>
      <c r="K332" s="1"/>
      <c r="L332" s="1"/>
      <c r="M332" s="1"/>
      <c r="N332" s="1"/>
      <c r="O332" s="1"/>
    </row>
    <row r="333" spans="2:16" x14ac:dyDescent="0.2">
      <c r="H333" s="1"/>
      <c r="I333" s="1"/>
      <c r="J333" s="1"/>
      <c r="K333" s="1"/>
      <c r="L333" s="1"/>
      <c r="M333" s="1"/>
      <c r="N333" s="1"/>
      <c r="O333" s="1"/>
    </row>
    <row r="334" spans="2:16" x14ac:dyDescent="0.2">
      <c r="H334" s="1"/>
      <c r="I334" s="1"/>
      <c r="J334" s="1"/>
      <c r="K334" s="1"/>
      <c r="L334" s="1"/>
      <c r="M334" s="1"/>
      <c r="N334" s="1"/>
      <c r="O334" s="1"/>
    </row>
    <row r="335" spans="2:16" x14ac:dyDescent="0.2">
      <c r="H335" s="1"/>
      <c r="I335" s="1"/>
      <c r="J335" s="1"/>
      <c r="K335" s="1"/>
      <c r="L335" s="1"/>
      <c r="M335" s="1"/>
      <c r="N335" s="1"/>
      <c r="O335" s="1"/>
    </row>
    <row r="336" spans="2:16" x14ac:dyDescent="0.2">
      <c r="H336" s="1"/>
      <c r="I336" s="1"/>
      <c r="J336" s="1"/>
      <c r="K336" s="1"/>
      <c r="L336" s="1"/>
      <c r="M336" s="1"/>
      <c r="N336" s="1"/>
      <c r="O336" s="1"/>
    </row>
    <row r="337" spans="8:15" x14ac:dyDescent="0.2">
      <c r="H337" s="1"/>
      <c r="I337" s="1"/>
      <c r="J337" s="1"/>
      <c r="K337" s="1"/>
      <c r="L337" s="1"/>
      <c r="M337" s="1"/>
      <c r="N337" s="1"/>
      <c r="O337" s="1"/>
    </row>
    <row r="338" spans="8:15" x14ac:dyDescent="0.2">
      <c r="H338" s="1"/>
      <c r="I338" s="1"/>
      <c r="J338" s="1"/>
      <c r="K338" s="1"/>
      <c r="L338" s="1"/>
      <c r="M338" s="1"/>
      <c r="N338" s="1"/>
      <c r="O338" s="1"/>
    </row>
    <row r="339" spans="8:15" x14ac:dyDescent="0.2">
      <c r="H339" s="1"/>
      <c r="I339" s="1"/>
      <c r="J339" s="1"/>
      <c r="K339" s="1"/>
      <c r="L339" s="1"/>
      <c r="M339" s="1"/>
      <c r="N339" s="1"/>
      <c r="O339" s="1"/>
    </row>
    <row r="340" spans="8:15" x14ac:dyDescent="0.2">
      <c r="H340" s="1"/>
      <c r="I340" s="1"/>
      <c r="J340" s="1"/>
      <c r="K340" s="1"/>
      <c r="L340" s="1"/>
      <c r="M340" s="1"/>
      <c r="N340" s="1"/>
      <c r="O340" s="1"/>
    </row>
    <row r="341" spans="8:15" x14ac:dyDescent="0.2">
      <c r="H341" s="1"/>
      <c r="I341" s="1"/>
      <c r="J341" s="1"/>
      <c r="K341" s="1"/>
      <c r="L341" s="1"/>
      <c r="M341" s="1"/>
      <c r="N341" s="1"/>
      <c r="O341" s="1"/>
    </row>
    <row r="342" spans="8:15" x14ac:dyDescent="0.2">
      <c r="H342" s="1"/>
      <c r="I342" s="1"/>
      <c r="J342" s="1"/>
      <c r="K342" s="1"/>
      <c r="L342" s="1"/>
      <c r="M342" s="1"/>
      <c r="N342" s="1"/>
      <c r="O342" s="1"/>
    </row>
    <row r="343" spans="8:15" x14ac:dyDescent="0.2">
      <c r="H343" s="1"/>
      <c r="I343" s="1"/>
      <c r="J343" s="1"/>
      <c r="K343" s="1"/>
      <c r="L343" s="1"/>
      <c r="M343" s="1"/>
      <c r="N343" s="1"/>
      <c r="O343" s="1"/>
    </row>
    <row r="344" spans="8:15" x14ac:dyDescent="0.2">
      <c r="H344" s="1"/>
      <c r="I344" s="1"/>
      <c r="J344" s="1"/>
      <c r="K344" s="1"/>
      <c r="L344" s="1"/>
      <c r="M344" s="1"/>
      <c r="N344" s="1"/>
      <c r="O344" s="1"/>
    </row>
    <row r="345" spans="8:15" x14ac:dyDescent="0.2">
      <c r="H345" s="1"/>
      <c r="I345" s="1"/>
      <c r="J345" s="1"/>
      <c r="K345" s="1"/>
      <c r="L345" s="1"/>
      <c r="M345" s="1"/>
      <c r="N345" s="1"/>
      <c r="O345" s="1"/>
    </row>
    <row r="346" spans="8:15" x14ac:dyDescent="0.2">
      <c r="H346" s="1"/>
      <c r="I346" s="1"/>
      <c r="J346" s="1"/>
      <c r="K346" s="1"/>
      <c r="L346" s="1"/>
      <c r="M346" s="1"/>
      <c r="N346" s="1"/>
      <c r="O346" s="1"/>
    </row>
    <row r="347" spans="8:15" x14ac:dyDescent="0.2">
      <c r="H347" s="1"/>
      <c r="I347" s="1"/>
      <c r="J347" s="1"/>
      <c r="K347" s="1"/>
      <c r="L347" s="1"/>
      <c r="M347" s="1"/>
      <c r="N347" s="1"/>
      <c r="O347" s="1"/>
    </row>
    <row r="348" spans="8:15" x14ac:dyDescent="0.2">
      <c r="H348" s="1"/>
      <c r="I348" s="1"/>
      <c r="J348" s="1"/>
      <c r="K348" s="1"/>
      <c r="L348" s="1"/>
      <c r="M348" s="1"/>
      <c r="N348" s="1"/>
      <c r="O348" s="1"/>
    </row>
    <row r="349" spans="8:15" x14ac:dyDescent="0.2">
      <c r="H349" s="1"/>
      <c r="I349" s="1"/>
      <c r="J349" s="1"/>
      <c r="K349" s="1"/>
      <c r="L349" s="1"/>
      <c r="M349" s="1"/>
      <c r="N349" s="1"/>
      <c r="O349" s="1"/>
    </row>
    <row r="350" spans="8:15" x14ac:dyDescent="0.2">
      <c r="H350" s="1"/>
      <c r="I350" s="1"/>
      <c r="J350" s="1"/>
      <c r="K350" s="1"/>
      <c r="L350" s="1"/>
      <c r="M350" s="1"/>
      <c r="N350" s="1"/>
      <c r="O350" s="1"/>
    </row>
    <row r="351" spans="8:15" x14ac:dyDescent="0.2">
      <c r="H351" s="1"/>
      <c r="I351" s="1"/>
      <c r="J351" s="1"/>
      <c r="K351" s="1"/>
      <c r="L351" s="1"/>
      <c r="M351" s="1"/>
      <c r="N351" s="1"/>
      <c r="O351" s="1"/>
    </row>
    <row r="352" spans="8:15" x14ac:dyDescent="0.2">
      <c r="H352" s="1"/>
      <c r="I352" s="1"/>
      <c r="J352" s="1"/>
      <c r="K352" s="1"/>
      <c r="L352" s="1"/>
      <c r="M352" s="1"/>
      <c r="N352" s="1"/>
      <c r="O352" s="1"/>
    </row>
    <row r="353" spans="8:15" x14ac:dyDescent="0.2">
      <c r="H353" s="1"/>
      <c r="I353" s="1"/>
      <c r="J353" s="1"/>
      <c r="K353" s="1"/>
      <c r="L353" s="1"/>
      <c r="M353" s="1"/>
      <c r="N353" s="1"/>
      <c r="O353" s="1"/>
    </row>
    <row r="354" spans="8:15" x14ac:dyDescent="0.2">
      <c r="H354" s="1"/>
      <c r="I354" s="1"/>
      <c r="J354" s="1"/>
      <c r="K354" s="1"/>
      <c r="L354" s="1"/>
      <c r="M354" s="1"/>
      <c r="N354" s="1"/>
      <c r="O354" s="1"/>
    </row>
    <row r="355" spans="8:15" x14ac:dyDescent="0.2">
      <c r="H355" s="1"/>
      <c r="I355" s="1"/>
      <c r="J355" s="1"/>
      <c r="K355" s="1"/>
      <c r="L355" s="1"/>
      <c r="M355" s="1"/>
      <c r="N355" s="1"/>
      <c r="O355" s="1"/>
    </row>
    <row r="356" spans="8:15" x14ac:dyDescent="0.2">
      <c r="H356" s="1"/>
      <c r="I356" s="1"/>
      <c r="J356" s="1"/>
      <c r="K356" s="1"/>
      <c r="L356" s="1"/>
      <c r="M356" s="1"/>
      <c r="N356" s="1"/>
      <c r="O356" s="1"/>
    </row>
    <row r="357" spans="8:15" x14ac:dyDescent="0.2">
      <c r="H357" s="1"/>
      <c r="I357" s="1"/>
      <c r="J357" s="1"/>
      <c r="K357" s="1"/>
      <c r="L357" s="1"/>
      <c r="M357" s="1"/>
      <c r="N357" s="1"/>
      <c r="O357" s="1"/>
    </row>
    <row r="358" spans="8:15" x14ac:dyDescent="0.2">
      <c r="H358" s="1"/>
      <c r="I358" s="1"/>
      <c r="J358" s="1"/>
      <c r="K358" s="1"/>
      <c r="L358" s="1"/>
      <c r="M358" s="1"/>
      <c r="N358" s="1"/>
      <c r="O358" s="1"/>
    </row>
    <row r="359" spans="8:15" x14ac:dyDescent="0.2">
      <c r="H359" s="1"/>
      <c r="I359" s="1"/>
      <c r="J359" s="1"/>
      <c r="K359" s="1"/>
      <c r="L359" s="1"/>
      <c r="M359" s="1"/>
      <c r="N359" s="1"/>
      <c r="O359" s="1"/>
    </row>
    <row r="360" spans="8:15" x14ac:dyDescent="0.2">
      <c r="H360" s="1"/>
      <c r="I360" s="1"/>
      <c r="J360" s="1"/>
      <c r="K360" s="1"/>
      <c r="L360" s="1"/>
      <c r="M360" s="1"/>
      <c r="N360" s="1"/>
      <c r="O360" s="1"/>
    </row>
    <row r="361" spans="8:15" x14ac:dyDescent="0.2">
      <c r="H361" s="1"/>
      <c r="I361" s="1"/>
      <c r="J361" s="1"/>
      <c r="K361" s="1"/>
      <c r="L361" s="1"/>
      <c r="M361" s="1"/>
      <c r="N361" s="1"/>
      <c r="O361" s="1"/>
    </row>
    <row r="362" spans="8:15" x14ac:dyDescent="0.2">
      <c r="H362" s="1"/>
      <c r="I362" s="1"/>
      <c r="J362" s="1"/>
      <c r="K362" s="1"/>
      <c r="L362" s="1"/>
      <c r="M362" s="1"/>
      <c r="N362" s="1"/>
      <c r="O362" s="1"/>
    </row>
    <row r="363" spans="8:15" x14ac:dyDescent="0.2">
      <c r="H363" s="1"/>
      <c r="I363" s="1"/>
      <c r="J363" s="1"/>
      <c r="K363" s="1"/>
      <c r="L363" s="1"/>
      <c r="M363" s="1"/>
      <c r="N363" s="1"/>
      <c r="O363" s="1"/>
    </row>
    <row r="364" spans="8:15" x14ac:dyDescent="0.2">
      <c r="H364" s="1"/>
      <c r="I364" s="1"/>
      <c r="J364" s="1"/>
      <c r="K364" s="1"/>
      <c r="L364" s="1"/>
      <c r="M364" s="1"/>
      <c r="N364" s="1"/>
      <c r="O364" s="1"/>
    </row>
    <row r="365" spans="8:15" x14ac:dyDescent="0.2">
      <c r="H365" s="1"/>
      <c r="I365" s="1"/>
      <c r="J365" s="1"/>
      <c r="K365" s="1"/>
      <c r="L365" s="1"/>
      <c r="M365" s="1"/>
      <c r="N365" s="1"/>
      <c r="O365" s="1"/>
    </row>
    <row r="366" spans="8:15" x14ac:dyDescent="0.2">
      <c r="H366" s="1"/>
      <c r="I366" s="1"/>
      <c r="J366" s="1"/>
      <c r="K366" s="1"/>
      <c r="L366" s="1"/>
      <c r="M366" s="1"/>
      <c r="N366" s="1"/>
      <c r="O366" s="1"/>
    </row>
    <row r="367" spans="8:15" x14ac:dyDescent="0.2">
      <c r="H367" s="1"/>
      <c r="I367" s="1"/>
      <c r="J367" s="1"/>
      <c r="K367" s="1"/>
      <c r="L367" s="1"/>
      <c r="M367" s="1"/>
      <c r="N367" s="1"/>
      <c r="O367" s="1"/>
    </row>
    <row r="368" spans="8:15" x14ac:dyDescent="0.2">
      <c r="H368" s="1"/>
      <c r="I368" s="1"/>
      <c r="J368" s="1"/>
      <c r="K368" s="1"/>
      <c r="L368" s="1"/>
      <c r="M368" s="1"/>
      <c r="N368" s="1"/>
      <c r="O368" s="1"/>
    </row>
    <row r="369" spans="8:15" x14ac:dyDescent="0.2">
      <c r="H369" s="1"/>
      <c r="I369" s="1"/>
      <c r="J369" s="1"/>
      <c r="K369" s="1"/>
      <c r="L369" s="1"/>
      <c r="M369" s="1"/>
      <c r="N369" s="1"/>
      <c r="O369" s="1"/>
    </row>
    <row r="370" spans="8:15" x14ac:dyDescent="0.2">
      <c r="H370" s="1"/>
      <c r="I370" s="1"/>
      <c r="J370" s="1"/>
      <c r="K370" s="1"/>
      <c r="L370" s="1"/>
      <c r="M370" s="1"/>
      <c r="N370" s="1"/>
      <c r="O370" s="1"/>
    </row>
    <row r="371" spans="8:15" x14ac:dyDescent="0.2">
      <c r="H371" s="1"/>
      <c r="I371" s="1"/>
      <c r="J371" s="1"/>
      <c r="K371" s="1"/>
      <c r="L371" s="1"/>
      <c r="M371" s="1"/>
      <c r="N371" s="1"/>
      <c r="O371" s="1"/>
    </row>
    <row r="372" spans="8:15" x14ac:dyDescent="0.2">
      <c r="H372" s="1"/>
      <c r="I372" s="1"/>
      <c r="J372" s="1"/>
      <c r="K372" s="1"/>
      <c r="L372" s="1"/>
      <c r="M372" s="1"/>
      <c r="N372" s="1"/>
      <c r="O372" s="1"/>
    </row>
    <row r="373" spans="8:15" x14ac:dyDescent="0.2">
      <c r="H373" s="1"/>
      <c r="I373" s="1"/>
      <c r="J373" s="1"/>
      <c r="K373" s="1"/>
      <c r="L373" s="1"/>
      <c r="M373" s="1"/>
      <c r="N373" s="1"/>
      <c r="O373" s="1"/>
    </row>
    <row r="374" spans="8:15" x14ac:dyDescent="0.2">
      <c r="H374" s="1"/>
      <c r="I374" s="1"/>
      <c r="J374" s="1"/>
      <c r="K374" s="1"/>
      <c r="L374" s="1"/>
      <c r="M374" s="1"/>
      <c r="N374" s="1"/>
      <c r="O374" s="1"/>
    </row>
    <row r="375" spans="8:15" x14ac:dyDescent="0.2">
      <c r="H375" s="1"/>
      <c r="I375" s="1"/>
      <c r="J375" s="1"/>
      <c r="K375" s="1"/>
      <c r="L375" s="1"/>
      <c r="M375" s="1"/>
      <c r="N375" s="1"/>
      <c r="O375" s="1"/>
    </row>
    <row r="376" spans="8:15" x14ac:dyDescent="0.2">
      <c r="H376" s="1"/>
      <c r="I376" s="1"/>
      <c r="J376" s="1"/>
      <c r="K376" s="1"/>
      <c r="L376" s="1"/>
      <c r="M376" s="1"/>
      <c r="N376" s="1"/>
      <c r="O376" s="1"/>
    </row>
    <row r="377" spans="8:15" x14ac:dyDescent="0.2">
      <c r="H377" s="1"/>
      <c r="I377" s="1"/>
      <c r="J377" s="1"/>
      <c r="K377" s="1"/>
      <c r="L377" s="1"/>
      <c r="M377" s="1"/>
      <c r="N377" s="1"/>
      <c r="O377" s="1"/>
    </row>
    <row r="378" spans="8:15" x14ac:dyDescent="0.2">
      <c r="H378" s="1"/>
      <c r="I378" s="1"/>
      <c r="J378" s="1"/>
      <c r="K378" s="1"/>
      <c r="L378" s="1"/>
      <c r="M378" s="1"/>
      <c r="N378" s="1"/>
      <c r="O378" s="1"/>
    </row>
    <row r="379" spans="8:15" x14ac:dyDescent="0.2">
      <c r="H379" s="1"/>
      <c r="I379" s="1"/>
      <c r="J379" s="1"/>
      <c r="K379" s="1"/>
      <c r="L379" s="1"/>
      <c r="M379" s="1"/>
      <c r="N379" s="1"/>
      <c r="O379" s="1"/>
    </row>
    <row r="380" spans="8:15" x14ac:dyDescent="0.2">
      <c r="H380" s="1"/>
      <c r="I380" s="1"/>
      <c r="J380" s="1"/>
      <c r="K380" s="1"/>
      <c r="L380" s="1"/>
      <c r="M380" s="1"/>
      <c r="N380" s="1"/>
      <c r="O380" s="1"/>
    </row>
    <row r="381" spans="8:15" x14ac:dyDescent="0.2">
      <c r="H381" s="1"/>
      <c r="I381" s="1"/>
      <c r="J381" s="1"/>
      <c r="K381" s="1"/>
      <c r="L381" s="1"/>
      <c r="M381" s="1"/>
      <c r="N381" s="1"/>
      <c r="O381" s="1"/>
    </row>
    <row r="382" spans="8:15" x14ac:dyDescent="0.2">
      <c r="H382" s="1"/>
      <c r="I382" s="1"/>
      <c r="J382" s="1"/>
      <c r="K382" s="1"/>
      <c r="L382" s="1"/>
      <c r="M382" s="1"/>
      <c r="N382" s="1"/>
      <c r="O382" s="1"/>
    </row>
    <row r="383" spans="8:15" x14ac:dyDescent="0.2">
      <c r="H383" s="1"/>
      <c r="I383" s="1"/>
      <c r="J383" s="1"/>
      <c r="K383" s="1"/>
      <c r="L383" s="1"/>
      <c r="M383" s="1"/>
      <c r="N383" s="1"/>
      <c r="O383" s="1"/>
    </row>
    <row r="384" spans="8:15" x14ac:dyDescent="0.2">
      <c r="H384" s="1"/>
      <c r="I384" s="1"/>
      <c r="J384" s="1"/>
      <c r="K384" s="1"/>
      <c r="L384" s="1"/>
      <c r="M384" s="1"/>
      <c r="N384" s="1"/>
      <c r="O384" s="1"/>
    </row>
    <row r="385" spans="8:15" x14ac:dyDescent="0.2">
      <c r="H385" s="1"/>
      <c r="I385" s="1"/>
      <c r="J385" s="1"/>
      <c r="K385" s="1"/>
      <c r="L385" s="1"/>
      <c r="M385" s="1"/>
      <c r="N385" s="1"/>
      <c r="O385" s="1"/>
    </row>
    <row r="386" spans="8:15" x14ac:dyDescent="0.2">
      <c r="H386" s="1"/>
      <c r="I386" s="1"/>
      <c r="J386" s="1"/>
      <c r="K386" s="1"/>
      <c r="L386" s="1"/>
      <c r="M386" s="1"/>
      <c r="N386" s="1"/>
      <c r="O386" s="1"/>
    </row>
    <row r="387" spans="8:15" x14ac:dyDescent="0.2">
      <c r="H387" s="1"/>
      <c r="I387" s="1"/>
      <c r="J387" s="1"/>
      <c r="K387" s="1"/>
      <c r="L387" s="1"/>
      <c r="M387" s="1"/>
      <c r="N387" s="1"/>
      <c r="O387" s="1"/>
    </row>
    <row r="388" spans="8:15" x14ac:dyDescent="0.2">
      <c r="H388" s="1"/>
      <c r="I388" s="1"/>
      <c r="J388" s="1"/>
      <c r="K388" s="1"/>
      <c r="L388" s="1"/>
      <c r="M388" s="1"/>
      <c r="N388" s="1"/>
      <c r="O388" s="1"/>
    </row>
    <row r="389" spans="8:15" x14ac:dyDescent="0.2">
      <c r="H389" s="1"/>
      <c r="I389" s="1"/>
      <c r="J389" s="1"/>
      <c r="K389" s="1"/>
      <c r="L389" s="1"/>
      <c r="M389" s="1"/>
      <c r="N389" s="1"/>
      <c r="O389" s="1"/>
    </row>
    <row r="390" spans="8:15" x14ac:dyDescent="0.2">
      <c r="H390" s="1"/>
      <c r="I390" s="1"/>
      <c r="J390" s="1"/>
      <c r="K390" s="1"/>
      <c r="L390" s="1"/>
      <c r="M390" s="1"/>
      <c r="N390" s="1"/>
      <c r="O390" s="1"/>
    </row>
    <row r="391" spans="8:15" x14ac:dyDescent="0.2">
      <c r="H391" s="1"/>
      <c r="I391" s="1"/>
      <c r="J391" s="1"/>
      <c r="K391" s="1"/>
      <c r="L391" s="1"/>
      <c r="M391" s="1"/>
      <c r="N391" s="1"/>
      <c r="O391" s="1"/>
    </row>
    <row r="392" spans="8:15" x14ac:dyDescent="0.2">
      <c r="H392" s="1"/>
      <c r="I392" s="1"/>
      <c r="J392" s="1"/>
      <c r="K392" s="1"/>
      <c r="L392" s="1"/>
      <c r="M392" s="1"/>
      <c r="N392" s="1"/>
      <c r="O392" s="1"/>
    </row>
    <row r="393" spans="8:15" x14ac:dyDescent="0.2">
      <c r="H393" s="1"/>
      <c r="I393" s="1"/>
      <c r="J393" s="1"/>
      <c r="K393" s="1"/>
      <c r="L393" s="1"/>
      <c r="M393" s="1"/>
      <c r="N393" s="1"/>
      <c r="O393" s="1"/>
    </row>
    <row r="394" spans="8:15" x14ac:dyDescent="0.2">
      <c r="H394" s="1"/>
      <c r="I394" s="1"/>
      <c r="J394" s="1"/>
      <c r="K394" s="1"/>
      <c r="L394" s="1"/>
      <c r="M394" s="1"/>
      <c r="N394" s="1"/>
      <c r="O394" s="1"/>
    </row>
    <row r="395" spans="8:15" x14ac:dyDescent="0.2">
      <c r="H395" s="1"/>
      <c r="I395" s="1"/>
      <c r="J395" s="1"/>
      <c r="K395" s="1"/>
      <c r="L395" s="1"/>
      <c r="M395" s="1"/>
      <c r="N395" s="1"/>
      <c r="O395" s="1"/>
    </row>
    <row r="396" spans="8:15" x14ac:dyDescent="0.2">
      <c r="H396" s="1"/>
      <c r="I396" s="1"/>
      <c r="J396" s="1"/>
      <c r="K396" s="1"/>
      <c r="L396" s="1"/>
      <c r="M396" s="1"/>
      <c r="N396" s="1"/>
      <c r="O396" s="1"/>
    </row>
    <row r="397" spans="8:15" x14ac:dyDescent="0.2">
      <c r="H397" s="1"/>
      <c r="I397" s="1"/>
      <c r="J397" s="1"/>
      <c r="K397" s="1"/>
      <c r="L397" s="1"/>
      <c r="M397" s="1"/>
      <c r="N397" s="1"/>
      <c r="O397" s="1"/>
    </row>
    <row r="398" spans="8:15" x14ac:dyDescent="0.2">
      <c r="H398" s="1"/>
      <c r="I398" s="1"/>
      <c r="J398" s="1"/>
      <c r="K398" s="1"/>
      <c r="L398" s="1"/>
      <c r="M398" s="1"/>
      <c r="N398" s="1"/>
      <c r="O398" s="1"/>
    </row>
    <row r="399" spans="8:15" x14ac:dyDescent="0.2">
      <c r="H399" s="1"/>
      <c r="I399" s="1"/>
      <c r="J399" s="1"/>
      <c r="K399" s="1"/>
      <c r="L399" s="1"/>
      <c r="M399" s="1"/>
      <c r="N399" s="1"/>
      <c r="O399" s="1"/>
    </row>
    <row r="400" spans="8:15" x14ac:dyDescent="0.2">
      <c r="H400" s="1"/>
      <c r="I400" s="1"/>
      <c r="J400" s="1"/>
      <c r="K400" s="1"/>
      <c r="L400" s="1"/>
      <c r="M400" s="1"/>
      <c r="N400" s="1"/>
      <c r="O400" s="1"/>
    </row>
    <row r="401" spans="8:15" x14ac:dyDescent="0.2">
      <c r="H401" s="1"/>
      <c r="I401" s="1"/>
      <c r="J401" s="1"/>
      <c r="K401" s="1"/>
      <c r="L401" s="1"/>
      <c r="M401" s="1"/>
      <c r="N401" s="1"/>
      <c r="O401" s="1"/>
    </row>
    <row r="402" spans="8:15" x14ac:dyDescent="0.2">
      <c r="H402" s="1"/>
      <c r="I402" s="1"/>
      <c r="J402" s="1"/>
      <c r="K402" s="1"/>
      <c r="L402" s="1"/>
      <c r="M402" s="1"/>
      <c r="N402" s="1"/>
      <c r="O402" s="1"/>
    </row>
    <row r="403" spans="8:15" x14ac:dyDescent="0.2">
      <c r="H403" s="1"/>
      <c r="I403" s="1"/>
      <c r="J403" s="1"/>
      <c r="K403" s="1"/>
      <c r="L403" s="1"/>
      <c r="M403" s="1"/>
      <c r="N403" s="1"/>
      <c r="O403" s="1"/>
    </row>
    <row r="404" spans="8:15" x14ac:dyDescent="0.2">
      <c r="H404" s="1"/>
      <c r="I404" s="1"/>
      <c r="J404" s="1"/>
      <c r="K404" s="1"/>
      <c r="L404" s="1"/>
      <c r="M404" s="1"/>
      <c r="N404" s="1"/>
      <c r="O404" s="1"/>
    </row>
    <row r="405" spans="8:15" x14ac:dyDescent="0.2">
      <c r="H405" s="1"/>
      <c r="I405" s="1"/>
      <c r="J405" s="1"/>
      <c r="K405" s="1"/>
      <c r="L405" s="1"/>
      <c r="M405" s="1"/>
      <c r="N405" s="1"/>
      <c r="O405" s="1"/>
    </row>
    <row r="406" spans="8:15" x14ac:dyDescent="0.2">
      <c r="H406" s="1"/>
      <c r="I406" s="1"/>
      <c r="J406" s="1"/>
      <c r="K406" s="1"/>
      <c r="L406" s="1"/>
      <c r="M406" s="1"/>
      <c r="N406" s="1"/>
      <c r="O406" s="1"/>
    </row>
    <row r="407" spans="8:15" x14ac:dyDescent="0.2">
      <c r="H407" s="1"/>
      <c r="I407" s="1"/>
      <c r="J407" s="1"/>
      <c r="K407" s="1"/>
      <c r="L407" s="1"/>
      <c r="M407" s="1"/>
      <c r="N407" s="1"/>
      <c r="O407" s="1"/>
    </row>
    <row r="408" spans="8:15" x14ac:dyDescent="0.2">
      <c r="H408" s="1"/>
      <c r="I408" s="1"/>
      <c r="J408" s="1"/>
      <c r="K408" s="1"/>
      <c r="L408" s="1"/>
      <c r="M408" s="1"/>
      <c r="N408" s="1"/>
      <c r="O408" s="1"/>
    </row>
    <row r="409" spans="8:15" x14ac:dyDescent="0.2">
      <c r="H409" s="1"/>
      <c r="I409" s="1"/>
      <c r="J409" s="1"/>
      <c r="K409" s="1"/>
      <c r="L409" s="1"/>
      <c r="M409" s="1"/>
      <c r="N409" s="1"/>
      <c r="O409" s="1"/>
    </row>
    <row r="410" spans="8:15" x14ac:dyDescent="0.2">
      <c r="H410" s="1"/>
      <c r="I410" s="1"/>
      <c r="J410" s="1"/>
      <c r="K410" s="1"/>
      <c r="L410" s="1"/>
      <c r="M410" s="1"/>
      <c r="N410" s="1"/>
      <c r="O410" s="1"/>
    </row>
    <row r="411" spans="8:15" x14ac:dyDescent="0.2">
      <c r="H411" s="1"/>
      <c r="I411" s="1"/>
      <c r="J411" s="1"/>
      <c r="K411" s="1"/>
      <c r="L411" s="1"/>
      <c r="M411" s="1"/>
      <c r="N411" s="1"/>
      <c r="O411" s="1"/>
    </row>
    <row r="412" spans="8:15" x14ac:dyDescent="0.2">
      <c r="H412" s="1"/>
      <c r="I412" s="1"/>
      <c r="J412" s="1"/>
      <c r="K412" s="1"/>
      <c r="L412" s="1"/>
      <c r="M412" s="1"/>
      <c r="N412" s="1"/>
      <c r="O412" s="1"/>
    </row>
    <row r="413" spans="8:15" x14ac:dyDescent="0.2">
      <c r="H413" s="1"/>
      <c r="I413" s="1"/>
      <c r="J413" s="1"/>
      <c r="K413" s="1"/>
      <c r="L413" s="1"/>
      <c r="M413" s="1"/>
      <c r="N413" s="1"/>
      <c r="O413" s="1"/>
    </row>
    <row r="414" spans="8:15" x14ac:dyDescent="0.2">
      <c r="H414" s="1"/>
      <c r="I414" s="1"/>
      <c r="J414" s="1"/>
      <c r="K414" s="1"/>
      <c r="L414" s="1"/>
      <c r="M414" s="1"/>
      <c r="N414" s="1"/>
      <c r="O414" s="1"/>
    </row>
    <row r="415" spans="8:15" x14ac:dyDescent="0.2">
      <c r="H415" s="1"/>
      <c r="I415" s="1"/>
      <c r="J415" s="1"/>
      <c r="K415" s="1"/>
      <c r="L415" s="1"/>
      <c r="M415" s="1"/>
      <c r="N415" s="1"/>
      <c r="O415" s="1"/>
    </row>
    <row r="416" spans="8:15" x14ac:dyDescent="0.2">
      <c r="H416" s="1"/>
      <c r="I416" s="1"/>
      <c r="J416" s="1"/>
      <c r="K416" s="1"/>
      <c r="L416" s="1"/>
      <c r="M416" s="1"/>
      <c r="N416" s="1"/>
      <c r="O416" s="1"/>
    </row>
    <row r="417" spans="8:15" x14ac:dyDescent="0.2">
      <c r="H417" s="1"/>
      <c r="I417" s="1"/>
      <c r="J417" s="1"/>
      <c r="K417" s="1"/>
      <c r="L417" s="1"/>
      <c r="M417" s="1"/>
      <c r="N417" s="1"/>
      <c r="O417" s="1"/>
    </row>
    <row r="418" spans="8:15" x14ac:dyDescent="0.2">
      <c r="H418" s="1"/>
      <c r="I418" s="1"/>
      <c r="J418" s="1"/>
      <c r="K418" s="1"/>
      <c r="L418" s="1"/>
      <c r="M418" s="1"/>
      <c r="N418" s="1"/>
      <c r="O418" s="1"/>
    </row>
    <row r="419" spans="8:15" ht="13.5" customHeight="1" x14ac:dyDescent="0.2">
      <c r="H419" s="1"/>
      <c r="I419" s="1"/>
      <c r="J419" s="1"/>
      <c r="K419" s="1"/>
      <c r="L419" s="1"/>
      <c r="M419" s="1"/>
      <c r="N419" s="1"/>
      <c r="O419" s="1"/>
    </row>
    <row r="420" spans="8:15" ht="13.5" customHeight="1" x14ac:dyDescent="0.2">
      <c r="H420" s="1"/>
      <c r="I420" s="1"/>
      <c r="J420" s="1"/>
      <c r="K420" s="1"/>
      <c r="L420" s="1"/>
      <c r="M420" s="1"/>
      <c r="N420" s="1"/>
      <c r="O420" s="1"/>
    </row>
    <row r="421" spans="8:15" ht="13.5" customHeight="1" x14ac:dyDescent="0.2">
      <c r="H421" s="1"/>
      <c r="I421" s="1"/>
      <c r="J421" s="1"/>
      <c r="K421" s="1"/>
      <c r="L421" s="1"/>
      <c r="M421" s="1"/>
      <c r="N421" s="1"/>
      <c r="O421" s="1"/>
    </row>
    <row r="422" spans="8:15" ht="13.5" customHeight="1" x14ac:dyDescent="0.2">
      <c r="H422" s="1"/>
      <c r="I422" s="1"/>
      <c r="J422" s="1"/>
      <c r="K422" s="1"/>
      <c r="L422" s="1"/>
      <c r="M422" s="1"/>
      <c r="N422" s="1"/>
      <c r="O422" s="1"/>
    </row>
    <row r="423" spans="8:15" ht="13.5" customHeight="1" x14ac:dyDescent="0.2">
      <c r="H423" s="1"/>
      <c r="I423" s="1"/>
      <c r="J423" s="1"/>
      <c r="K423" s="1"/>
      <c r="L423" s="1"/>
      <c r="M423" s="1"/>
      <c r="N423" s="1"/>
      <c r="O423" s="1"/>
    </row>
    <row r="424" spans="8:15" ht="13.5" customHeight="1" x14ac:dyDescent="0.2">
      <c r="H424" s="1"/>
      <c r="I424" s="1"/>
      <c r="J424" s="1"/>
      <c r="K424" s="1"/>
      <c r="L424" s="1"/>
      <c r="M424" s="1"/>
      <c r="N424" s="1"/>
      <c r="O424" s="1"/>
    </row>
    <row r="425" spans="8:15" ht="13.5" customHeight="1" x14ac:dyDescent="0.2">
      <c r="H425" s="1"/>
      <c r="I425" s="1"/>
      <c r="J425" s="1"/>
      <c r="K425" s="1"/>
      <c r="L425" s="1"/>
      <c r="M425" s="1"/>
      <c r="N425" s="1"/>
      <c r="O425" s="1"/>
    </row>
    <row r="426" spans="8:15" ht="13.5" customHeight="1" x14ac:dyDescent="0.2">
      <c r="H426" s="1"/>
      <c r="I426" s="1"/>
      <c r="J426" s="1"/>
      <c r="K426" s="1"/>
      <c r="L426" s="1"/>
      <c r="M426" s="1"/>
      <c r="N426" s="1"/>
      <c r="O426" s="1"/>
    </row>
    <row r="427" spans="8:15" ht="13.5" customHeight="1" x14ac:dyDescent="0.2">
      <c r="H427" s="1"/>
      <c r="I427" s="1"/>
      <c r="J427" s="1"/>
      <c r="K427" s="1"/>
      <c r="L427" s="1"/>
      <c r="M427" s="1"/>
      <c r="N427" s="1"/>
      <c r="O427" s="1"/>
    </row>
    <row r="428" spans="8:15" ht="13.5" customHeight="1" x14ac:dyDescent="0.2">
      <c r="H428" s="1"/>
      <c r="I428" s="1"/>
      <c r="J428" s="1"/>
      <c r="K428" s="1"/>
      <c r="L428" s="1"/>
      <c r="M428" s="1"/>
      <c r="N428" s="1"/>
      <c r="O428" s="1"/>
    </row>
    <row r="429" spans="8:15" ht="13.5" customHeight="1" x14ac:dyDescent="0.2">
      <c r="H429" s="1"/>
      <c r="I429" s="1"/>
      <c r="J429" s="1"/>
      <c r="K429" s="1"/>
      <c r="L429" s="1"/>
      <c r="M429" s="1"/>
      <c r="N429" s="1"/>
      <c r="O429" s="1"/>
    </row>
    <row r="430" spans="8:15" ht="13.5" customHeight="1" x14ac:dyDescent="0.2">
      <c r="H430" s="1"/>
      <c r="I430" s="1"/>
      <c r="J430" s="1"/>
      <c r="K430" s="1"/>
      <c r="L430" s="1"/>
      <c r="M430" s="1"/>
      <c r="N430" s="1"/>
      <c r="O430" s="1"/>
    </row>
    <row r="431" spans="8:15" ht="13.5" customHeight="1" x14ac:dyDescent="0.2">
      <c r="H431" s="1"/>
      <c r="I431" s="1"/>
      <c r="J431" s="1"/>
      <c r="K431" s="1"/>
      <c r="L431" s="1"/>
      <c r="M431" s="1"/>
      <c r="N431" s="1"/>
      <c r="O431" s="1"/>
    </row>
    <row r="432" spans="8:15" ht="13.5" customHeight="1" x14ac:dyDescent="0.2">
      <c r="H432" s="1"/>
      <c r="I432" s="1"/>
      <c r="J432" s="1"/>
      <c r="K432" s="1"/>
      <c r="L432" s="1"/>
      <c r="M432" s="1"/>
      <c r="N432" s="1"/>
      <c r="O432" s="1"/>
    </row>
    <row r="433" spans="8:15" ht="13.5" customHeight="1" x14ac:dyDescent="0.2">
      <c r="H433" s="1"/>
      <c r="I433" s="1"/>
      <c r="J433" s="1"/>
      <c r="K433" s="1"/>
      <c r="L433" s="1"/>
      <c r="M433" s="1"/>
      <c r="N433" s="1"/>
      <c r="O433" s="1"/>
    </row>
    <row r="434" spans="8:15" ht="13.5" customHeight="1" x14ac:dyDescent="0.2">
      <c r="H434" s="1"/>
      <c r="I434" s="1"/>
      <c r="J434" s="1"/>
      <c r="K434" s="1"/>
      <c r="L434" s="1"/>
      <c r="M434" s="1"/>
      <c r="N434" s="1"/>
      <c r="O434" s="1"/>
    </row>
    <row r="435" spans="8:15" ht="13.5" customHeight="1" x14ac:dyDescent="0.2">
      <c r="H435" s="1"/>
      <c r="I435" s="1"/>
      <c r="J435" s="1"/>
      <c r="K435" s="1"/>
      <c r="L435" s="1"/>
      <c r="M435" s="1"/>
      <c r="N435" s="1"/>
      <c r="O435" s="1"/>
    </row>
    <row r="436" spans="8:15" ht="13.5" customHeight="1" x14ac:dyDescent="0.2">
      <c r="H436" s="1"/>
      <c r="I436" s="1"/>
      <c r="J436" s="1"/>
      <c r="K436" s="1"/>
      <c r="L436" s="1"/>
      <c r="M436" s="1"/>
      <c r="N436" s="1"/>
      <c r="O436" s="1"/>
    </row>
    <row r="437" spans="8:15" ht="13.5" customHeight="1" x14ac:dyDescent="0.2">
      <c r="H437" s="1"/>
      <c r="I437" s="1"/>
      <c r="J437" s="1"/>
      <c r="K437" s="1"/>
      <c r="L437" s="1"/>
      <c r="M437" s="1"/>
      <c r="N437" s="1"/>
      <c r="O437" s="1"/>
    </row>
    <row r="438" spans="8:15" ht="13.5" customHeight="1" x14ac:dyDescent="0.2">
      <c r="H438" s="1"/>
      <c r="I438" s="1"/>
      <c r="J438" s="1"/>
      <c r="K438" s="1"/>
      <c r="L438" s="1"/>
      <c r="M438" s="1"/>
      <c r="N438" s="1"/>
      <c r="O438" s="1"/>
    </row>
    <row r="439" spans="8:15" ht="13.5" customHeight="1" x14ac:dyDescent="0.2">
      <c r="H439" s="1"/>
      <c r="I439" s="1"/>
      <c r="J439" s="1"/>
      <c r="K439" s="1"/>
      <c r="L439" s="1"/>
      <c r="M439" s="1"/>
      <c r="N439" s="1"/>
      <c r="O439" s="1"/>
    </row>
    <row r="440" spans="8:15" ht="13.5" customHeight="1" x14ac:dyDescent="0.2">
      <c r="H440" s="1"/>
      <c r="I440" s="1"/>
      <c r="J440" s="1"/>
      <c r="K440" s="1"/>
      <c r="L440" s="1"/>
      <c r="M440" s="1"/>
      <c r="N440" s="1"/>
      <c r="O440" s="1"/>
    </row>
    <row r="441" spans="8:15" ht="13.5" customHeight="1" x14ac:dyDescent="0.2">
      <c r="H441" s="1"/>
      <c r="I441" s="1"/>
      <c r="J441" s="1"/>
      <c r="K441" s="1"/>
      <c r="L441" s="1"/>
      <c r="M441" s="1"/>
      <c r="N441" s="1"/>
      <c r="O441" s="1"/>
    </row>
    <row r="442" spans="8:15" ht="13.5" customHeight="1" x14ac:dyDescent="0.2">
      <c r="H442" s="1"/>
      <c r="I442" s="1"/>
      <c r="J442" s="1"/>
      <c r="K442" s="1"/>
      <c r="L442" s="1"/>
      <c r="M442" s="1"/>
      <c r="N442" s="1"/>
      <c r="O442" s="1"/>
    </row>
    <row r="443" spans="8:15" ht="13.5" customHeight="1" x14ac:dyDescent="0.2">
      <c r="H443" s="1"/>
      <c r="I443" s="1"/>
      <c r="J443" s="1"/>
      <c r="K443" s="1"/>
      <c r="L443" s="1"/>
      <c r="M443" s="1"/>
      <c r="N443" s="1"/>
      <c r="O443" s="1"/>
    </row>
    <row r="444" spans="8:15" ht="13.5" customHeight="1" x14ac:dyDescent="0.2">
      <c r="H444" s="1"/>
      <c r="I444" s="1"/>
      <c r="J444" s="1"/>
      <c r="K444" s="1"/>
      <c r="L444" s="1"/>
      <c r="M444" s="1"/>
      <c r="N444" s="1"/>
      <c r="O444" s="1"/>
    </row>
    <row r="445" spans="8:15" ht="13.5" customHeight="1" x14ac:dyDescent="0.2">
      <c r="H445" s="1"/>
      <c r="I445" s="1"/>
      <c r="J445" s="1"/>
      <c r="K445" s="1"/>
      <c r="L445" s="1"/>
      <c r="M445" s="1"/>
      <c r="N445" s="1"/>
      <c r="O445" s="1"/>
    </row>
    <row r="446" spans="8:15" ht="13.5" customHeight="1" x14ac:dyDescent="0.2">
      <c r="H446" s="1"/>
      <c r="I446" s="1"/>
      <c r="J446" s="1"/>
      <c r="K446" s="1"/>
      <c r="L446" s="1"/>
      <c r="M446" s="1"/>
      <c r="N446" s="1"/>
      <c r="O446" s="1"/>
    </row>
    <row r="447" spans="8:15" ht="13.5" customHeight="1" x14ac:dyDescent="0.2">
      <c r="H447" s="1"/>
      <c r="I447" s="1"/>
      <c r="J447" s="1"/>
      <c r="K447" s="1"/>
      <c r="L447" s="1"/>
      <c r="M447" s="1"/>
      <c r="N447" s="1"/>
      <c r="O447" s="1"/>
    </row>
    <row r="448" spans="8:15" ht="13.5" customHeight="1" x14ac:dyDescent="0.2">
      <c r="H448" s="1"/>
      <c r="I448" s="1"/>
      <c r="J448" s="1"/>
      <c r="K448" s="1"/>
      <c r="L448" s="1"/>
      <c r="M448" s="1"/>
      <c r="N448" s="1"/>
      <c r="O448" s="1"/>
    </row>
    <row r="449" spans="8:15" ht="13.5" customHeight="1" x14ac:dyDescent="0.2">
      <c r="H449" s="1"/>
      <c r="I449" s="1"/>
      <c r="J449" s="1"/>
      <c r="K449" s="1"/>
      <c r="L449" s="1"/>
      <c r="M449" s="1"/>
      <c r="N449" s="1"/>
      <c r="O449" s="1"/>
    </row>
    <row r="450" spans="8:15" ht="13.5" customHeight="1" x14ac:dyDescent="0.2">
      <c r="H450" s="1"/>
      <c r="I450" s="1"/>
      <c r="J450" s="1"/>
      <c r="K450" s="1"/>
      <c r="L450" s="1"/>
      <c r="M450" s="1"/>
      <c r="N450" s="1"/>
      <c r="O450" s="1"/>
    </row>
    <row r="451" spans="8:15" ht="13.5" customHeight="1" x14ac:dyDescent="0.2">
      <c r="H451" s="1"/>
      <c r="I451" s="1"/>
      <c r="J451" s="1"/>
      <c r="K451" s="1"/>
      <c r="L451" s="1"/>
      <c r="M451" s="1"/>
      <c r="N451" s="1"/>
      <c r="O451" s="1"/>
    </row>
    <row r="452" spans="8:15" ht="13.5" customHeight="1" x14ac:dyDescent="0.2">
      <c r="H452" s="1"/>
      <c r="I452" s="1"/>
      <c r="J452" s="1"/>
      <c r="K452" s="1"/>
      <c r="L452" s="1"/>
      <c r="M452" s="1"/>
      <c r="N452" s="1"/>
      <c r="O452" s="1"/>
    </row>
    <row r="453" spans="8:15" ht="13.5" customHeight="1" x14ac:dyDescent="0.2">
      <c r="H453" s="1"/>
      <c r="I453" s="1"/>
      <c r="J453" s="1"/>
      <c r="K453" s="1"/>
      <c r="L453" s="1"/>
      <c r="M453" s="1"/>
      <c r="N453" s="1"/>
      <c r="O453" s="1"/>
    </row>
    <row r="454" spans="8:15" ht="13.5" customHeight="1" x14ac:dyDescent="0.2">
      <c r="H454" s="1"/>
      <c r="I454" s="1"/>
      <c r="J454" s="1"/>
      <c r="K454" s="1"/>
      <c r="L454" s="1"/>
      <c r="M454" s="1"/>
      <c r="N454" s="1"/>
      <c r="O454" s="1"/>
    </row>
    <row r="455" spans="8:15" ht="13.5" customHeight="1" x14ac:dyDescent="0.2">
      <c r="H455" s="1"/>
      <c r="I455" s="1"/>
      <c r="J455" s="1"/>
      <c r="K455" s="1"/>
      <c r="L455" s="1"/>
      <c r="M455" s="1"/>
      <c r="N455" s="1"/>
      <c r="O455" s="1"/>
    </row>
    <row r="456" spans="8:15" ht="13.5" customHeight="1" x14ac:dyDescent="0.2">
      <c r="H456" s="1"/>
      <c r="I456" s="1"/>
      <c r="J456" s="1"/>
      <c r="K456" s="1"/>
      <c r="L456" s="1"/>
      <c r="M456" s="1"/>
      <c r="N456" s="1"/>
      <c r="O456" s="1"/>
    </row>
    <row r="457" spans="8:15" ht="13.5" customHeight="1" x14ac:dyDescent="0.2">
      <c r="H457" s="1"/>
      <c r="I457" s="1"/>
      <c r="J457" s="1"/>
      <c r="K457" s="1"/>
      <c r="L457" s="1"/>
      <c r="M457" s="1"/>
      <c r="N457" s="1"/>
      <c r="O457" s="1"/>
    </row>
    <row r="458" spans="8:15" ht="13.5" customHeight="1" x14ac:dyDescent="0.2">
      <c r="H458" s="1"/>
      <c r="I458" s="1"/>
      <c r="J458" s="1"/>
      <c r="K458" s="1"/>
      <c r="L458" s="1"/>
      <c r="M458" s="1"/>
      <c r="N458" s="1"/>
      <c r="O458" s="1"/>
    </row>
    <row r="459" spans="8:15" ht="13.5" customHeight="1" x14ac:dyDescent="0.2">
      <c r="H459" s="1"/>
      <c r="I459" s="1"/>
      <c r="J459" s="1"/>
      <c r="K459" s="1"/>
      <c r="L459" s="1"/>
      <c r="M459" s="1"/>
      <c r="N459" s="1"/>
      <c r="O459" s="1"/>
    </row>
    <row r="460" spans="8:15" ht="13.5" customHeight="1" x14ac:dyDescent="0.2">
      <c r="H460" s="1"/>
      <c r="I460" s="1"/>
      <c r="J460" s="1"/>
      <c r="K460" s="1"/>
      <c r="L460" s="1"/>
      <c r="M460" s="1"/>
      <c r="N460" s="1"/>
      <c r="O460" s="1"/>
    </row>
    <row r="461" spans="8:15" ht="13.5" customHeight="1" x14ac:dyDescent="0.2">
      <c r="H461" s="1"/>
      <c r="I461" s="1"/>
      <c r="J461" s="1"/>
      <c r="K461" s="1"/>
      <c r="L461" s="1"/>
      <c r="M461" s="1"/>
      <c r="N461" s="1"/>
      <c r="O461" s="1"/>
    </row>
    <row r="462" spans="8:15" ht="13.5" customHeight="1" x14ac:dyDescent="0.2">
      <c r="H462" s="1"/>
      <c r="I462" s="1"/>
      <c r="J462" s="1"/>
      <c r="K462" s="1"/>
      <c r="L462" s="1"/>
      <c r="M462" s="1"/>
      <c r="N462" s="1"/>
      <c r="O462" s="1"/>
    </row>
    <row r="463" spans="8:15" ht="13.5" customHeight="1" x14ac:dyDescent="0.2">
      <c r="H463" s="1"/>
      <c r="I463" s="1"/>
      <c r="J463" s="1"/>
      <c r="K463" s="1"/>
      <c r="L463" s="1"/>
      <c r="M463" s="1"/>
      <c r="N463" s="1"/>
      <c r="O463" s="1"/>
    </row>
    <row r="464" spans="8:15" ht="13.5" customHeight="1" x14ac:dyDescent="0.2">
      <c r="H464" s="1"/>
      <c r="I464" s="1"/>
      <c r="J464" s="1"/>
      <c r="K464" s="1"/>
      <c r="L464" s="1"/>
      <c r="M464" s="1"/>
      <c r="N464" s="1"/>
      <c r="O464" s="1"/>
    </row>
    <row r="465" spans="8:15" ht="13.5" customHeight="1" x14ac:dyDescent="0.2">
      <c r="H465" s="1"/>
      <c r="I465" s="1"/>
      <c r="J465" s="1"/>
      <c r="K465" s="1"/>
      <c r="L465" s="1"/>
      <c r="M465" s="1"/>
      <c r="N465" s="1"/>
      <c r="O465" s="1"/>
    </row>
    <row r="466" spans="8:15" ht="13.5" customHeight="1" x14ac:dyDescent="0.2">
      <c r="H466" s="1"/>
      <c r="I466" s="1"/>
      <c r="J466" s="1"/>
      <c r="K466" s="1"/>
      <c r="L466" s="1"/>
      <c r="M466" s="1"/>
      <c r="N466" s="1"/>
      <c r="O466" s="1"/>
    </row>
    <row r="467" spans="8:15" ht="13.5" customHeight="1" x14ac:dyDescent="0.2">
      <c r="H467" s="1"/>
      <c r="I467" s="1"/>
      <c r="J467" s="1"/>
      <c r="K467" s="1"/>
      <c r="L467" s="1"/>
      <c r="M467" s="1"/>
      <c r="N467" s="1"/>
      <c r="O467" s="1"/>
    </row>
    <row r="468" spans="8:15" ht="13.5" customHeight="1" x14ac:dyDescent="0.2">
      <c r="H468" s="1"/>
      <c r="I468" s="1"/>
      <c r="J468" s="1"/>
      <c r="K468" s="1"/>
      <c r="L468" s="1"/>
      <c r="M468" s="1"/>
      <c r="N468" s="1"/>
      <c r="O468" s="1"/>
    </row>
    <row r="469" spans="8:15" ht="13.5" customHeight="1" x14ac:dyDescent="0.2">
      <c r="H469" s="1"/>
      <c r="I469" s="1"/>
      <c r="J469" s="1"/>
      <c r="K469" s="1"/>
      <c r="L469" s="1"/>
      <c r="M469" s="1"/>
      <c r="N469" s="1"/>
      <c r="O469" s="1"/>
    </row>
    <row r="470" spans="8:15" ht="13.5" customHeight="1" x14ac:dyDescent="0.2">
      <c r="H470" s="1"/>
      <c r="I470" s="1"/>
      <c r="J470" s="1"/>
      <c r="K470" s="1"/>
      <c r="L470" s="1"/>
      <c r="M470" s="1"/>
      <c r="N470" s="1"/>
      <c r="O470" s="1"/>
    </row>
    <row r="471" spans="8:15" ht="13.5" customHeight="1" x14ac:dyDescent="0.2">
      <c r="H471" s="1"/>
      <c r="I471" s="1"/>
      <c r="J471" s="1"/>
      <c r="K471" s="1"/>
      <c r="L471" s="1"/>
      <c r="M471" s="1"/>
      <c r="N471" s="1"/>
      <c r="O471" s="1"/>
    </row>
    <row r="472" spans="8:15" ht="13.5" customHeight="1" x14ac:dyDescent="0.2">
      <c r="H472" s="1"/>
      <c r="I472" s="1"/>
      <c r="J472" s="1"/>
      <c r="K472" s="1"/>
      <c r="L472" s="1"/>
      <c r="M472" s="1"/>
      <c r="N472" s="1"/>
      <c r="O472" s="1"/>
    </row>
    <row r="473" spans="8:15" ht="13.5" customHeight="1" x14ac:dyDescent="0.2">
      <c r="H473" s="1"/>
      <c r="I473" s="1"/>
      <c r="J473" s="1"/>
      <c r="K473" s="1"/>
      <c r="L473" s="1"/>
      <c r="M473" s="1"/>
      <c r="N473" s="1"/>
      <c r="O473" s="1"/>
    </row>
    <row r="474" spans="8:15" ht="13.5" customHeight="1" x14ac:dyDescent="0.2">
      <c r="H474" s="1"/>
      <c r="I474" s="1"/>
      <c r="J474" s="1"/>
      <c r="K474" s="1"/>
      <c r="L474" s="1"/>
      <c r="M474" s="1"/>
      <c r="N474" s="1"/>
      <c r="O474" s="1"/>
    </row>
    <row r="475" spans="8:15" ht="13.5" customHeight="1" x14ac:dyDescent="0.2">
      <c r="H475" s="1"/>
      <c r="I475" s="1"/>
      <c r="J475" s="1"/>
      <c r="K475" s="1"/>
      <c r="L475" s="1"/>
      <c r="M475" s="1"/>
      <c r="N475" s="1"/>
      <c r="O475" s="1"/>
    </row>
    <row r="476" spans="8:15" ht="13.5" customHeight="1" x14ac:dyDescent="0.2">
      <c r="H476" s="1"/>
      <c r="I476" s="1"/>
      <c r="J476" s="1"/>
      <c r="K476" s="1"/>
      <c r="L476" s="1"/>
      <c r="M476" s="1"/>
      <c r="N476" s="1"/>
      <c r="O476" s="1"/>
    </row>
    <row r="477" spans="8:15" ht="13.5" customHeight="1" x14ac:dyDescent="0.2">
      <c r="H477" s="1"/>
      <c r="I477" s="1"/>
      <c r="J477" s="1"/>
      <c r="K477" s="1"/>
      <c r="L477" s="1"/>
      <c r="M477" s="1"/>
      <c r="N477" s="1"/>
      <c r="O477" s="1"/>
    </row>
    <row r="478" spans="8:15" ht="13.5" customHeight="1" x14ac:dyDescent="0.2">
      <c r="H478" s="1"/>
      <c r="I478" s="1"/>
      <c r="J478" s="1"/>
      <c r="K478" s="1"/>
      <c r="L478" s="1"/>
      <c r="M478" s="1"/>
      <c r="N478" s="1"/>
      <c r="O478" s="1"/>
    </row>
    <row r="479" spans="8:15" ht="13.5" customHeight="1" x14ac:dyDescent="0.2">
      <c r="H479" s="1"/>
      <c r="I479" s="1"/>
      <c r="J479" s="1"/>
      <c r="K479" s="1"/>
      <c r="L479" s="1"/>
      <c r="M479" s="1"/>
      <c r="N479" s="1"/>
      <c r="O479" s="1"/>
    </row>
    <row r="480" spans="8:15" ht="13.5" customHeight="1" x14ac:dyDescent="0.2">
      <c r="H480" s="1"/>
      <c r="I480" s="1"/>
      <c r="J480" s="1"/>
      <c r="K480" s="1"/>
      <c r="L480" s="1"/>
      <c r="M480" s="1"/>
      <c r="N480" s="1"/>
      <c r="O480" s="1"/>
    </row>
    <row r="481" spans="8:15" ht="13.5" customHeight="1" x14ac:dyDescent="0.2">
      <c r="H481" s="1"/>
      <c r="I481" s="1"/>
      <c r="J481" s="1"/>
      <c r="K481" s="1"/>
      <c r="L481" s="1"/>
      <c r="M481" s="1"/>
      <c r="N481" s="1"/>
      <c r="O481" s="1"/>
    </row>
    <row r="482" spans="8:15" ht="13.5" customHeight="1" x14ac:dyDescent="0.2">
      <c r="H482" s="1"/>
      <c r="I482" s="1"/>
      <c r="J482" s="1"/>
      <c r="K482" s="1"/>
      <c r="L482" s="1"/>
      <c r="M482" s="1"/>
      <c r="N482" s="1"/>
      <c r="O482" s="1"/>
    </row>
    <row r="483" spans="8:15" ht="13.5" customHeight="1" x14ac:dyDescent="0.2">
      <c r="H483" s="1"/>
      <c r="I483" s="1"/>
      <c r="J483" s="1"/>
      <c r="K483" s="1"/>
      <c r="L483" s="1"/>
      <c r="M483" s="1"/>
      <c r="N483" s="1"/>
      <c r="O483" s="1"/>
    </row>
    <row r="484" spans="8:15" ht="13.5" customHeight="1" x14ac:dyDescent="0.2">
      <c r="H484" s="1"/>
      <c r="I484" s="1"/>
      <c r="J484" s="1"/>
      <c r="K484" s="1"/>
      <c r="L484" s="1"/>
      <c r="M484" s="1"/>
      <c r="N484" s="1"/>
      <c r="O484" s="1"/>
    </row>
    <row r="485" spans="8:15" ht="13.5" customHeight="1" x14ac:dyDescent="0.2">
      <c r="H485" s="1"/>
      <c r="I485" s="1"/>
      <c r="J485" s="1"/>
      <c r="K485" s="1"/>
      <c r="L485" s="1"/>
      <c r="M485" s="1"/>
      <c r="N485" s="1"/>
      <c r="O485" s="1"/>
    </row>
    <row r="486" spans="8:15" ht="13.5" customHeight="1" x14ac:dyDescent="0.2">
      <c r="H486" s="1"/>
      <c r="I486" s="1"/>
      <c r="J486" s="1"/>
      <c r="K486" s="1"/>
      <c r="L486" s="1"/>
      <c r="M486" s="1"/>
      <c r="N486" s="1"/>
      <c r="O486" s="1"/>
    </row>
    <row r="487" spans="8:15" ht="13.5" customHeight="1" x14ac:dyDescent="0.2">
      <c r="H487" s="1"/>
      <c r="I487" s="1"/>
      <c r="J487" s="1"/>
      <c r="K487" s="1"/>
      <c r="L487" s="1"/>
      <c r="M487" s="1"/>
      <c r="N487" s="1"/>
      <c r="O487" s="1"/>
    </row>
    <row r="488" spans="8:15" ht="13.5" customHeight="1" x14ac:dyDescent="0.2">
      <c r="H488" s="1"/>
      <c r="I488" s="1"/>
      <c r="J488" s="1"/>
      <c r="K488" s="1"/>
      <c r="L488" s="1"/>
      <c r="M488" s="1"/>
      <c r="N488" s="1"/>
      <c r="O488" s="1"/>
    </row>
    <row r="489" spans="8:15" x14ac:dyDescent="0.2">
      <c r="H489" s="1"/>
      <c r="I489" s="1"/>
      <c r="J489" s="1"/>
      <c r="K489" s="1"/>
      <c r="L489" s="1"/>
      <c r="M489" s="1"/>
      <c r="N489" s="1"/>
      <c r="O489" s="1"/>
    </row>
    <row r="490" spans="8:15" x14ac:dyDescent="0.2">
      <c r="H490" s="1"/>
      <c r="I490" s="1"/>
      <c r="J490" s="1"/>
      <c r="K490" s="1"/>
      <c r="L490" s="1"/>
      <c r="M490" s="1"/>
      <c r="N490" s="1"/>
      <c r="O490" s="1"/>
    </row>
    <row r="491" spans="8:15" x14ac:dyDescent="0.2">
      <c r="H491" s="1"/>
      <c r="I491" s="1"/>
      <c r="J491" s="1"/>
      <c r="K491" s="1"/>
      <c r="L491" s="1"/>
      <c r="M491" s="1"/>
      <c r="N491" s="1"/>
      <c r="O491" s="1"/>
    </row>
    <row r="492" spans="8:15" x14ac:dyDescent="0.2">
      <c r="H492" s="1"/>
      <c r="I492" s="1"/>
      <c r="J492" s="1"/>
      <c r="K492" s="1"/>
      <c r="L492" s="1"/>
      <c r="M492" s="1"/>
      <c r="N492" s="1"/>
      <c r="O492" s="1"/>
    </row>
    <row r="493" spans="8:15" x14ac:dyDescent="0.2">
      <c r="H493" s="1"/>
      <c r="I493" s="1"/>
      <c r="J493" s="1"/>
      <c r="K493" s="1"/>
      <c r="L493" s="1"/>
      <c r="M493" s="1"/>
      <c r="N493" s="1"/>
      <c r="O493" s="1"/>
    </row>
    <row r="494" spans="8:15" x14ac:dyDescent="0.2">
      <c r="H494" s="1"/>
      <c r="I494" s="1"/>
      <c r="J494" s="1"/>
      <c r="K494" s="1"/>
      <c r="L494" s="1"/>
      <c r="M494" s="1"/>
      <c r="N494" s="1"/>
      <c r="O494" s="1"/>
    </row>
    <row r="495" spans="8:15" x14ac:dyDescent="0.2">
      <c r="H495" s="1"/>
      <c r="I495" s="1"/>
      <c r="J495" s="1"/>
      <c r="K495" s="1"/>
      <c r="L495" s="1"/>
      <c r="M495" s="1"/>
      <c r="N495" s="1"/>
      <c r="O495" s="1"/>
    </row>
    <row r="496" spans="8:15" x14ac:dyDescent="0.2">
      <c r="H496" s="1"/>
      <c r="I496" s="1"/>
      <c r="J496" s="1"/>
      <c r="K496" s="1"/>
      <c r="L496" s="1"/>
      <c r="M496" s="1"/>
      <c r="N496" s="1"/>
      <c r="O496" s="1"/>
    </row>
    <row r="497" spans="8:15" x14ac:dyDescent="0.2">
      <c r="H497" s="1"/>
      <c r="I497" s="1"/>
      <c r="J497" s="1"/>
      <c r="K497" s="1"/>
      <c r="L497" s="1"/>
      <c r="M497" s="1"/>
      <c r="N497" s="1"/>
      <c r="O497" s="1"/>
    </row>
    <row r="498" spans="8:15" x14ac:dyDescent="0.2">
      <c r="H498" s="1"/>
      <c r="I498" s="1"/>
      <c r="J498" s="1"/>
      <c r="K498" s="1"/>
      <c r="L498" s="1"/>
      <c r="M498" s="1"/>
      <c r="N498" s="1"/>
      <c r="O498" s="1"/>
    </row>
    <row r="499" spans="8:15" x14ac:dyDescent="0.2">
      <c r="H499" s="1"/>
      <c r="I499" s="1"/>
      <c r="J499" s="1"/>
      <c r="K499" s="1"/>
      <c r="L499" s="1"/>
      <c r="M499" s="1"/>
      <c r="N499" s="1"/>
      <c r="O499" s="1"/>
    </row>
    <row r="500" spans="8:15" x14ac:dyDescent="0.2">
      <c r="H500" s="1"/>
      <c r="I500" s="1"/>
      <c r="J500" s="1"/>
      <c r="K500" s="1"/>
      <c r="L500" s="1"/>
      <c r="M500" s="1"/>
      <c r="N500" s="1"/>
      <c r="O500" s="1"/>
    </row>
    <row r="501" spans="8:15" x14ac:dyDescent="0.2">
      <c r="H501" s="1"/>
      <c r="I501" s="1"/>
      <c r="J501" s="1"/>
      <c r="K501" s="1"/>
      <c r="L501" s="1"/>
      <c r="M501" s="1"/>
      <c r="N501" s="1"/>
      <c r="O501" s="1"/>
    </row>
    <row r="502" spans="8:15" x14ac:dyDescent="0.2">
      <c r="H502" s="1"/>
      <c r="I502" s="1"/>
      <c r="J502" s="1"/>
      <c r="K502" s="1"/>
      <c r="L502" s="1"/>
      <c r="M502" s="1"/>
      <c r="N502" s="1"/>
      <c r="O502" s="1"/>
    </row>
    <row r="503" spans="8:15" x14ac:dyDescent="0.2">
      <c r="H503" s="1"/>
      <c r="I503" s="1"/>
      <c r="J503" s="1"/>
      <c r="K503" s="1"/>
      <c r="L503" s="1"/>
      <c r="M503" s="1"/>
      <c r="N503" s="1"/>
      <c r="O503" s="1"/>
    </row>
    <row r="504" spans="8:15" x14ac:dyDescent="0.2">
      <c r="H504" s="1"/>
      <c r="I504" s="1"/>
      <c r="J504" s="1"/>
      <c r="K504" s="1"/>
      <c r="L504" s="1"/>
      <c r="M504" s="1"/>
      <c r="N504" s="1"/>
      <c r="O504" s="1"/>
    </row>
    <row r="505" spans="8:15" x14ac:dyDescent="0.2">
      <c r="H505" s="1"/>
      <c r="I505" s="1"/>
      <c r="J505" s="1"/>
      <c r="K505" s="1"/>
      <c r="L505" s="1"/>
      <c r="M505" s="1"/>
      <c r="N505" s="1"/>
      <c r="O505" s="1"/>
    </row>
    <row r="506" spans="8:15" x14ac:dyDescent="0.2">
      <c r="H506" s="1"/>
      <c r="I506" s="1"/>
      <c r="J506" s="1"/>
      <c r="K506" s="1"/>
      <c r="L506" s="1"/>
      <c r="M506" s="1"/>
      <c r="N506" s="1"/>
      <c r="O506" s="1"/>
    </row>
    <row r="507" spans="8:15" x14ac:dyDescent="0.2">
      <c r="H507" s="1"/>
      <c r="I507" s="1"/>
      <c r="J507" s="1"/>
      <c r="K507" s="1"/>
      <c r="L507" s="1"/>
      <c r="M507" s="1"/>
      <c r="N507" s="1"/>
      <c r="O507" s="1"/>
    </row>
    <row r="508" spans="8:15" x14ac:dyDescent="0.2">
      <c r="H508" s="1"/>
      <c r="I508" s="1"/>
      <c r="J508" s="1"/>
      <c r="K508" s="1"/>
      <c r="L508" s="1"/>
      <c r="M508" s="1"/>
      <c r="N508" s="1"/>
      <c r="O508" s="1"/>
    </row>
    <row r="509" spans="8:15" x14ac:dyDescent="0.2">
      <c r="H509" s="1"/>
      <c r="I509" s="1"/>
      <c r="J509" s="1"/>
      <c r="K509" s="1"/>
      <c r="L509" s="1"/>
      <c r="M509" s="1"/>
      <c r="N509" s="1"/>
      <c r="O509" s="1"/>
    </row>
    <row r="510" spans="8:15" x14ac:dyDescent="0.2">
      <c r="H510" s="1"/>
      <c r="I510" s="1"/>
      <c r="J510" s="1"/>
      <c r="K510" s="1"/>
      <c r="L510" s="1"/>
      <c r="M510" s="1"/>
      <c r="N510" s="1"/>
      <c r="O510" s="1"/>
    </row>
    <row r="511" spans="8:15" x14ac:dyDescent="0.2">
      <c r="H511" s="1"/>
      <c r="I511" s="1"/>
      <c r="J511" s="1"/>
      <c r="K511" s="1"/>
      <c r="L511" s="1"/>
      <c r="M511" s="1"/>
      <c r="N511" s="1"/>
      <c r="O511" s="1"/>
    </row>
    <row r="512" spans="8:15" x14ac:dyDescent="0.2">
      <c r="H512" s="1"/>
      <c r="I512" s="1"/>
      <c r="J512" s="1"/>
      <c r="K512" s="1"/>
      <c r="L512" s="1"/>
      <c r="M512" s="1"/>
      <c r="N512" s="1"/>
      <c r="O512" s="1"/>
    </row>
    <row r="513" spans="8:15" x14ac:dyDescent="0.2">
      <c r="H513" s="1"/>
      <c r="I513" s="1"/>
      <c r="J513" s="1"/>
      <c r="K513" s="1"/>
      <c r="L513" s="1"/>
      <c r="M513" s="1"/>
      <c r="N513" s="1"/>
      <c r="O513" s="1"/>
    </row>
    <row r="514" spans="8:15" x14ac:dyDescent="0.2">
      <c r="H514" s="1"/>
      <c r="I514" s="1"/>
      <c r="J514" s="1"/>
      <c r="K514" s="1"/>
      <c r="L514" s="1"/>
      <c r="M514" s="1"/>
      <c r="N514" s="1"/>
      <c r="O514" s="1"/>
    </row>
    <row r="515" spans="8:15" x14ac:dyDescent="0.2">
      <c r="H515" s="1"/>
      <c r="I515" s="1"/>
      <c r="J515" s="1"/>
      <c r="K515" s="1"/>
      <c r="L515" s="1"/>
      <c r="M515" s="1"/>
      <c r="N515" s="1"/>
      <c r="O515" s="1"/>
    </row>
    <row r="516" spans="8:15" x14ac:dyDescent="0.2">
      <c r="H516" s="1"/>
      <c r="I516" s="1"/>
      <c r="J516" s="1"/>
      <c r="K516" s="1"/>
      <c r="L516" s="1"/>
      <c r="M516" s="1"/>
      <c r="N516" s="1"/>
      <c r="O516" s="1"/>
    </row>
    <row r="517" spans="8:15" x14ac:dyDescent="0.2">
      <c r="H517" s="1"/>
      <c r="I517" s="1"/>
      <c r="J517" s="1"/>
      <c r="K517" s="1"/>
      <c r="L517" s="1"/>
      <c r="M517" s="1"/>
      <c r="N517" s="1"/>
      <c r="O517" s="1"/>
    </row>
    <row r="518" spans="8:15" x14ac:dyDescent="0.2">
      <c r="H518" s="1"/>
      <c r="I518" s="1"/>
      <c r="J518" s="1"/>
      <c r="K518" s="1"/>
      <c r="L518" s="1"/>
      <c r="M518" s="1"/>
      <c r="N518" s="1"/>
      <c r="O518" s="1"/>
    </row>
    <row r="519" spans="8:15" x14ac:dyDescent="0.2">
      <c r="H519" s="1"/>
      <c r="I519" s="1"/>
      <c r="J519" s="1"/>
      <c r="K519" s="1"/>
      <c r="L519" s="1"/>
      <c r="M519" s="1"/>
      <c r="N519" s="1"/>
      <c r="O519" s="1"/>
    </row>
    <row r="520" spans="8:15" x14ac:dyDescent="0.2">
      <c r="H520" s="1"/>
      <c r="I520" s="1"/>
      <c r="J520" s="1"/>
      <c r="K520" s="1"/>
      <c r="L520" s="1"/>
      <c r="M520" s="1"/>
      <c r="N520" s="1"/>
      <c r="O520" s="1"/>
    </row>
    <row r="521" spans="8:15" x14ac:dyDescent="0.2">
      <c r="H521" s="1"/>
      <c r="I521" s="1"/>
      <c r="J521" s="1"/>
      <c r="K521" s="1"/>
      <c r="L521" s="1"/>
      <c r="M521" s="1"/>
      <c r="N521" s="1"/>
      <c r="O521" s="1"/>
    </row>
    <row r="522" spans="8:15" x14ac:dyDescent="0.2">
      <c r="H522" s="1"/>
      <c r="I522" s="1"/>
      <c r="J522" s="1"/>
      <c r="K522" s="1"/>
      <c r="L522" s="1"/>
      <c r="M522" s="1"/>
      <c r="N522" s="1"/>
      <c r="O522" s="1"/>
    </row>
    <row r="523" spans="8:15" x14ac:dyDescent="0.2">
      <c r="H523" s="1"/>
      <c r="I523" s="1"/>
      <c r="J523" s="1"/>
      <c r="K523" s="1"/>
      <c r="L523" s="1"/>
      <c r="M523" s="1"/>
      <c r="N523" s="1"/>
      <c r="O523" s="1"/>
    </row>
    <row r="524" spans="8:15" x14ac:dyDescent="0.2">
      <c r="H524" s="1"/>
      <c r="I524" s="1"/>
      <c r="J524" s="1"/>
      <c r="K524" s="1"/>
      <c r="L524" s="1"/>
      <c r="M524" s="1"/>
      <c r="N524" s="1"/>
      <c r="O524" s="1"/>
    </row>
    <row r="525" spans="8:15" x14ac:dyDescent="0.2">
      <c r="H525" s="1"/>
      <c r="I525" s="1"/>
      <c r="J525" s="1"/>
      <c r="K525" s="1"/>
      <c r="L525" s="1"/>
      <c r="M525" s="1"/>
      <c r="N525" s="1"/>
      <c r="O525" s="1"/>
    </row>
    <row r="526" spans="8:15" x14ac:dyDescent="0.2">
      <c r="H526" s="1"/>
      <c r="I526" s="1"/>
      <c r="J526" s="1"/>
      <c r="K526" s="1"/>
      <c r="L526" s="1"/>
      <c r="M526" s="1"/>
      <c r="N526" s="1"/>
      <c r="O526" s="1"/>
    </row>
    <row r="527" spans="8:15" x14ac:dyDescent="0.2">
      <c r="H527" s="1"/>
      <c r="I527" s="1"/>
      <c r="J527" s="1"/>
      <c r="K527" s="1"/>
      <c r="L527" s="1"/>
      <c r="M527" s="1"/>
      <c r="N527" s="1"/>
      <c r="O527" s="1"/>
    </row>
    <row r="528" spans="8:15" x14ac:dyDescent="0.2">
      <c r="H528" s="1"/>
      <c r="I528" s="1"/>
      <c r="J528" s="1"/>
      <c r="K528" s="1"/>
      <c r="L528" s="1"/>
      <c r="M528" s="1"/>
      <c r="N528" s="1"/>
      <c r="O528" s="1"/>
    </row>
    <row r="529" spans="8:15" x14ac:dyDescent="0.2">
      <c r="H529" s="1"/>
      <c r="I529" s="1"/>
      <c r="J529" s="1"/>
      <c r="K529" s="1"/>
      <c r="L529" s="1"/>
      <c r="M529" s="1"/>
      <c r="N529" s="1"/>
      <c r="O529" s="1"/>
    </row>
    <row r="530" spans="8:15" x14ac:dyDescent="0.2">
      <c r="H530" s="1"/>
      <c r="I530" s="1"/>
      <c r="J530" s="1"/>
      <c r="K530" s="1"/>
      <c r="L530" s="1"/>
      <c r="M530" s="1"/>
      <c r="N530" s="1"/>
      <c r="O530" s="1"/>
    </row>
    <row r="531" spans="8:15" x14ac:dyDescent="0.2">
      <c r="H531" s="1"/>
      <c r="I531" s="1"/>
      <c r="J531" s="1"/>
      <c r="K531" s="1"/>
      <c r="L531" s="1"/>
      <c r="M531" s="1"/>
      <c r="N531" s="1"/>
      <c r="O531" s="1"/>
    </row>
    <row r="532" spans="8:15" x14ac:dyDescent="0.2">
      <c r="H532" s="1"/>
      <c r="I532" s="1"/>
      <c r="J532" s="1"/>
      <c r="K532" s="1"/>
      <c r="L532" s="1"/>
      <c r="M532" s="1"/>
      <c r="N532" s="1"/>
      <c r="O532" s="1"/>
    </row>
    <row r="533" spans="8:15" x14ac:dyDescent="0.2">
      <c r="H533" s="1"/>
      <c r="I533" s="1"/>
      <c r="J533" s="1"/>
      <c r="K533" s="1"/>
      <c r="L533" s="1"/>
      <c r="M533" s="1"/>
      <c r="N533" s="1"/>
      <c r="O533" s="1"/>
    </row>
    <row r="534" spans="8:15" x14ac:dyDescent="0.2">
      <c r="H534" s="1"/>
      <c r="I534" s="1"/>
      <c r="J534" s="1"/>
      <c r="K534" s="1"/>
      <c r="L534" s="1"/>
      <c r="M534" s="1"/>
      <c r="N534" s="1"/>
      <c r="O534" s="1"/>
    </row>
    <row r="535" spans="8:15" x14ac:dyDescent="0.2">
      <c r="H535" s="1"/>
      <c r="I535" s="1"/>
      <c r="J535" s="1"/>
      <c r="K535" s="1"/>
      <c r="L535" s="1"/>
      <c r="M535" s="1"/>
      <c r="N535" s="1"/>
      <c r="O535" s="1"/>
    </row>
    <row r="536" spans="8:15" x14ac:dyDescent="0.2">
      <c r="H536" s="1"/>
      <c r="I536" s="1"/>
      <c r="J536" s="1"/>
      <c r="K536" s="1"/>
      <c r="L536" s="1"/>
      <c r="M536" s="1"/>
      <c r="N536" s="1"/>
      <c r="O536" s="1"/>
    </row>
    <row r="537" spans="8:15" x14ac:dyDescent="0.2">
      <c r="H537" s="1"/>
      <c r="I537" s="1"/>
      <c r="J537" s="1"/>
      <c r="K537" s="1"/>
      <c r="L537" s="1"/>
      <c r="M537" s="1"/>
      <c r="N537" s="1"/>
      <c r="O537" s="1"/>
    </row>
    <row r="538" spans="8:15" x14ac:dyDescent="0.2">
      <c r="H538" s="1"/>
      <c r="I538" s="1"/>
      <c r="J538" s="1"/>
      <c r="K538" s="1"/>
      <c r="L538" s="1"/>
      <c r="M538" s="1"/>
      <c r="N538" s="1"/>
      <c r="O538" s="1"/>
    </row>
    <row r="539" spans="8:15" x14ac:dyDescent="0.2">
      <c r="H539" s="1"/>
      <c r="I539" s="1"/>
      <c r="J539" s="1"/>
      <c r="K539" s="1"/>
      <c r="L539" s="1"/>
      <c r="M539" s="1"/>
      <c r="N539" s="1"/>
      <c r="O539" s="1"/>
    </row>
    <row r="540" spans="8:15" x14ac:dyDescent="0.2">
      <c r="H540" s="1"/>
      <c r="I540" s="1"/>
      <c r="J540" s="1"/>
      <c r="K540" s="1"/>
      <c r="L540" s="1"/>
      <c r="M540" s="1"/>
      <c r="N540" s="1"/>
      <c r="O540" s="1"/>
    </row>
    <row r="541" spans="8:15" x14ac:dyDescent="0.2">
      <c r="H541" s="1"/>
      <c r="I541" s="1"/>
      <c r="J541" s="1"/>
      <c r="K541" s="1"/>
      <c r="L541" s="1"/>
      <c r="M541" s="1"/>
      <c r="N541" s="1"/>
      <c r="O541" s="1"/>
    </row>
    <row r="542" spans="8:15" x14ac:dyDescent="0.2">
      <c r="H542" s="1"/>
      <c r="I542" s="1"/>
      <c r="J542" s="1"/>
      <c r="K542" s="1"/>
      <c r="L542" s="1"/>
      <c r="M542" s="1"/>
      <c r="N542" s="1"/>
      <c r="O542" s="1"/>
    </row>
    <row r="543" spans="8:15" x14ac:dyDescent="0.2">
      <c r="H543" s="1"/>
      <c r="I543" s="1"/>
      <c r="J543" s="1"/>
      <c r="K543" s="1"/>
      <c r="L543" s="1"/>
      <c r="M543" s="1"/>
      <c r="N543" s="1"/>
      <c r="O543" s="1"/>
    </row>
    <row r="544" spans="8:15" x14ac:dyDescent="0.2">
      <c r="H544" s="1"/>
      <c r="I544" s="1"/>
      <c r="J544" s="1"/>
      <c r="K544" s="1"/>
      <c r="L544" s="1"/>
      <c r="M544" s="1"/>
      <c r="N544" s="1"/>
      <c r="O544" s="1"/>
    </row>
    <row r="545" spans="8:15" x14ac:dyDescent="0.2">
      <c r="H545" s="1"/>
      <c r="I545" s="1"/>
      <c r="J545" s="1"/>
      <c r="K545" s="1"/>
      <c r="L545" s="1"/>
      <c r="M545" s="1"/>
      <c r="N545" s="1"/>
      <c r="O545" s="1"/>
    </row>
    <row r="546" spans="8:15" x14ac:dyDescent="0.2">
      <c r="H546" s="1"/>
      <c r="I546" s="1"/>
      <c r="J546" s="1"/>
      <c r="K546" s="1"/>
      <c r="L546" s="1"/>
      <c r="M546" s="1"/>
      <c r="N546" s="1"/>
      <c r="O546" s="1"/>
    </row>
    <row r="547" spans="8:15" x14ac:dyDescent="0.2">
      <c r="H547" s="1"/>
      <c r="I547" s="1"/>
      <c r="J547" s="1"/>
      <c r="K547" s="1"/>
      <c r="L547" s="1"/>
      <c r="M547" s="1"/>
      <c r="N547" s="1"/>
      <c r="O547" s="1"/>
    </row>
    <row r="548" spans="8:15" x14ac:dyDescent="0.2">
      <c r="H548" s="1"/>
      <c r="I548" s="1"/>
      <c r="J548" s="1"/>
      <c r="K548" s="1"/>
      <c r="L548" s="1"/>
      <c r="M548" s="1"/>
      <c r="N548" s="1"/>
      <c r="O548" s="1"/>
    </row>
    <row r="549" spans="8:15" x14ac:dyDescent="0.2">
      <c r="H549" s="1"/>
      <c r="I549" s="1"/>
      <c r="J549" s="1"/>
      <c r="K549" s="1"/>
      <c r="L549" s="1"/>
      <c r="M549" s="1"/>
      <c r="N549" s="1"/>
      <c r="O549" s="1"/>
    </row>
    <row r="550" spans="8:15" x14ac:dyDescent="0.2">
      <c r="H550" s="1"/>
      <c r="I550" s="1"/>
      <c r="J550" s="1"/>
      <c r="K550" s="1"/>
      <c r="L550" s="1"/>
      <c r="M550" s="1"/>
      <c r="N550" s="1"/>
      <c r="O550" s="1"/>
    </row>
    <row r="551" spans="8:15" x14ac:dyDescent="0.2">
      <c r="H551" s="1"/>
      <c r="I551" s="1"/>
      <c r="J551" s="1"/>
      <c r="K551" s="1"/>
      <c r="L551" s="1"/>
      <c r="M551" s="1"/>
      <c r="N551" s="1"/>
      <c r="O551" s="1"/>
    </row>
    <row r="552" spans="8:15" x14ac:dyDescent="0.2">
      <c r="H552" s="1"/>
      <c r="I552" s="1"/>
      <c r="J552" s="1"/>
      <c r="K552" s="1"/>
      <c r="L552" s="1"/>
      <c r="M552" s="1"/>
      <c r="N552" s="1"/>
      <c r="O552" s="1"/>
    </row>
    <row r="553" spans="8:15" x14ac:dyDescent="0.2">
      <c r="H553" s="1"/>
      <c r="I553" s="1"/>
      <c r="J553" s="1"/>
      <c r="K553" s="1"/>
      <c r="L553" s="1"/>
      <c r="M553" s="1"/>
      <c r="N553" s="1"/>
      <c r="O553" s="1"/>
    </row>
    <row r="554" spans="8:15" x14ac:dyDescent="0.2">
      <c r="H554" s="1"/>
      <c r="I554" s="1"/>
      <c r="J554" s="1"/>
      <c r="K554" s="1"/>
      <c r="L554" s="1"/>
      <c r="M554" s="1"/>
      <c r="N554" s="1"/>
      <c r="O554" s="1"/>
    </row>
    <row r="555" spans="8:15" x14ac:dyDescent="0.2">
      <c r="H555" s="1"/>
      <c r="I555" s="1"/>
      <c r="J555" s="1"/>
      <c r="K555" s="1"/>
      <c r="L555" s="1"/>
      <c r="M555" s="1"/>
      <c r="N555" s="1"/>
      <c r="O555" s="1"/>
    </row>
    <row r="556" spans="8:15" x14ac:dyDescent="0.2">
      <c r="H556" s="1"/>
      <c r="I556" s="1"/>
      <c r="J556" s="1"/>
      <c r="K556" s="1"/>
      <c r="L556" s="1"/>
      <c r="M556" s="1"/>
      <c r="N556" s="1"/>
      <c r="O556" s="1"/>
    </row>
    <row r="557" spans="8:15" x14ac:dyDescent="0.2">
      <c r="H557" s="1"/>
      <c r="I557" s="1"/>
      <c r="J557" s="1"/>
      <c r="K557" s="1"/>
      <c r="L557" s="1"/>
      <c r="M557" s="1"/>
      <c r="N557" s="1"/>
      <c r="O557" s="1"/>
    </row>
    <row r="558" spans="8:15" x14ac:dyDescent="0.2">
      <c r="H558" s="1"/>
      <c r="I558" s="1"/>
      <c r="J558" s="1"/>
      <c r="K558" s="1"/>
      <c r="L558" s="1"/>
      <c r="M558" s="1"/>
      <c r="N558" s="1"/>
      <c r="O558" s="1"/>
    </row>
    <row r="559" spans="8:15" x14ac:dyDescent="0.2">
      <c r="H559" s="1"/>
      <c r="I559" s="1"/>
      <c r="J559" s="1"/>
      <c r="K559" s="1"/>
      <c r="L559" s="1"/>
      <c r="M559" s="1"/>
      <c r="N559" s="1"/>
      <c r="O559" s="1"/>
    </row>
    <row r="560" spans="8:15" x14ac:dyDescent="0.2">
      <c r="H560" s="1"/>
      <c r="I560" s="1"/>
      <c r="J560" s="1"/>
      <c r="K560" s="1"/>
      <c r="L560" s="1"/>
      <c r="M560" s="1"/>
      <c r="N560" s="1"/>
      <c r="O560" s="1"/>
    </row>
    <row r="561" spans="8:15" x14ac:dyDescent="0.2">
      <c r="H561" s="1"/>
      <c r="I561" s="1"/>
      <c r="J561" s="1"/>
      <c r="K561" s="1"/>
      <c r="L561" s="1"/>
      <c r="M561" s="1"/>
      <c r="N561" s="1"/>
      <c r="O561" s="1"/>
    </row>
    <row r="562" spans="8:15" x14ac:dyDescent="0.2">
      <c r="H562" s="1"/>
      <c r="I562" s="1"/>
      <c r="J562" s="1"/>
      <c r="K562" s="1"/>
      <c r="L562" s="1"/>
      <c r="M562" s="1"/>
      <c r="N562" s="1"/>
      <c r="O562" s="1"/>
    </row>
    <row r="563" spans="8:15" x14ac:dyDescent="0.2">
      <c r="H563" s="1"/>
      <c r="I563" s="1"/>
      <c r="J563" s="1"/>
      <c r="K563" s="1"/>
      <c r="L563" s="1"/>
      <c r="M563" s="1"/>
      <c r="N563" s="1"/>
      <c r="O563" s="1"/>
    </row>
    <row r="564" spans="8:15" x14ac:dyDescent="0.2">
      <c r="H564" s="1"/>
      <c r="I564" s="1"/>
      <c r="J564" s="1"/>
      <c r="K564" s="1"/>
      <c r="L564" s="1"/>
      <c r="M564" s="1"/>
      <c r="N564" s="1"/>
      <c r="O564" s="1"/>
    </row>
    <row r="565" spans="8:15" x14ac:dyDescent="0.2">
      <c r="H565" s="1"/>
      <c r="I565" s="1"/>
      <c r="J565" s="1"/>
      <c r="K565" s="1"/>
      <c r="L565" s="1"/>
      <c r="M565" s="1"/>
      <c r="N565" s="1"/>
      <c r="O565" s="1"/>
    </row>
    <row r="566" spans="8:15" x14ac:dyDescent="0.2">
      <c r="H566" s="1"/>
      <c r="I566" s="1"/>
      <c r="J566" s="1"/>
      <c r="K566" s="1"/>
      <c r="L566" s="1"/>
      <c r="M566" s="1"/>
      <c r="N566" s="1"/>
      <c r="O566" s="1"/>
    </row>
    <row r="567" spans="8:15" x14ac:dyDescent="0.2">
      <c r="H567" s="1"/>
      <c r="I567" s="1"/>
      <c r="J567" s="1"/>
      <c r="K567" s="1"/>
      <c r="L567" s="1"/>
      <c r="M567" s="1"/>
      <c r="N567" s="1"/>
      <c r="O567" s="1"/>
    </row>
    <row r="568" spans="8:15" x14ac:dyDescent="0.2">
      <c r="H568" s="1"/>
      <c r="I568" s="1"/>
      <c r="J568" s="1"/>
      <c r="K568" s="1"/>
      <c r="L568" s="1"/>
      <c r="M568" s="1"/>
      <c r="N568" s="1"/>
      <c r="O568" s="1"/>
    </row>
    <row r="569" spans="8:15" x14ac:dyDescent="0.2">
      <c r="H569" s="1"/>
      <c r="I569" s="1"/>
      <c r="J569" s="1"/>
      <c r="K569" s="1"/>
      <c r="L569" s="1"/>
      <c r="M569" s="1"/>
      <c r="N569" s="1"/>
      <c r="O569" s="1"/>
    </row>
    <row r="570" spans="8:15" x14ac:dyDescent="0.2">
      <c r="H570" s="1"/>
      <c r="I570" s="1"/>
      <c r="J570" s="1"/>
      <c r="K570" s="1"/>
      <c r="L570" s="1"/>
      <c r="M570" s="1"/>
      <c r="N570" s="1"/>
      <c r="O570" s="1"/>
    </row>
    <row r="571" spans="8:15" x14ac:dyDescent="0.2">
      <c r="H571" s="1"/>
      <c r="I571" s="1"/>
      <c r="J571" s="1"/>
      <c r="K571" s="1"/>
      <c r="L571" s="1"/>
      <c r="M571" s="1"/>
      <c r="N571" s="1"/>
      <c r="O571" s="1"/>
    </row>
    <row r="572" spans="8:15" x14ac:dyDescent="0.2">
      <c r="H572" s="1"/>
      <c r="I572" s="1"/>
      <c r="J572" s="1"/>
      <c r="K572" s="1"/>
      <c r="L572" s="1"/>
      <c r="M572" s="1"/>
      <c r="N572" s="1"/>
      <c r="O572" s="1"/>
    </row>
    <row r="573" spans="8:15" x14ac:dyDescent="0.2">
      <c r="H573" s="1"/>
      <c r="I573" s="1"/>
      <c r="J573" s="1"/>
      <c r="K573" s="1"/>
      <c r="L573" s="1"/>
      <c r="M573" s="1"/>
      <c r="N573" s="1"/>
      <c r="O573" s="1"/>
    </row>
    <row r="574" spans="8:15" x14ac:dyDescent="0.2">
      <c r="H574" s="1"/>
      <c r="I574" s="1"/>
      <c r="J574" s="1"/>
      <c r="K574" s="1"/>
      <c r="L574" s="1"/>
      <c r="M574" s="1"/>
      <c r="N574" s="1"/>
      <c r="O574" s="1"/>
    </row>
    <row r="575" spans="8:15" x14ac:dyDescent="0.2">
      <c r="H575" s="1"/>
      <c r="I575" s="1"/>
      <c r="J575" s="1"/>
      <c r="K575" s="1"/>
      <c r="L575" s="1"/>
      <c r="M575" s="1"/>
      <c r="N575" s="1"/>
      <c r="O575" s="1"/>
    </row>
    <row r="576" spans="8:15" x14ac:dyDescent="0.2">
      <c r="H576" s="1"/>
      <c r="I576" s="1"/>
      <c r="J576" s="1"/>
      <c r="K576" s="1"/>
      <c r="L576" s="1"/>
      <c r="M576" s="1"/>
      <c r="N576" s="1"/>
      <c r="O576" s="1"/>
    </row>
    <row r="577" spans="8:15" x14ac:dyDescent="0.2">
      <c r="H577" s="1"/>
      <c r="I577" s="1"/>
      <c r="J577" s="1"/>
      <c r="K577" s="1"/>
      <c r="L577" s="1"/>
      <c r="M577" s="1"/>
      <c r="N577" s="1"/>
      <c r="O577" s="1"/>
    </row>
    <row r="578" spans="8:15" x14ac:dyDescent="0.2">
      <c r="H578" s="1"/>
      <c r="I578" s="1"/>
      <c r="J578" s="1"/>
      <c r="K578" s="1"/>
      <c r="L578" s="1"/>
      <c r="M578" s="1"/>
      <c r="N578" s="1"/>
      <c r="O578" s="1"/>
    </row>
    <row r="579" spans="8:15" x14ac:dyDescent="0.2">
      <c r="H579" s="1"/>
      <c r="I579" s="1"/>
      <c r="J579" s="1"/>
      <c r="K579" s="1"/>
      <c r="L579" s="1"/>
      <c r="M579" s="1"/>
      <c r="N579" s="1"/>
      <c r="O579" s="1"/>
    </row>
    <row r="580" spans="8:15" x14ac:dyDescent="0.2">
      <c r="H580" s="1"/>
      <c r="I580" s="1"/>
      <c r="J580" s="1"/>
      <c r="K580" s="1"/>
      <c r="L580" s="1"/>
      <c r="M580" s="1"/>
      <c r="N580" s="1"/>
      <c r="O580" s="1"/>
    </row>
    <row r="581" spans="8:15" x14ac:dyDescent="0.2">
      <c r="H581" s="1"/>
      <c r="I581" s="1"/>
      <c r="J581" s="1"/>
      <c r="K581" s="1"/>
      <c r="L581" s="1"/>
      <c r="M581" s="1"/>
      <c r="N581" s="1"/>
      <c r="O581" s="1"/>
    </row>
    <row r="582" spans="8:15" x14ac:dyDescent="0.2">
      <c r="H582" s="1"/>
      <c r="I582" s="1"/>
      <c r="J582" s="1"/>
      <c r="K582" s="1"/>
      <c r="L582" s="1"/>
      <c r="M582" s="1"/>
      <c r="N582" s="1"/>
      <c r="O582" s="1"/>
    </row>
    <row r="583" spans="8:15" x14ac:dyDescent="0.2">
      <c r="H583" s="1"/>
      <c r="I583" s="1"/>
      <c r="J583" s="1"/>
      <c r="K583" s="1"/>
      <c r="L583" s="1"/>
      <c r="M583" s="1"/>
      <c r="N583" s="1"/>
      <c r="O583" s="1"/>
    </row>
    <row r="584" spans="8:15" x14ac:dyDescent="0.2">
      <c r="H584" s="1"/>
      <c r="I584" s="1"/>
      <c r="J584" s="1"/>
      <c r="K584" s="1"/>
      <c r="L584" s="1"/>
      <c r="M584" s="1"/>
      <c r="N584" s="1"/>
      <c r="O584" s="1"/>
    </row>
    <row r="585" spans="8:15" x14ac:dyDescent="0.2">
      <c r="H585" s="1"/>
      <c r="I585" s="1"/>
      <c r="J585" s="1"/>
      <c r="K585" s="1"/>
      <c r="L585" s="1"/>
      <c r="M585" s="1"/>
      <c r="N585" s="1"/>
      <c r="O585" s="1"/>
    </row>
    <row r="586" spans="8:15" x14ac:dyDescent="0.2">
      <c r="H586" s="1"/>
      <c r="I586" s="1"/>
      <c r="J586" s="1"/>
      <c r="K586" s="1"/>
      <c r="L586" s="1"/>
      <c r="M586" s="1"/>
      <c r="N586" s="1"/>
      <c r="O586" s="1"/>
    </row>
    <row r="587" spans="8:15" x14ac:dyDescent="0.2">
      <c r="H587" s="1"/>
      <c r="I587" s="1"/>
      <c r="J587" s="1"/>
      <c r="K587" s="1"/>
      <c r="L587" s="1"/>
      <c r="M587" s="1"/>
      <c r="N587" s="1"/>
      <c r="O587" s="1"/>
    </row>
    <row r="588" spans="8:15" x14ac:dyDescent="0.2">
      <c r="H588" s="1"/>
      <c r="I588" s="1"/>
      <c r="J588" s="1"/>
      <c r="K588" s="1"/>
      <c r="L588" s="1"/>
      <c r="M588" s="1"/>
      <c r="N588" s="1"/>
      <c r="O588" s="1"/>
    </row>
    <row r="589" spans="8:15" x14ac:dyDescent="0.2">
      <c r="H589" s="1"/>
      <c r="I589" s="1"/>
      <c r="J589" s="1"/>
      <c r="K589" s="1"/>
      <c r="L589" s="1"/>
      <c r="M589" s="1"/>
      <c r="N589" s="1"/>
      <c r="O589" s="1"/>
    </row>
    <row r="590" spans="8:15" x14ac:dyDescent="0.2">
      <c r="H590" s="1"/>
      <c r="I590" s="1"/>
      <c r="J590" s="1"/>
      <c r="K590" s="1"/>
      <c r="L590" s="1"/>
      <c r="M590" s="1"/>
      <c r="N590" s="1"/>
      <c r="O590" s="1"/>
    </row>
    <row r="591" spans="8:15" x14ac:dyDescent="0.2">
      <c r="H591" s="1"/>
      <c r="I591" s="1"/>
      <c r="J591" s="1"/>
      <c r="K591" s="1"/>
      <c r="L591" s="1"/>
      <c r="M591" s="1"/>
      <c r="N591" s="1"/>
      <c r="O591" s="1"/>
    </row>
    <row r="592" spans="8:15" x14ac:dyDescent="0.2">
      <c r="H592" s="1"/>
      <c r="I592" s="1"/>
      <c r="J592" s="1"/>
      <c r="K592" s="1"/>
      <c r="L592" s="1"/>
      <c r="M592" s="1"/>
      <c r="N592" s="1"/>
      <c r="O592" s="1"/>
    </row>
    <row r="593" spans="8:15" x14ac:dyDescent="0.2">
      <c r="H593" s="1"/>
      <c r="I593" s="1"/>
      <c r="J593" s="1"/>
      <c r="K593" s="1"/>
      <c r="L593" s="1"/>
      <c r="M593" s="1"/>
      <c r="N593" s="1"/>
      <c r="O593" s="1"/>
    </row>
    <row r="594" spans="8:15" x14ac:dyDescent="0.2">
      <c r="H594" s="1"/>
      <c r="I594" s="1"/>
      <c r="J594" s="1"/>
      <c r="K594" s="1"/>
      <c r="L594" s="1"/>
      <c r="M594" s="1"/>
      <c r="N594" s="1"/>
      <c r="O594" s="1"/>
    </row>
    <row r="595" spans="8:15" x14ac:dyDescent="0.2">
      <c r="H595" s="1"/>
      <c r="I595" s="1"/>
      <c r="J595" s="1"/>
      <c r="K595" s="1"/>
      <c r="L595" s="1"/>
      <c r="M595" s="1"/>
      <c r="N595" s="1"/>
      <c r="O595" s="1"/>
    </row>
    <row r="596" spans="8:15" x14ac:dyDescent="0.2">
      <c r="H596" s="1"/>
      <c r="I596" s="1"/>
      <c r="J596" s="1"/>
      <c r="K596" s="1"/>
      <c r="L596" s="1"/>
      <c r="M596" s="1"/>
      <c r="N596" s="1"/>
      <c r="O596" s="1"/>
    </row>
    <row r="597" spans="8:15" x14ac:dyDescent="0.2">
      <c r="H597" s="1"/>
      <c r="I597" s="1"/>
      <c r="J597" s="1"/>
      <c r="K597" s="1"/>
      <c r="L597" s="1"/>
      <c r="M597" s="1"/>
      <c r="N597" s="1"/>
      <c r="O597" s="1"/>
    </row>
    <row r="598" spans="8:15" x14ac:dyDescent="0.2">
      <c r="H598" s="1"/>
      <c r="I598" s="1"/>
      <c r="J598" s="1"/>
      <c r="K598" s="1"/>
      <c r="L598" s="1"/>
      <c r="M598" s="1"/>
      <c r="N598" s="1"/>
      <c r="O598" s="1"/>
    </row>
    <row r="599" spans="8:15" x14ac:dyDescent="0.2">
      <c r="H599" s="1"/>
      <c r="I599" s="1"/>
      <c r="J599" s="1"/>
      <c r="K599" s="1"/>
      <c r="L599" s="1"/>
      <c r="M599" s="1"/>
      <c r="N599" s="1"/>
      <c r="O599" s="1"/>
    </row>
    <row r="600" spans="8:15" x14ac:dyDescent="0.2">
      <c r="H600" s="1"/>
      <c r="I600" s="1"/>
      <c r="J600" s="1"/>
      <c r="K600" s="1"/>
      <c r="L600" s="1"/>
      <c r="M600" s="1"/>
      <c r="N600" s="1"/>
      <c r="O600" s="1"/>
    </row>
    <row r="601" spans="8:15" x14ac:dyDescent="0.2">
      <c r="H601" s="1"/>
      <c r="I601" s="1"/>
      <c r="J601" s="1"/>
      <c r="K601" s="1"/>
      <c r="L601" s="1"/>
      <c r="M601" s="1"/>
      <c r="N601" s="1"/>
      <c r="O601" s="1"/>
    </row>
    <row r="602" spans="8:15" x14ac:dyDescent="0.2">
      <c r="H602" s="1"/>
      <c r="I602" s="1"/>
      <c r="J602" s="1"/>
      <c r="K602" s="1"/>
      <c r="L602" s="1"/>
      <c r="M602" s="1"/>
      <c r="N602" s="1"/>
      <c r="O602" s="1"/>
    </row>
    <row r="603" spans="8:15" x14ac:dyDescent="0.2">
      <c r="H603" s="1"/>
      <c r="I603" s="1"/>
      <c r="J603" s="1"/>
      <c r="K603" s="1"/>
      <c r="L603" s="1"/>
      <c r="M603" s="1"/>
      <c r="N603" s="1"/>
      <c r="O603" s="1"/>
    </row>
    <row r="604" spans="8:15" x14ac:dyDescent="0.2">
      <c r="H604" s="1"/>
      <c r="I604" s="1"/>
      <c r="J604" s="1"/>
      <c r="K604" s="1"/>
      <c r="L604" s="1"/>
      <c r="M604" s="1"/>
      <c r="N604" s="1"/>
      <c r="O604" s="1"/>
    </row>
    <row r="605" spans="8:15" x14ac:dyDescent="0.2">
      <c r="H605" s="1"/>
      <c r="I605" s="1"/>
      <c r="J605" s="1"/>
      <c r="K605" s="1"/>
      <c r="L605" s="1"/>
      <c r="M605" s="1"/>
      <c r="N605" s="1"/>
      <c r="O605" s="1"/>
    </row>
    <row r="606" spans="8:15" x14ac:dyDescent="0.2">
      <c r="H606" s="1"/>
      <c r="I606" s="1"/>
      <c r="J606" s="1"/>
      <c r="K606" s="1"/>
      <c r="L606" s="1"/>
      <c r="M606" s="1"/>
      <c r="N606" s="1"/>
      <c r="O606" s="1"/>
    </row>
    <row r="607" spans="8:15" x14ac:dyDescent="0.2">
      <c r="H607" s="1"/>
      <c r="I607" s="1"/>
      <c r="J607" s="1"/>
      <c r="K607" s="1"/>
      <c r="L607" s="1"/>
      <c r="M607" s="1"/>
      <c r="N607" s="1"/>
      <c r="O607" s="1"/>
    </row>
    <row r="608" spans="8:15" x14ac:dyDescent="0.2">
      <c r="H608" s="1"/>
      <c r="I608" s="1"/>
      <c r="J608" s="1"/>
      <c r="K608" s="1"/>
      <c r="L608" s="1"/>
      <c r="M608" s="1"/>
      <c r="N608" s="1"/>
      <c r="O608" s="1"/>
    </row>
    <row r="609" spans="8:15" x14ac:dyDescent="0.2">
      <c r="H609" s="1"/>
      <c r="I609" s="1"/>
      <c r="J609" s="1"/>
      <c r="K609" s="1"/>
      <c r="L609" s="1"/>
      <c r="M609" s="1"/>
      <c r="N609" s="1"/>
      <c r="O609" s="1"/>
    </row>
    <row r="610" spans="8:15" x14ac:dyDescent="0.2">
      <c r="H610" s="1"/>
      <c r="I610" s="1"/>
      <c r="J610" s="1"/>
      <c r="K610" s="1"/>
      <c r="L610" s="1"/>
      <c r="M610" s="1"/>
      <c r="N610" s="1"/>
      <c r="O610" s="1"/>
    </row>
    <row r="611" spans="8:15" x14ac:dyDescent="0.2">
      <c r="H611" s="1"/>
      <c r="I611" s="1"/>
      <c r="J611" s="1"/>
      <c r="K611" s="12"/>
      <c r="L611" s="1"/>
      <c r="M611" s="1"/>
      <c r="N611" s="1"/>
      <c r="O611" s="1"/>
    </row>
    <row r="612" spans="8:15" x14ac:dyDescent="0.2">
      <c r="H612" s="1"/>
      <c r="I612" s="1"/>
      <c r="J612" s="1"/>
      <c r="K612" s="1"/>
      <c r="L612" s="1"/>
      <c r="M612" s="1"/>
      <c r="N612" s="1"/>
      <c r="O612" s="1"/>
    </row>
    <row r="613" spans="8:15" x14ac:dyDescent="0.2">
      <c r="H613" s="1"/>
      <c r="I613" s="1"/>
      <c r="J613" s="1"/>
      <c r="K613" s="1"/>
      <c r="L613" s="1"/>
      <c r="M613" s="1"/>
      <c r="N613" s="1"/>
      <c r="O613" s="1"/>
    </row>
    <row r="614" spans="8:15" x14ac:dyDescent="0.2">
      <c r="H614" s="1"/>
      <c r="I614" s="1"/>
      <c r="J614" s="1"/>
      <c r="K614" s="1"/>
      <c r="L614" s="1"/>
      <c r="M614" s="1"/>
      <c r="N614" s="1"/>
      <c r="O614" s="1"/>
    </row>
    <row r="615" spans="8:15" x14ac:dyDescent="0.2">
      <c r="H615" s="1"/>
      <c r="I615" s="1"/>
      <c r="J615" s="1"/>
      <c r="K615" s="1"/>
      <c r="L615" s="1"/>
      <c r="M615" s="1"/>
      <c r="N615" s="1"/>
      <c r="O615" s="1"/>
    </row>
    <row r="616" spans="8:15" x14ac:dyDescent="0.2">
      <c r="H616" s="1"/>
      <c r="I616" s="1"/>
      <c r="J616" s="1"/>
      <c r="K616" s="1"/>
      <c r="L616" s="1"/>
      <c r="M616" s="1"/>
      <c r="N616" s="1"/>
      <c r="O616" s="1"/>
    </row>
    <row r="617" spans="8:15" x14ac:dyDescent="0.2">
      <c r="H617" s="1"/>
      <c r="I617" s="1"/>
      <c r="J617" s="1"/>
      <c r="K617" s="1"/>
      <c r="L617" s="1"/>
      <c r="M617" s="1"/>
      <c r="N617" s="1"/>
      <c r="O617" s="1"/>
    </row>
    <row r="618" spans="8:15" x14ac:dyDescent="0.2">
      <c r="H618" s="1"/>
      <c r="I618" s="1"/>
      <c r="J618" s="1"/>
      <c r="K618" s="1"/>
      <c r="L618" s="1"/>
      <c r="M618" s="1"/>
      <c r="N618" s="1"/>
      <c r="O618" s="1"/>
    </row>
    <row r="619" spans="8:15" x14ac:dyDescent="0.2">
      <c r="H619" s="1"/>
      <c r="I619" s="1"/>
      <c r="J619" s="1"/>
      <c r="K619" s="1"/>
      <c r="L619" s="1"/>
      <c r="M619" s="1"/>
      <c r="N619" s="1"/>
      <c r="O619" s="1"/>
    </row>
    <row r="620" spans="8:15" x14ac:dyDescent="0.2">
      <c r="H620" s="1"/>
      <c r="I620" s="1"/>
      <c r="J620" s="1"/>
      <c r="K620" s="1"/>
      <c r="L620" s="1"/>
      <c r="M620" s="1"/>
      <c r="N620" s="1"/>
      <c r="O620" s="1"/>
    </row>
    <row r="621" spans="8:15" x14ac:dyDescent="0.2">
      <c r="H621" s="1"/>
      <c r="I621" s="1"/>
      <c r="J621" s="1"/>
      <c r="K621" s="1"/>
      <c r="L621" s="1"/>
      <c r="M621" s="1"/>
      <c r="N621" s="1"/>
      <c r="O621" s="1"/>
    </row>
    <row r="622" spans="8:15" x14ac:dyDescent="0.2">
      <c r="H622" s="1"/>
      <c r="I622" s="1"/>
      <c r="J622" s="1"/>
      <c r="K622" s="1"/>
      <c r="L622" s="1"/>
      <c r="M622" s="1"/>
      <c r="N622" s="1"/>
      <c r="O622" s="1"/>
    </row>
    <row r="623" spans="8:15" x14ac:dyDescent="0.2">
      <c r="H623" s="1"/>
      <c r="I623" s="1"/>
      <c r="J623" s="1"/>
      <c r="K623" s="1"/>
      <c r="L623" s="1"/>
      <c r="M623" s="1"/>
      <c r="N623" s="1"/>
      <c r="O623" s="1"/>
    </row>
    <row r="624" spans="8:15" x14ac:dyDescent="0.2">
      <c r="H624" s="1"/>
      <c r="I624" s="1"/>
      <c r="J624" s="1"/>
      <c r="K624" s="1"/>
      <c r="L624" s="1"/>
      <c r="M624" s="1"/>
      <c r="N624" s="1"/>
      <c r="O624" s="1"/>
    </row>
    <row r="625" spans="8:15" x14ac:dyDescent="0.2">
      <c r="H625" s="1"/>
      <c r="I625" s="1"/>
      <c r="J625" s="1"/>
      <c r="K625" s="1"/>
      <c r="L625" s="1"/>
      <c r="M625" s="1"/>
      <c r="N625" s="1"/>
      <c r="O625" s="1"/>
    </row>
    <row r="626" spans="8:15" x14ac:dyDescent="0.2">
      <c r="H626" s="1"/>
      <c r="I626" s="1"/>
      <c r="J626" s="1"/>
      <c r="K626" s="1"/>
      <c r="L626" s="1"/>
      <c r="M626" s="1"/>
      <c r="N626" s="1"/>
      <c r="O626" s="1"/>
    </row>
    <row r="627" spans="8:15" x14ac:dyDescent="0.2">
      <c r="H627" s="1"/>
      <c r="I627" s="1"/>
      <c r="J627" s="1"/>
      <c r="K627" s="1"/>
      <c r="L627" s="1"/>
      <c r="M627" s="1"/>
      <c r="N627" s="1"/>
      <c r="O627" s="1"/>
    </row>
    <row r="628" spans="8:15" x14ac:dyDescent="0.2">
      <c r="H628" s="1"/>
      <c r="I628" s="1"/>
      <c r="J628" s="1"/>
      <c r="K628" s="1"/>
      <c r="L628" s="1"/>
      <c r="M628" s="1"/>
      <c r="N628" s="1"/>
      <c r="O628" s="1"/>
    </row>
    <row r="629" spans="8:15" x14ac:dyDescent="0.2">
      <c r="H629" s="1"/>
      <c r="I629" s="1"/>
      <c r="J629" s="1"/>
      <c r="K629" s="1"/>
      <c r="L629" s="1"/>
      <c r="M629" s="1"/>
      <c r="N629" s="1"/>
      <c r="O629" s="1"/>
    </row>
    <row r="630" spans="8:15" x14ac:dyDescent="0.2">
      <c r="H630" s="1"/>
      <c r="I630" s="1"/>
      <c r="J630" s="1"/>
      <c r="K630" s="1"/>
      <c r="L630" s="1"/>
      <c r="M630" s="1"/>
      <c r="N630" s="1"/>
      <c r="O630" s="1"/>
    </row>
    <row r="631" spans="8:15" x14ac:dyDescent="0.2">
      <c r="H631" s="1"/>
      <c r="I631" s="1"/>
      <c r="J631" s="1"/>
      <c r="K631" s="1"/>
      <c r="L631" s="1"/>
      <c r="M631" s="1"/>
      <c r="N631" s="1"/>
      <c r="O631" s="1"/>
    </row>
    <row r="632" spans="8:15" x14ac:dyDescent="0.2">
      <c r="H632" s="1"/>
      <c r="I632" s="1"/>
      <c r="J632" s="1"/>
      <c r="K632" s="1"/>
      <c r="L632" s="1"/>
      <c r="M632" s="1"/>
      <c r="N632" s="1"/>
      <c r="O632" s="1"/>
    </row>
    <row r="633" spans="8:15" x14ac:dyDescent="0.2">
      <c r="H633" s="1"/>
      <c r="I633" s="1"/>
      <c r="J633" s="1"/>
      <c r="K633" s="1"/>
      <c r="L633" s="1"/>
      <c r="M633" s="1"/>
      <c r="N633" s="1"/>
      <c r="O633" s="1"/>
    </row>
    <row r="634" spans="8:15" x14ac:dyDescent="0.2">
      <c r="H634" s="1"/>
      <c r="I634" s="1"/>
      <c r="J634" s="1"/>
      <c r="K634" s="1"/>
      <c r="L634" s="1"/>
      <c r="M634" s="1"/>
      <c r="N634" s="1"/>
      <c r="O634" s="1"/>
    </row>
    <row r="635" spans="8:15" x14ac:dyDescent="0.2">
      <c r="H635" s="1"/>
      <c r="I635" s="1"/>
      <c r="J635" s="1"/>
      <c r="K635" s="1"/>
      <c r="L635" s="1"/>
      <c r="M635" s="1"/>
      <c r="N635" s="1"/>
      <c r="O635" s="1"/>
    </row>
    <row r="636" spans="8:15" x14ac:dyDescent="0.2">
      <c r="H636" s="1"/>
      <c r="I636" s="1"/>
      <c r="J636" s="1"/>
      <c r="K636" s="1"/>
      <c r="L636" s="1"/>
      <c r="M636" s="1"/>
      <c r="N636" s="1"/>
      <c r="O636" s="1"/>
    </row>
    <row r="637" spans="8:15" x14ac:dyDescent="0.2">
      <c r="H637" s="1"/>
      <c r="I637" s="1"/>
      <c r="J637" s="1"/>
      <c r="K637" s="1"/>
      <c r="L637" s="1"/>
      <c r="M637" s="1"/>
      <c r="N637" s="1"/>
      <c r="O637" s="1"/>
    </row>
    <row r="638" spans="8:15" x14ac:dyDescent="0.2">
      <c r="H638" s="1"/>
      <c r="I638" s="1"/>
      <c r="J638" s="1"/>
      <c r="K638" s="1"/>
      <c r="L638" s="1"/>
      <c r="M638" s="1"/>
      <c r="N638" s="1"/>
      <c r="O638" s="1"/>
    </row>
    <row r="639" spans="8:15" x14ac:dyDescent="0.2">
      <c r="H639" s="1"/>
      <c r="I639" s="1"/>
      <c r="J639" s="1"/>
      <c r="K639" s="1"/>
      <c r="L639" s="1"/>
      <c r="M639" s="1"/>
      <c r="N639" s="1"/>
      <c r="O639" s="1"/>
    </row>
    <row r="640" spans="8:15" x14ac:dyDescent="0.2">
      <c r="H640" s="1"/>
      <c r="I640" s="1"/>
      <c r="J640" s="1"/>
      <c r="K640" s="1"/>
      <c r="L640" s="1"/>
      <c r="M640" s="1"/>
      <c r="N640" s="1"/>
      <c r="O640" s="1"/>
    </row>
    <row r="641" spans="8:15" x14ac:dyDescent="0.2">
      <c r="H641" s="1"/>
      <c r="I641" s="1"/>
      <c r="J641" s="1"/>
      <c r="K641" s="1"/>
      <c r="L641" s="1"/>
      <c r="M641" s="1"/>
      <c r="N641" s="1"/>
      <c r="O641" s="1"/>
    </row>
    <row r="642" spans="8:15" x14ac:dyDescent="0.2">
      <c r="H642" s="1"/>
      <c r="I642" s="1"/>
      <c r="J642" s="1"/>
      <c r="K642" s="1"/>
      <c r="L642" s="1"/>
      <c r="M642" s="1"/>
      <c r="N642" s="1"/>
      <c r="O642" s="1"/>
    </row>
    <row r="643" spans="8:15" x14ac:dyDescent="0.2">
      <c r="H643" s="1"/>
      <c r="I643" s="1"/>
      <c r="J643" s="1"/>
      <c r="K643" s="1"/>
      <c r="L643" s="1"/>
      <c r="M643" s="1"/>
      <c r="N643" s="1"/>
      <c r="O643" s="1"/>
    </row>
    <row r="644" spans="8:15" x14ac:dyDescent="0.2">
      <c r="H644" s="1"/>
      <c r="I644" s="1"/>
      <c r="J644" s="1"/>
      <c r="K644" s="1"/>
      <c r="L644" s="1"/>
      <c r="M644" s="1"/>
      <c r="N644" s="1"/>
      <c r="O644" s="1"/>
    </row>
    <row r="645" spans="8:15" x14ac:dyDescent="0.2">
      <c r="H645" s="1"/>
      <c r="I645" s="1"/>
      <c r="J645" s="1"/>
      <c r="K645" s="1"/>
      <c r="L645" s="1"/>
      <c r="M645" s="1"/>
      <c r="N645" s="1"/>
      <c r="O645" s="1"/>
    </row>
    <row r="646" spans="8:15" x14ac:dyDescent="0.2">
      <c r="H646" s="1"/>
      <c r="I646" s="1"/>
      <c r="J646" s="1"/>
      <c r="K646" s="1"/>
      <c r="L646" s="1"/>
      <c r="M646" s="1"/>
      <c r="N646" s="1"/>
      <c r="O646" s="1"/>
    </row>
    <row r="647" spans="8:15" x14ac:dyDescent="0.2">
      <c r="H647" s="1"/>
      <c r="I647" s="1"/>
      <c r="J647" s="1"/>
      <c r="K647" s="1"/>
      <c r="L647" s="1"/>
      <c r="M647" s="1"/>
      <c r="N647" s="1"/>
      <c r="O647" s="1"/>
    </row>
    <row r="648" spans="8:15" x14ac:dyDescent="0.2">
      <c r="H648" s="1"/>
      <c r="I648" s="1"/>
      <c r="J648" s="1"/>
      <c r="K648" s="1"/>
      <c r="L648" s="1"/>
      <c r="M648" s="1"/>
      <c r="N648" s="1"/>
      <c r="O648" s="1"/>
    </row>
    <row r="649" spans="8:15" x14ac:dyDescent="0.2">
      <c r="H649" s="1"/>
      <c r="I649" s="1"/>
      <c r="J649" s="1"/>
      <c r="K649" s="1"/>
      <c r="L649" s="1"/>
      <c r="M649" s="1"/>
      <c r="N649" s="1"/>
      <c r="O649" s="1"/>
    </row>
    <row r="650" spans="8:15" x14ac:dyDescent="0.2">
      <c r="H650" s="1"/>
      <c r="I650" s="1"/>
      <c r="J650" s="1"/>
      <c r="K650" s="1"/>
      <c r="L650" s="1"/>
      <c r="M650" s="1"/>
      <c r="N650" s="1"/>
      <c r="O650" s="1"/>
    </row>
    <row r="651" spans="8:15" x14ac:dyDescent="0.2">
      <c r="H651" s="1"/>
      <c r="I651" s="1"/>
      <c r="J651" s="1"/>
      <c r="K651" s="1"/>
      <c r="L651" s="1"/>
      <c r="M651" s="1"/>
      <c r="N651" s="1"/>
      <c r="O651" s="1"/>
    </row>
    <row r="652" spans="8:15" x14ac:dyDescent="0.2">
      <c r="H652" s="1"/>
      <c r="I652" s="1"/>
      <c r="J652" s="1"/>
      <c r="K652" s="1"/>
      <c r="L652" s="1"/>
      <c r="M652" s="1"/>
      <c r="N652" s="1"/>
      <c r="O652" s="1"/>
    </row>
    <row r="653" spans="8:15" x14ac:dyDescent="0.2">
      <c r="H653" s="1"/>
      <c r="I653" s="1"/>
      <c r="J653" s="1"/>
      <c r="K653" s="1"/>
      <c r="L653" s="1"/>
      <c r="M653" s="1"/>
      <c r="N653" s="1"/>
      <c r="O653" s="1"/>
    </row>
    <row r="654" spans="8:15" x14ac:dyDescent="0.2">
      <c r="H654" s="1"/>
      <c r="I654" s="1"/>
      <c r="J654" s="1"/>
      <c r="K654" s="1"/>
      <c r="L654" s="1"/>
      <c r="M654" s="1"/>
      <c r="N654" s="1"/>
      <c r="O654" s="1"/>
    </row>
    <row r="655" spans="8:15" x14ac:dyDescent="0.2">
      <c r="H655" s="1"/>
      <c r="I655" s="1"/>
      <c r="J655" s="1"/>
      <c r="K655" s="1"/>
      <c r="L655" s="1"/>
      <c r="M655" s="1"/>
      <c r="N655" s="1"/>
      <c r="O655" s="1"/>
    </row>
    <row r="656" spans="8:15" x14ac:dyDescent="0.2">
      <c r="H656" s="1"/>
      <c r="I656" s="1"/>
      <c r="J656" s="1"/>
      <c r="K656" s="1"/>
      <c r="L656" s="1"/>
      <c r="M656" s="1"/>
      <c r="N656" s="1"/>
      <c r="O656" s="1"/>
    </row>
    <row r="657" spans="8:15" x14ac:dyDescent="0.2">
      <c r="H657" s="1"/>
      <c r="I657" s="1"/>
      <c r="J657" s="1"/>
      <c r="K657" s="1"/>
      <c r="L657" s="1"/>
      <c r="M657" s="1"/>
      <c r="N657" s="1"/>
      <c r="O657" s="1"/>
    </row>
    <row r="658" spans="8:15" x14ac:dyDescent="0.2">
      <c r="H658" s="1"/>
      <c r="I658" s="1"/>
      <c r="J658" s="1"/>
      <c r="K658" s="1"/>
      <c r="L658" s="1"/>
      <c r="M658" s="1"/>
      <c r="N658" s="1"/>
      <c r="O658" s="1"/>
    </row>
    <row r="659" spans="8:15" x14ac:dyDescent="0.2">
      <c r="H659" s="1"/>
      <c r="I659" s="1"/>
      <c r="J659" s="1"/>
      <c r="K659" s="1"/>
      <c r="L659" s="1"/>
      <c r="M659" s="1"/>
      <c r="N659" s="1"/>
      <c r="O659" s="1"/>
    </row>
    <row r="660" spans="8:15" x14ac:dyDescent="0.2">
      <c r="H660" s="1"/>
      <c r="I660" s="1"/>
      <c r="J660" s="1"/>
      <c r="K660" s="1"/>
      <c r="L660" s="1"/>
      <c r="M660" s="1"/>
      <c r="N660" s="1"/>
      <c r="O660" s="1"/>
    </row>
    <row r="661" spans="8:15" x14ac:dyDescent="0.2">
      <c r="H661" s="1"/>
      <c r="I661" s="1"/>
      <c r="J661" s="1"/>
      <c r="K661" s="1"/>
      <c r="L661" s="1"/>
      <c r="M661" s="1"/>
      <c r="N661" s="1"/>
      <c r="O661" s="1"/>
    </row>
    <row r="662" spans="8:15" x14ac:dyDescent="0.2">
      <c r="H662" s="1"/>
      <c r="I662" s="1"/>
      <c r="J662" s="1"/>
      <c r="K662" s="1"/>
      <c r="L662" s="1"/>
      <c r="M662" s="1"/>
      <c r="N662" s="1"/>
      <c r="O662" s="1"/>
    </row>
    <row r="663" spans="8:15" x14ac:dyDescent="0.2">
      <c r="H663" s="1"/>
      <c r="I663" s="1"/>
      <c r="J663" s="1"/>
      <c r="K663" s="1"/>
      <c r="L663" s="1"/>
      <c r="M663" s="1"/>
      <c r="N663" s="1"/>
      <c r="O663" s="1"/>
    </row>
    <row r="664" spans="8:15" x14ac:dyDescent="0.2">
      <c r="H664" s="1"/>
      <c r="I664" s="1"/>
      <c r="J664" s="1"/>
      <c r="K664" s="1"/>
      <c r="L664" s="1"/>
      <c r="M664" s="1"/>
      <c r="N664" s="1"/>
      <c r="O664" s="1"/>
    </row>
    <row r="665" spans="8:15" x14ac:dyDescent="0.2">
      <c r="H665" s="1"/>
      <c r="I665" s="1"/>
      <c r="J665" s="1"/>
      <c r="K665" s="1"/>
      <c r="L665" s="1"/>
      <c r="M665" s="1"/>
      <c r="N665" s="1"/>
      <c r="O665" s="1"/>
    </row>
    <row r="666" spans="8:15" x14ac:dyDescent="0.2">
      <c r="H666" s="1"/>
      <c r="I666" s="1"/>
      <c r="J666" s="1"/>
      <c r="K666" s="1"/>
      <c r="L666" s="1"/>
      <c r="M666" s="1"/>
      <c r="N666" s="1"/>
      <c r="O666" s="1"/>
    </row>
    <row r="667" spans="8:15" x14ac:dyDescent="0.2">
      <c r="H667" s="1"/>
      <c r="I667" s="1"/>
      <c r="J667" s="1"/>
      <c r="K667" s="1"/>
      <c r="L667" s="1"/>
      <c r="M667" s="1"/>
      <c r="N667" s="1"/>
      <c r="O667" s="1"/>
    </row>
    <row r="668" spans="8:15" x14ac:dyDescent="0.2">
      <c r="H668" s="1"/>
      <c r="I668" s="1"/>
      <c r="J668" s="1"/>
      <c r="K668" s="1"/>
      <c r="L668" s="1"/>
      <c r="M668" s="1"/>
      <c r="N668" s="1"/>
      <c r="O668" s="1"/>
    </row>
    <row r="669" spans="8:15" x14ac:dyDescent="0.2">
      <c r="H669" s="1"/>
      <c r="I669" s="1"/>
      <c r="J669" s="1"/>
      <c r="K669" s="1"/>
      <c r="L669" s="1"/>
      <c r="M669" s="1"/>
      <c r="N669" s="1"/>
      <c r="O669" s="1"/>
    </row>
    <row r="670" spans="8:15" x14ac:dyDescent="0.2">
      <c r="H670" s="1"/>
      <c r="I670" s="1"/>
      <c r="J670" s="1"/>
      <c r="K670" s="1"/>
      <c r="L670" s="1"/>
      <c r="M670" s="1"/>
      <c r="N670" s="1"/>
      <c r="O670" s="1"/>
    </row>
    <row r="671" spans="8:15" x14ac:dyDescent="0.2">
      <c r="H671" s="1"/>
      <c r="I671" s="1"/>
      <c r="J671" s="1"/>
      <c r="K671" s="1"/>
      <c r="L671" s="1"/>
      <c r="M671" s="1"/>
      <c r="N671" s="1"/>
      <c r="O671" s="1"/>
    </row>
    <row r="672" spans="8:15" x14ac:dyDescent="0.2">
      <c r="H672" s="1"/>
      <c r="I672" s="1"/>
      <c r="J672" s="1"/>
      <c r="K672" s="1"/>
      <c r="L672" s="1"/>
      <c r="M672" s="1"/>
      <c r="N672" s="1"/>
      <c r="O672" s="1"/>
    </row>
    <row r="673" spans="8:15" x14ac:dyDescent="0.2">
      <c r="H673" s="1"/>
      <c r="I673" s="1"/>
      <c r="J673" s="1"/>
      <c r="K673" s="1"/>
      <c r="L673" s="1"/>
      <c r="M673" s="1"/>
      <c r="N673" s="1"/>
      <c r="O673" s="1"/>
    </row>
    <row r="674" spans="8:15" x14ac:dyDescent="0.2">
      <c r="H674" s="1"/>
      <c r="I674" s="1"/>
      <c r="J674" s="1"/>
      <c r="K674" s="1"/>
      <c r="L674" s="1"/>
      <c r="M674" s="1"/>
      <c r="N674" s="1"/>
      <c r="O674" s="1"/>
    </row>
    <row r="675" spans="8:15" x14ac:dyDescent="0.2">
      <c r="H675" s="1"/>
      <c r="I675" s="1"/>
      <c r="J675" s="1"/>
      <c r="K675" s="1"/>
      <c r="L675" s="1"/>
      <c r="M675" s="1"/>
      <c r="N675" s="1"/>
      <c r="O675" s="1"/>
    </row>
    <row r="676" spans="8:15" x14ac:dyDescent="0.2">
      <c r="H676" s="1"/>
      <c r="I676" s="1"/>
      <c r="J676" s="1"/>
      <c r="K676" s="1"/>
      <c r="L676" s="1"/>
      <c r="M676" s="1"/>
      <c r="N676" s="1"/>
      <c r="O676" s="1"/>
    </row>
    <row r="677" spans="8:15" x14ac:dyDescent="0.2">
      <c r="H677" s="1"/>
      <c r="I677" s="1"/>
      <c r="J677" s="1"/>
      <c r="K677" s="1"/>
      <c r="L677" s="1"/>
      <c r="M677" s="1"/>
      <c r="N677" s="1"/>
      <c r="O677" s="1"/>
    </row>
    <row r="678" spans="8:15" x14ac:dyDescent="0.2">
      <c r="H678" s="1"/>
      <c r="I678" s="1"/>
      <c r="J678" s="1"/>
      <c r="K678" s="1"/>
      <c r="L678" s="1"/>
      <c r="M678" s="1"/>
      <c r="N678" s="1"/>
      <c r="O678" s="1"/>
    </row>
    <row r="679" spans="8:15" x14ac:dyDescent="0.2">
      <c r="H679" s="1"/>
      <c r="I679" s="1"/>
      <c r="J679" s="1"/>
      <c r="K679" s="1"/>
      <c r="L679" s="1"/>
      <c r="M679" s="1"/>
      <c r="N679" s="1"/>
      <c r="O679" s="1"/>
    </row>
    <row r="680" spans="8:15" x14ac:dyDescent="0.2">
      <c r="H680" s="1"/>
      <c r="I680" s="1"/>
      <c r="J680" s="1"/>
      <c r="K680" s="1"/>
      <c r="L680" s="1"/>
      <c r="M680" s="1"/>
      <c r="N680" s="1"/>
      <c r="O680" s="1"/>
    </row>
    <row r="681" spans="8:15" x14ac:dyDescent="0.2">
      <c r="H681" s="1"/>
      <c r="I681" s="1"/>
      <c r="J681" s="1"/>
      <c r="K681" s="1"/>
      <c r="L681" s="1"/>
      <c r="M681" s="1"/>
      <c r="N681" s="1"/>
      <c r="O681" s="1"/>
    </row>
    <row r="682" spans="8:15" x14ac:dyDescent="0.2">
      <c r="H682" s="1"/>
      <c r="I682" s="1"/>
      <c r="J682" s="1"/>
      <c r="K682" s="1"/>
      <c r="L682" s="1"/>
      <c r="M682" s="1"/>
      <c r="N682" s="1"/>
      <c r="O682" s="1"/>
    </row>
    <row r="683" spans="8:15" x14ac:dyDescent="0.2">
      <c r="H683" s="1"/>
      <c r="I683" s="1"/>
      <c r="J683" s="1"/>
      <c r="K683" s="1"/>
      <c r="L683" s="1"/>
      <c r="M683" s="1"/>
      <c r="N683" s="1"/>
      <c r="O683" s="1"/>
    </row>
    <row r="684" spans="8:15" x14ac:dyDescent="0.2">
      <c r="H684" s="1"/>
      <c r="I684" s="1"/>
      <c r="J684" s="1"/>
      <c r="K684" s="1"/>
      <c r="L684" s="1"/>
      <c r="M684" s="1"/>
      <c r="N684" s="1"/>
      <c r="O684" s="1"/>
    </row>
    <row r="685" spans="8:15" x14ac:dyDescent="0.2">
      <c r="H685" s="1"/>
      <c r="I685" s="1"/>
      <c r="J685" s="1"/>
      <c r="K685" s="1"/>
      <c r="L685" s="1"/>
      <c r="M685" s="1"/>
      <c r="N685" s="1"/>
      <c r="O685" s="1"/>
    </row>
    <row r="686" spans="8:15" x14ac:dyDescent="0.2">
      <c r="H686" s="1"/>
      <c r="I686" s="1"/>
      <c r="J686" s="1"/>
      <c r="K686" s="1"/>
      <c r="L686" s="1"/>
      <c r="M686" s="1"/>
      <c r="N686" s="1"/>
      <c r="O686" s="1"/>
    </row>
    <row r="687" spans="8:15" x14ac:dyDescent="0.2">
      <c r="H687" s="1"/>
      <c r="I687" s="1"/>
      <c r="J687" s="1"/>
      <c r="K687" s="1"/>
      <c r="L687" s="1"/>
      <c r="M687" s="1"/>
      <c r="N687" s="1"/>
      <c r="O687" s="1"/>
    </row>
    <row r="688" spans="8:15" x14ac:dyDescent="0.2">
      <c r="H688" s="1"/>
      <c r="I688" s="1"/>
      <c r="J688" s="1"/>
      <c r="K688" s="1"/>
      <c r="L688" s="1"/>
      <c r="M688" s="1"/>
      <c r="N688" s="1"/>
      <c r="O688" s="1"/>
    </row>
    <row r="689" spans="1:15" x14ac:dyDescent="0.2">
      <c r="H689" s="1"/>
      <c r="I689" s="1"/>
      <c r="J689" s="1"/>
      <c r="K689" s="1"/>
      <c r="L689" s="1"/>
      <c r="M689" s="1"/>
      <c r="N689" s="1"/>
      <c r="O689" s="1"/>
    </row>
    <row r="690" spans="1:15" x14ac:dyDescent="0.2">
      <c r="H690" s="1"/>
      <c r="I690" s="1"/>
      <c r="J690" s="1"/>
      <c r="K690" s="1"/>
      <c r="L690" s="1"/>
      <c r="M690" s="1"/>
      <c r="N690" s="1"/>
      <c r="O690" s="1"/>
    </row>
    <row r="691" spans="1:15" x14ac:dyDescent="0.2">
      <c r="B691" s="105"/>
      <c r="C691" s="12"/>
      <c r="H691" s="1"/>
      <c r="I691" s="1"/>
      <c r="J691" s="1"/>
      <c r="K691" s="1"/>
      <c r="L691" s="1"/>
      <c r="M691" s="1"/>
      <c r="N691" s="1"/>
      <c r="O691" s="1"/>
    </row>
    <row r="692" spans="1:15" x14ac:dyDescent="0.2">
      <c r="H692" s="1"/>
      <c r="I692" s="1"/>
      <c r="J692" s="1"/>
      <c r="K692" s="1"/>
      <c r="L692" s="1"/>
      <c r="M692" s="1"/>
      <c r="N692" s="1"/>
      <c r="O692" s="1"/>
    </row>
    <row r="693" spans="1:15" x14ac:dyDescent="0.2">
      <c r="H693" s="1"/>
      <c r="I693" s="1"/>
      <c r="J693" s="1"/>
      <c r="K693" s="1"/>
      <c r="L693" s="1"/>
      <c r="M693" s="1"/>
      <c r="N693" s="1"/>
      <c r="O693" s="1"/>
    </row>
    <row r="694" spans="1:15" x14ac:dyDescent="0.2">
      <c r="A694" s="12"/>
      <c r="H694" s="1"/>
      <c r="I694" s="1"/>
      <c r="J694" s="1"/>
      <c r="K694" s="1"/>
      <c r="L694" s="1"/>
      <c r="M694" s="1"/>
      <c r="N694" s="1"/>
      <c r="O694" s="1"/>
    </row>
    <row r="695" spans="1:15" x14ac:dyDescent="0.2">
      <c r="H695" s="1"/>
      <c r="I695" s="1"/>
      <c r="J695" s="1"/>
      <c r="K695" s="1"/>
      <c r="L695" s="1"/>
      <c r="M695" s="1"/>
      <c r="N695" s="1"/>
      <c r="O695" s="1"/>
    </row>
    <row r="696" spans="1:15" x14ac:dyDescent="0.2">
      <c r="H696" s="1"/>
      <c r="I696" s="1"/>
      <c r="J696" s="1"/>
      <c r="K696" s="1"/>
      <c r="L696" s="1"/>
      <c r="M696" s="1"/>
      <c r="N696" s="1"/>
      <c r="O696" s="1"/>
    </row>
    <row r="697" spans="1:15" x14ac:dyDescent="0.2">
      <c r="H697" s="1"/>
      <c r="I697" s="1"/>
      <c r="J697" s="1"/>
      <c r="K697" s="1"/>
      <c r="L697" s="1"/>
      <c r="M697" s="1"/>
      <c r="N697" s="1"/>
      <c r="O697" s="1"/>
    </row>
    <row r="698" spans="1:15" x14ac:dyDescent="0.2">
      <c r="H698" s="1"/>
      <c r="I698" s="1"/>
      <c r="J698" s="1"/>
      <c r="K698" s="1"/>
      <c r="L698" s="1"/>
      <c r="M698" s="1"/>
      <c r="N698" s="1"/>
      <c r="O698" s="1"/>
    </row>
    <row r="699" spans="1:15" x14ac:dyDescent="0.2">
      <c r="H699" s="1"/>
      <c r="I699" s="1"/>
      <c r="J699" s="1"/>
      <c r="K699" s="1"/>
      <c r="L699" s="1"/>
      <c r="M699" s="1"/>
      <c r="N699" s="1"/>
      <c r="O699" s="1"/>
    </row>
    <row r="700" spans="1:15" x14ac:dyDescent="0.2">
      <c r="H700" s="1"/>
      <c r="I700" s="1"/>
      <c r="J700" s="1"/>
      <c r="K700" s="1"/>
      <c r="L700" s="1"/>
      <c r="M700" s="1"/>
      <c r="N700" s="1"/>
      <c r="O700" s="1"/>
    </row>
    <row r="701" spans="1:15" x14ac:dyDescent="0.2">
      <c r="H701" s="1"/>
      <c r="I701" s="1"/>
      <c r="J701" s="1"/>
      <c r="K701" s="1"/>
      <c r="L701" s="1"/>
      <c r="M701" s="1"/>
      <c r="N701" s="1"/>
      <c r="O701" s="1"/>
    </row>
    <row r="702" spans="1:15" x14ac:dyDescent="0.2">
      <c r="H702" s="1"/>
      <c r="I702" s="1"/>
      <c r="J702" s="1"/>
      <c r="K702" s="1"/>
      <c r="L702" s="1"/>
      <c r="M702" s="1"/>
      <c r="N702" s="1"/>
      <c r="O702" s="1"/>
    </row>
    <row r="703" spans="1:15" x14ac:dyDescent="0.2">
      <c r="H703" s="1"/>
      <c r="I703" s="1"/>
      <c r="J703" s="1"/>
      <c r="K703" s="1"/>
      <c r="L703" s="1"/>
      <c r="M703" s="1"/>
      <c r="N703" s="1"/>
      <c r="O703" s="1"/>
    </row>
    <row r="704" spans="1:15" x14ac:dyDescent="0.2">
      <c r="H704" s="1"/>
      <c r="I704" s="1"/>
      <c r="J704" s="1"/>
      <c r="K704" s="1"/>
      <c r="L704" s="1"/>
      <c r="M704" s="1"/>
      <c r="N704" s="1"/>
      <c r="O704" s="1"/>
    </row>
    <row r="705" spans="8:15" x14ac:dyDescent="0.2">
      <c r="H705" s="1"/>
      <c r="I705" s="1"/>
      <c r="J705" s="1"/>
      <c r="K705" s="1"/>
      <c r="L705" s="1"/>
      <c r="M705" s="1"/>
      <c r="N705" s="1"/>
      <c r="O705" s="1"/>
    </row>
    <row r="706" spans="8:15" x14ac:dyDescent="0.2">
      <c r="H706" s="1"/>
      <c r="I706" s="1"/>
      <c r="J706" s="1"/>
      <c r="K706" s="1"/>
      <c r="L706" s="1"/>
      <c r="M706" s="1"/>
      <c r="N706" s="1"/>
      <c r="O706" s="1"/>
    </row>
    <row r="707" spans="8:15" x14ac:dyDescent="0.2">
      <c r="H707" s="1"/>
      <c r="I707" s="1"/>
      <c r="J707" s="1"/>
      <c r="K707" s="1"/>
      <c r="L707" s="1"/>
      <c r="M707" s="1"/>
      <c r="N707" s="1"/>
      <c r="O707" s="1"/>
    </row>
    <row r="708" spans="8:15" x14ac:dyDescent="0.2">
      <c r="H708" s="1"/>
      <c r="I708" s="1"/>
      <c r="J708" s="1"/>
      <c r="K708" s="1"/>
      <c r="L708" s="1"/>
      <c r="M708" s="1"/>
      <c r="N708" s="1"/>
      <c r="O708" s="1"/>
    </row>
    <row r="709" spans="8:15" x14ac:dyDescent="0.2">
      <c r="H709" s="1"/>
      <c r="I709" s="1"/>
      <c r="J709" s="1"/>
      <c r="K709" s="1"/>
      <c r="L709" s="1"/>
      <c r="M709" s="1"/>
      <c r="N709" s="1"/>
      <c r="O709" s="1"/>
    </row>
    <row r="710" spans="8:15" x14ac:dyDescent="0.2">
      <c r="H710" s="1"/>
      <c r="I710" s="1"/>
      <c r="J710" s="1"/>
      <c r="K710" s="1"/>
      <c r="L710" s="1"/>
      <c r="M710" s="1"/>
      <c r="N710" s="1"/>
      <c r="O710" s="1"/>
    </row>
    <row r="711" spans="8:15" x14ac:dyDescent="0.2">
      <c r="H711" s="1"/>
      <c r="I711" s="1"/>
      <c r="J711" s="1"/>
      <c r="K711" s="1"/>
      <c r="L711" s="1"/>
      <c r="M711" s="1"/>
      <c r="N711" s="1"/>
      <c r="O711" s="1"/>
    </row>
    <row r="712" spans="8:15" x14ac:dyDescent="0.2">
      <c r="H712" s="1"/>
      <c r="I712" s="1"/>
      <c r="J712" s="1"/>
      <c r="K712" s="1"/>
      <c r="L712" s="1"/>
      <c r="M712" s="1"/>
      <c r="N712" s="1"/>
      <c r="O712" s="1"/>
    </row>
    <row r="713" spans="8:15" x14ac:dyDescent="0.2">
      <c r="H713" s="1"/>
      <c r="I713" s="1"/>
      <c r="J713" s="1"/>
      <c r="K713" s="1"/>
      <c r="L713" s="1"/>
      <c r="M713" s="1"/>
      <c r="N713" s="1"/>
      <c r="O713" s="1"/>
    </row>
    <row r="714" spans="8:15" x14ac:dyDescent="0.2">
      <c r="H714" s="1"/>
      <c r="I714" s="1"/>
      <c r="J714" s="1"/>
      <c r="K714" s="1"/>
      <c r="L714" s="1"/>
      <c r="M714" s="1"/>
      <c r="N714" s="1"/>
      <c r="O714" s="1"/>
    </row>
    <row r="715" spans="8:15" x14ac:dyDescent="0.2">
      <c r="H715" s="1"/>
      <c r="I715" s="1"/>
      <c r="J715" s="1"/>
      <c r="K715" s="1"/>
      <c r="L715" s="1"/>
      <c r="M715" s="1"/>
      <c r="N715" s="1"/>
      <c r="O715" s="1"/>
    </row>
    <row r="716" spans="8:15" x14ac:dyDescent="0.2">
      <c r="H716" s="1"/>
      <c r="I716" s="1"/>
      <c r="J716" s="1"/>
      <c r="K716" s="1"/>
      <c r="L716" s="1"/>
      <c r="M716" s="1"/>
      <c r="N716" s="1"/>
      <c r="O716" s="1"/>
    </row>
    <row r="717" spans="8:15" x14ac:dyDescent="0.2">
      <c r="H717" s="1"/>
      <c r="I717" s="1"/>
      <c r="J717" s="1"/>
      <c r="K717" s="1"/>
      <c r="L717" s="1"/>
      <c r="M717" s="1"/>
      <c r="N717" s="1"/>
      <c r="O717" s="1"/>
    </row>
    <row r="718" spans="8:15" x14ac:dyDescent="0.2">
      <c r="H718" s="1"/>
      <c r="I718" s="1"/>
      <c r="J718" s="1"/>
      <c r="K718" s="1"/>
      <c r="L718" s="1"/>
      <c r="M718" s="1"/>
      <c r="N718" s="1"/>
      <c r="O718" s="1"/>
    </row>
    <row r="719" spans="8:15" x14ac:dyDescent="0.2">
      <c r="H719" s="1"/>
      <c r="I719" s="1"/>
      <c r="J719" s="1"/>
      <c r="K719" s="1"/>
      <c r="L719" s="1"/>
      <c r="M719" s="1"/>
      <c r="N719" s="1"/>
      <c r="O719" s="1"/>
    </row>
    <row r="720" spans="8:15" x14ac:dyDescent="0.2">
      <c r="H720" s="1"/>
      <c r="I720" s="1"/>
      <c r="J720" s="1"/>
      <c r="K720" s="1"/>
      <c r="L720" s="1"/>
      <c r="M720" s="1"/>
      <c r="N720" s="1"/>
      <c r="O720" s="1"/>
    </row>
    <row r="721" spans="8:15" x14ac:dyDescent="0.2">
      <c r="H721" s="1"/>
      <c r="I721" s="1"/>
      <c r="J721" s="1"/>
      <c r="K721" s="1"/>
      <c r="L721" s="1"/>
      <c r="M721" s="1"/>
      <c r="N721" s="1"/>
      <c r="O721" s="1"/>
    </row>
    <row r="722" spans="8:15" x14ac:dyDescent="0.2">
      <c r="H722" s="1"/>
      <c r="I722" s="1"/>
      <c r="J722" s="1"/>
      <c r="K722" s="1"/>
      <c r="L722" s="1"/>
      <c r="M722" s="1"/>
      <c r="N722" s="1"/>
      <c r="O722" s="1"/>
    </row>
    <row r="723" spans="8:15" x14ac:dyDescent="0.2">
      <c r="H723" s="1"/>
      <c r="I723" s="1"/>
      <c r="J723" s="1"/>
      <c r="K723" s="1"/>
      <c r="L723" s="1"/>
      <c r="M723" s="1"/>
      <c r="N723" s="1"/>
      <c r="O723" s="1"/>
    </row>
    <row r="724" spans="8:15" x14ac:dyDescent="0.2">
      <c r="H724" s="1"/>
      <c r="I724" s="1"/>
      <c r="J724" s="1"/>
      <c r="K724" s="1"/>
      <c r="L724" s="1"/>
      <c r="M724" s="1"/>
      <c r="N724" s="1"/>
      <c r="O724" s="1"/>
    </row>
    <row r="725" spans="8:15" x14ac:dyDescent="0.2">
      <c r="H725" s="1"/>
      <c r="I725" s="1"/>
      <c r="J725" s="1"/>
      <c r="K725" s="1"/>
      <c r="L725" s="1"/>
      <c r="M725" s="1"/>
      <c r="N725" s="1"/>
      <c r="O725" s="1"/>
    </row>
    <row r="726" spans="8:15" x14ac:dyDescent="0.2">
      <c r="H726" s="1"/>
      <c r="I726" s="1"/>
      <c r="J726" s="1"/>
      <c r="K726" s="1"/>
      <c r="L726" s="1"/>
      <c r="M726" s="1"/>
      <c r="N726" s="1"/>
      <c r="O726" s="1"/>
    </row>
    <row r="727" spans="8:15" x14ac:dyDescent="0.2">
      <c r="H727" s="1"/>
      <c r="I727" s="1"/>
      <c r="J727" s="1"/>
      <c r="K727" s="1"/>
      <c r="L727" s="1"/>
      <c r="M727" s="1"/>
      <c r="N727" s="1"/>
      <c r="O727" s="1"/>
    </row>
    <row r="728" spans="8:15" x14ac:dyDescent="0.2">
      <c r="H728" s="1"/>
      <c r="I728" s="1"/>
      <c r="J728" s="1"/>
      <c r="K728" s="1"/>
      <c r="L728" s="1"/>
      <c r="M728" s="1"/>
      <c r="N728" s="1"/>
      <c r="O728" s="1"/>
    </row>
    <row r="729" spans="8:15" x14ac:dyDescent="0.2">
      <c r="H729" s="1"/>
      <c r="I729" s="1"/>
      <c r="J729" s="1"/>
      <c r="K729" s="1"/>
      <c r="L729" s="1"/>
      <c r="M729" s="1"/>
      <c r="N729" s="1"/>
      <c r="O729" s="1"/>
    </row>
    <row r="730" spans="8:15" x14ac:dyDescent="0.2">
      <c r="H730" s="1"/>
      <c r="I730" s="1"/>
      <c r="J730" s="1"/>
      <c r="K730" s="1"/>
      <c r="L730" s="1"/>
      <c r="M730" s="1"/>
      <c r="N730" s="1"/>
      <c r="O730" s="1"/>
    </row>
    <row r="731" spans="8:15" x14ac:dyDescent="0.2">
      <c r="H731" s="1"/>
      <c r="I731" s="1"/>
      <c r="J731" s="1"/>
      <c r="K731" s="1"/>
      <c r="L731" s="1"/>
      <c r="M731" s="1"/>
      <c r="N731" s="1"/>
      <c r="O731" s="1"/>
    </row>
    <row r="732" spans="8:15" x14ac:dyDescent="0.2">
      <c r="H732" s="1"/>
      <c r="I732" s="1"/>
      <c r="J732" s="1"/>
      <c r="K732" s="1"/>
      <c r="L732" s="1"/>
      <c r="M732" s="1"/>
      <c r="N732" s="1"/>
      <c r="O732" s="1"/>
    </row>
    <row r="733" spans="8:15" x14ac:dyDescent="0.2">
      <c r="H733" s="1"/>
      <c r="I733" s="1"/>
      <c r="J733" s="1"/>
      <c r="K733" s="1"/>
      <c r="L733" s="1"/>
      <c r="M733" s="1"/>
      <c r="N733" s="1"/>
      <c r="O733" s="1"/>
    </row>
    <row r="734" spans="8:15" x14ac:dyDescent="0.2">
      <c r="H734" s="1"/>
      <c r="I734" s="1"/>
      <c r="J734" s="1"/>
      <c r="K734" s="1"/>
      <c r="L734" s="1"/>
      <c r="M734" s="1"/>
      <c r="N734" s="1"/>
      <c r="O734" s="1"/>
    </row>
    <row r="735" spans="8:15" x14ac:dyDescent="0.2">
      <c r="H735" s="1"/>
      <c r="I735" s="1"/>
      <c r="J735" s="1"/>
      <c r="K735" s="1"/>
      <c r="L735" s="1"/>
      <c r="M735" s="1"/>
      <c r="N735" s="1"/>
      <c r="O735" s="1"/>
    </row>
    <row r="736" spans="8:15" x14ac:dyDescent="0.2">
      <c r="H736" s="1"/>
      <c r="I736" s="1"/>
      <c r="J736" s="1"/>
      <c r="K736" s="1"/>
      <c r="L736" s="1"/>
      <c r="M736" s="1"/>
      <c r="N736" s="1"/>
      <c r="O736" s="1"/>
    </row>
    <row r="737" spans="8:15" x14ac:dyDescent="0.2">
      <c r="H737" s="1"/>
      <c r="I737" s="1"/>
      <c r="J737" s="1"/>
      <c r="K737" s="1"/>
      <c r="L737" s="1"/>
      <c r="M737" s="1"/>
      <c r="N737" s="1"/>
      <c r="O737" s="1"/>
    </row>
    <row r="738" spans="8:15" x14ac:dyDescent="0.2">
      <c r="H738" s="1"/>
      <c r="I738" s="1"/>
      <c r="J738" s="1"/>
      <c r="K738" s="1"/>
      <c r="L738" s="1"/>
      <c r="M738" s="1"/>
      <c r="N738" s="1"/>
      <c r="O738" s="1"/>
    </row>
    <row r="739" spans="8:15" x14ac:dyDescent="0.2">
      <c r="H739" s="1"/>
      <c r="I739" s="1"/>
      <c r="J739" s="1"/>
      <c r="K739" s="1"/>
      <c r="L739" s="1"/>
      <c r="M739" s="1"/>
      <c r="N739" s="1"/>
      <c r="O739" s="1"/>
    </row>
    <row r="740" spans="8:15" x14ac:dyDescent="0.2">
      <c r="H740" s="1"/>
      <c r="I740" s="1"/>
      <c r="J740" s="1"/>
      <c r="K740" s="1"/>
      <c r="L740" s="1"/>
      <c r="M740" s="1"/>
      <c r="N740" s="1"/>
      <c r="O740" s="1"/>
    </row>
    <row r="741" spans="8:15" x14ac:dyDescent="0.2">
      <c r="H741" s="1"/>
      <c r="I741" s="1"/>
      <c r="J741" s="1"/>
      <c r="K741" s="1"/>
      <c r="L741" s="1"/>
      <c r="M741" s="1"/>
      <c r="N741" s="1"/>
      <c r="O741" s="1"/>
    </row>
    <row r="742" spans="8:15" x14ac:dyDescent="0.2">
      <c r="H742" s="1"/>
      <c r="I742" s="1"/>
      <c r="J742" s="1"/>
      <c r="K742" s="1"/>
      <c r="L742" s="1"/>
      <c r="M742" s="1"/>
      <c r="N742" s="1"/>
      <c r="O742" s="1"/>
    </row>
    <row r="743" spans="8:15" x14ac:dyDescent="0.2">
      <c r="H743" s="1"/>
      <c r="I743" s="1"/>
      <c r="J743" s="1"/>
      <c r="K743" s="1"/>
      <c r="L743" s="1"/>
      <c r="M743" s="1"/>
      <c r="N743" s="1"/>
      <c r="O743" s="1"/>
    </row>
    <row r="744" spans="8:15" x14ac:dyDescent="0.2">
      <c r="H744" s="1"/>
      <c r="I744" s="1"/>
      <c r="J744" s="1"/>
      <c r="K744" s="1"/>
      <c r="L744" s="1"/>
      <c r="M744" s="1"/>
      <c r="N744" s="1"/>
      <c r="O744" s="1"/>
    </row>
    <row r="745" spans="8:15" x14ac:dyDescent="0.2">
      <c r="H745" s="1"/>
      <c r="I745" s="1"/>
      <c r="J745" s="1"/>
      <c r="K745" s="1"/>
      <c r="L745" s="1"/>
      <c r="M745" s="1"/>
      <c r="N745" s="1"/>
      <c r="O745" s="1"/>
    </row>
    <row r="746" spans="8:15" x14ac:dyDescent="0.2">
      <c r="H746" s="1"/>
      <c r="I746" s="1"/>
      <c r="J746" s="1"/>
      <c r="K746" s="1"/>
      <c r="L746" s="1"/>
      <c r="M746" s="1"/>
      <c r="N746" s="1"/>
      <c r="O746" s="1"/>
    </row>
    <row r="747" spans="8:15" x14ac:dyDescent="0.2">
      <c r="H747" s="1"/>
      <c r="I747" s="1"/>
      <c r="J747" s="1"/>
      <c r="K747" s="1"/>
      <c r="L747" s="1"/>
      <c r="M747" s="1"/>
      <c r="N747" s="1"/>
      <c r="O747" s="1"/>
    </row>
    <row r="748" spans="8:15" x14ac:dyDescent="0.2">
      <c r="H748" s="1"/>
      <c r="I748" s="1"/>
      <c r="J748" s="1"/>
      <c r="K748" s="1"/>
      <c r="L748" s="1"/>
      <c r="M748" s="1"/>
      <c r="N748" s="1"/>
      <c r="O748" s="1"/>
    </row>
    <row r="749" spans="8:15" x14ac:dyDescent="0.2">
      <c r="H749" s="1"/>
      <c r="I749" s="1"/>
      <c r="J749" s="1"/>
      <c r="K749" s="1"/>
      <c r="L749" s="1"/>
      <c r="M749" s="1"/>
      <c r="N749" s="1"/>
      <c r="O749" s="1"/>
    </row>
    <row r="750" spans="8:15" x14ac:dyDescent="0.2">
      <c r="H750" s="1"/>
      <c r="I750" s="1"/>
      <c r="J750" s="1"/>
      <c r="K750" s="1"/>
      <c r="L750" s="1"/>
      <c r="M750" s="1"/>
      <c r="N750" s="1"/>
      <c r="O750" s="1"/>
    </row>
    <row r="751" spans="8:15" x14ac:dyDescent="0.2">
      <c r="H751" s="1"/>
      <c r="I751" s="1"/>
      <c r="J751" s="1"/>
      <c r="K751" s="1"/>
      <c r="L751" s="1"/>
      <c r="M751" s="1"/>
      <c r="N751" s="1"/>
      <c r="O751" s="1"/>
    </row>
    <row r="752" spans="8:15" x14ac:dyDescent="0.2">
      <c r="H752" s="1"/>
      <c r="I752" s="1"/>
      <c r="J752" s="1"/>
      <c r="K752" s="1"/>
      <c r="L752" s="1"/>
      <c r="M752" s="1"/>
      <c r="N752" s="1"/>
      <c r="O752" s="1"/>
    </row>
    <row r="753" spans="8:15" x14ac:dyDescent="0.2">
      <c r="H753" s="1"/>
      <c r="I753" s="1"/>
      <c r="J753" s="1"/>
      <c r="K753" s="1"/>
      <c r="L753" s="1"/>
      <c r="M753" s="1"/>
      <c r="N753" s="1"/>
      <c r="O753" s="1"/>
    </row>
    <row r="754" spans="8:15" x14ac:dyDescent="0.2">
      <c r="H754" s="1"/>
      <c r="I754" s="1"/>
      <c r="J754" s="1"/>
      <c r="K754" s="1"/>
      <c r="L754" s="1"/>
      <c r="M754" s="1"/>
      <c r="N754" s="1"/>
      <c r="O754" s="1"/>
    </row>
    <row r="755" spans="8:15" x14ac:dyDescent="0.2">
      <c r="H755" s="1"/>
      <c r="I755" s="1"/>
      <c r="J755" s="1"/>
      <c r="K755" s="1"/>
      <c r="L755" s="1"/>
      <c r="M755" s="1"/>
      <c r="N755" s="1"/>
      <c r="O755" s="1"/>
    </row>
    <row r="756" spans="8:15" x14ac:dyDescent="0.2">
      <c r="H756" s="1"/>
      <c r="I756" s="1"/>
      <c r="J756" s="1"/>
      <c r="K756" s="1"/>
      <c r="L756" s="1"/>
      <c r="M756" s="1"/>
      <c r="N756" s="1"/>
      <c r="O756" s="1"/>
    </row>
    <row r="757" spans="8:15" x14ac:dyDescent="0.2">
      <c r="H757" s="1"/>
      <c r="I757" s="1"/>
      <c r="J757" s="1"/>
      <c r="K757" s="1"/>
      <c r="L757" s="1"/>
      <c r="M757" s="1"/>
      <c r="N757" s="1"/>
      <c r="O757" s="1"/>
    </row>
    <row r="758" spans="8:15" x14ac:dyDescent="0.2">
      <c r="H758" s="1"/>
      <c r="I758" s="1"/>
      <c r="J758" s="1"/>
      <c r="K758" s="1"/>
      <c r="L758" s="1"/>
      <c r="M758" s="1"/>
      <c r="N758" s="1"/>
      <c r="O758" s="1"/>
    </row>
    <row r="759" spans="8:15" x14ac:dyDescent="0.2">
      <c r="H759" s="1"/>
      <c r="I759" s="1"/>
      <c r="J759" s="1"/>
      <c r="K759" s="1"/>
      <c r="L759" s="1"/>
      <c r="M759" s="1"/>
      <c r="N759" s="1"/>
      <c r="O759" s="1"/>
    </row>
    <row r="760" spans="8:15" x14ac:dyDescent="0.2">
      <c r="H760" s="1"/>
      <c r="I760" s="1"/>
      <c r="J760" s="1"/>
      <c r="K760" s="1"/>
      <c r="L760" s="1"/>
      <c r="M760" s="1"/>
      <c r="N760" s="1"/>
      <c r="O760" s="1"/>
    </row>
    <row r="761" spans="8:15" x14ac:dyDescent="0.2">
      <c r="H761" s="1"/>
      <c r="I761" s="1"/>
      <c r="J761" s="1"/>
      <c r="K761" s="1"/>
      <c r="L761" s="1"/>
      <c r="M761" s="1"/>
      <c r="N761" s="1"/>
      <c r="O761" s="1"/>
    </row>
    <row r="762" spans="8:15" x14ac:dyDescent="0.2">
      <c r="H762" s="1"/>
      <c r="I762" s="1"/>
      <c r="J762" s="1"/>
      <c r="K762" s="1"/>
      <c r="L762" s="1"/>
      <c r="M762" s="1"/>
      <c r="N762" s="1"/>
      <c r="O762" s="1"/>
    </row>
    <row r="763" spans="8:15" x14ac:dyDescent="0.2">
      <c r="H763" s="1"/>
      <c r="I763" s="1"/>
      <c r="J763" s="1"/>
      <c r="K763" s="1"/>
      <c r="L763" s="1"/>
      <c r="M763" s="1"/>
      <c r="N763" s="1"/>
      <c r="O763" s="1"/>
    </row>
    <row r="764" spans="8:15" x14ac:dyDescent="0.2">
      <c r="H764" s="1"/>
      <c r="I764" s="1"/>
      <c r="J764" s="1"/>
      <c r="K764" s="1"/>
      <c r="L764" s="1"/>
      <c r="M764" s="1"/>
      <c r="N764" s="1"/>
      <c r="O764" s="1"/>
    </row>
    <row r="765" spans="8:15" x14ac:dyDescent="0.2">
      <c r="H765" s="1"/>
      <c r="I765" s="1"/>
      <c r="J765" s="1"/>
      <c r="K765" s="1"/>
      <c r="L765" s="1"/>
      <c r="M765" s="1"/>
      <c r="N765" s="1"/>
      <c r="O765" s="1"/>
    </row>
    <row r="766" spans="8:15" x14ac:dyDescent="0.2">
      <c r="H766" s="1"/>
      <c r="I766" s="1"/>
      <c r="J766" s="1"/>
      <c r="K766" s="1"/>
      <c r="L766" s="1"/>
      <c r="M766" s="1"/>
      <c r="N766" s="1"/>
      <c r="O766" s="1"/>
    </row>
    <row r="767" spans="8:15" x14ac:dyDescent="0.2">
      <c r="H767" s="1"/>
      <c r="I767" s="1"/>
      <c r="J767" s="1"/>
      <c r="K767" s="1"/>
      <c r="L767" s="1"/>
      <c r="M767" s="1"/>
      <c r="N767" s="1"/>
      <c r="O767" s="1"/>
    </row>
    <row r="768" spans="8:15" x14ac:dyDescent="0.2">
      <c r="H768" s="1"/>
      <c r="I768" s="1"/>
      <c r="J768" s="1"/>
      <c r="K768" s="1"/>
      <c r="L768" s="1"/>
      <c r="M768" s="1"/>
      <c r="N768" s="1"/>
      <c r="O768" s="1"/>
    </row>
    <row r="769" spans="8:15" x14ac:dyDescent="0.2">
      <c r="H769" s="1"/>
      <c r="I769" s="1"/>
      <c r="J769" s="1"/>
      <c r="K769" s="1"/>
      <c r="L769" s="1"/>
      <c r="M769" s="1"/>
      <c r="N769" s="1"/>
      <c r="O769" s="1"/>
    </row>
    <row r="770" spans="8:15" x14ac:dyDescent="0.2">
      <c r="H770" s="1"/>
      <c r="I770" s="1"/>
      <c r="J770" s="1"/>
      <c r="K770" s="1"/>
      <c r="L770" s="1"/>
      <c r="M770" s="1"/>
      <c r="N770" s="1"/>
      <c r="O770" s="1"/>
    </row>
    <row r="771" spans="8:15" x14ac:dyDescent="0.2">
      <c r="H771" s="1"/>
      <c r="I771" s="1"/>
      <c r="J771" s="1"/>
      <c r="K771" s="1"/>
      <c r="L771" s="1"/>
      <c r="M771" s="1"/>
      <c r="N771" s="1"/>
      <c r="O771" s="1"/>
    </row>
    <row r="772" spans="8:15" x14ac:dyDescent="0.2">
      <c r="H772" s="1"/>
      <c r="I772" s="1"/>
      <c r="J772" s="1"/>
      <c r="K772" s="1"/>
      <c r="L772" s="1"/>
      <c r="M772" s="1"/>
      <c r="N772" s="1"/>
      <c r="O772" s="1"/>
    </row>
    <row r="773" spans="8:15" x14ac:dyDescent="0.2">
      <c r="H773" s="1"/>
      <c r="I773" s="1"/>
      <c r="J773" s="1"/>
      <c r="K773" s="1"/>
      <c r="L773" s="1"/>
      <c r="M773" s="1"/>
      <c r="N773" s="1"/>
      <c r="O773" s="1"/>
    </row>
    <row r="774" spans="8:15" x14ac:dyDescent="0.2">
      <c r="H774" s="1"/>
      <c r="I774" s="1"/>
      <c r="J774" s="1"/>
      <c r="K774" s="1"/>
      <c r="L774" s="1"/>
      <c r="M774" s="1"/>
      <c r="N774" s="1"/>
      <c r="O774" s="1"/>
    </row>
    <row r="775" spans="8:15" x14ac:dyDescent="0.2">
      <c r="H775" s="1"/>
      <c r="I775" s="1"/>
      <c r="J775" s="1"/>
      <c r="K775" s="1"/>
      <c r="L775" s="1"/>
      <c r="M775" s="1"/>
      <c r="N775" s="1"/>
      <c r="O775" s="1"/>
    </row>
    <row r="776" spans="8:15" x14ac:dyDescent="0.2">
      <c r="H776" s="1"/>
      <c r="I776" s="1"/>
      <c r="J776" s="1"/>
      <c r="K776" s="1"/>
      <c r="L776" s="1"/>
      <c r="M776" s="1"/>
      <c r="N776" s="1"/>
      <c r="O776" s="1"/>
    </row>
    <row r="777" spans="8:15" x14ac:dyDescent="0.2">
      <c r="H777" s="1"/>
      <c r="I777" s="1"/>
      <c r="J777" s="1"/>
      <c r="K777" s="1"/>
      <c r="L777" s="1"/>
      <c r="M777" s="1"/>
      <c r="N777" s="1"/>
      <c r="O777" s="1"/>
    </row>
    <row r="778" spans="8:15" x14ac:dyDescent="0.2">
      <c r="H778" s="1"/>
      <c r="I778" s="1"/>
      <c r="J778" s="1"/>
      <c r="K778" s="1"/>
      <c r="L778" s="1"/>
      <c r="M778" s="1"/>
      <c r="N778" s="1"/>
      <c r="O778" s="1"/>
    </row>
    <row r="779" spans="8:15" x14ac:dyDescent="0.2">
      <c r="H779" s="1"/>
      <c r="I779" s="1"/>
      <c r="J779" s="1"/>
      <c r="K779" s="1"/>
      <c r="L779" s="1"/>
      <c r="M779" s="1"/>
      <c r="N779" s="1"/>
      <c r="O779" s="1"/>
    </row>
    <row r="780" spans="8:15" x14ac:dyDescent="0.2">
      <c r="H780" s="1"/>
      <c r="I780" s="1"/>
      <c r="J780" s="1"/>
      <c r="K780" s="1"/>
      <c r="L780" s="1"/>
      <c r="M780" s="1"/>
      <c r="N780" s="1"/>
      <c r="O780" s="1"/>
    </row>
    <row r="781" spans="8:15" x14ac:dyDescent="0.2">
      <c r="H781" s="1"/>
      <c r="I781" s="1"/>
      <c r="J781" s="1"/>
      <c r="K781" s="1"/>
      <c r="L781" s="1"/>
      <c r="M781" s="1"/>
      <c r="N781" s="1"/>
      <c r="O781" s="1"/>
    </row>
    <row r="782" spans="8:15" x14ac:dyDescent="0.2">
      <c r="H782" s="1"/>
      <c r="I782" s="1"/>
      <c r="J782" s="1"/>
      <c r="K782" s="1"/>
      <c r="L782" s="1"/>
      <c r="M782" s="1"/>
      <c r="N782" s="1"/>
      <c r="O782" s="1"/>
    </row>
    <row r="783" spans="8:15" x14ac:dyDescent="0.2">
      <c r="H783" s="1"/>
      <c r="I783" s="1"/>
      <c r="J783" s="1"/>
      <c r="K783" s="1"/>
      <c r="L783" s="1"/>
      <c r="M783" s="1"/>
      <c r="N783" s="1"/>
      <c r="O783" s="1"/>
    </row>
    <row r="784" spans="8:15" x14ac:dyDescent="0.2">
      <c r="H784" s="1"/>
      <c r="I784" s="1"/>
      <c r="J784" s="1"/>
      <c r="K784" s="1"/>
      <c r="L784" s="1"/>
      <c r="M784" s="1"/>
      <c r="N784" s="1"/>
      <c r="O784" s="1"/>
    </row>
    <row r="785" spans="8:15" x14ac:dyDescent="0.2">
      <c r="H785" s="1"/>
      <c r="I785" s="1"/>
      <c r="J785" s="1"/>
      <c r="K785" s="1"/>
      <c r="L785" s="1"/>
      <c r="M785" s="1"/>
      <c r="N785" s="1"/>
      <c r="O785" s="1"/>
    </row>
    <row r="786" spans="8:15" x14ac:dyDescent="0.2">
      <c r="H786" s="1"/>
      <c r="I786" s="1"/>
      <c r="J786" s="1"/>
      <c r="K786" s="1"/>
      <c r="L786" s="1"/>
      <c r="M786" s="1"/>
      <c r="N786" s="1"/>
      <c r="O786" s="1"/>
    </row>
    <row r="787" spans="8:15" x14ac:dyDescent="0.2">
      <c r="H787" s="1"/>
      <c r="I787" s="1"/>
      <c r="J787" s="1"/>
      <c r="K787" s="1"/>
      <c r="L787" s="1"/>
      <c r="M787" s="1"/>
      <c r="N787" s="1"/>
      <c r="O787" s="1"/>
    </row>
    <row r="788" spans="8:15" x14ac:dyDescent="0.2">
      <c r="H788" s="1"/>
      <c r="I788" s="1"/>
      <c r="J788" s="1"/>
      <c r="K788" s="1"/>
      <c r="L788" s="1"/>
      <c r="M788" s="1"/>
      <c r="N788" s="1"/>
      <c r="O788" s="1"/>
    </row>
    <row r="789" spans="8:15" x14ac:dyDescent="0.2">
      <c r="H789" s="1"/>
      <c r="I789" s="1"/>
      <c r="J789" s="1"/>
      <c r="K789" s="1"/>
      <c r="L789" s="1"/>
      <c r="M789" s="1"/>
      <c r="N789" s="1"/>
      <c r="O789" s="1"/>
    </row>
    <row r="790" spans="8:15" x14ac:dyDescent="0.2">
      <c r="H790" s="1"/>
      <c r="I790" s="1"/>
      <c r="J790" s="1"/>
      <c r="K790" s="1"/>
      <c r="L790" s="1"/>
      <c r="M790" s="1"/>
      <c r="N790" s="1"/>
      <c r="O790" s="1"/>
    </row>
    <row r="791" spans="8:15" x14ac:dyDescent="0.2">
      <c r="H791" s="1"/>
      <c r="I791" s="1"/>
      <c r="J791" s="1"/>
      <c r="K791" s="1"/>
      <c r="L791" s="1"/>
      <c r="M791" s="1"/>
      <c r="N791" s="1"/>
      <c r="O791" s="1"/>
    </row>
    <row r="792" spans="8:15" x14ac:dyDescent="0.2">
      <c r="H792" s="1"/>
      <c r="I792" s="1"/>
      <c r="J792" s="1"/>
      <c r="K792" s="1"/>
      <c r="L792" s="1"/>
      <c r="M792" s="1"/>
      <c r="N792" s="1"/>
      <c r="O792" s="1"/>
    </row>
    <row r="793" spans="8:15" x14ac:dyDescent="0.2">
      <c r="H793" s="1"/>
      <c r="I793" s="1"/>
      <c r="J793" s="1"/>
      <c r="K793" s="1"/>
      <c r="L793" s="1"/>
      <c r="M793" s="1"/>
      <c r="N793" s="1"/>
      <c r="O793" s="1"/>
    </row>
    <row r="794" spans="8:15" x14ac:dyDescent="0.2">
      <c r="H794" s="1"/>
      <c r="I794" s="1"/>
      <c r="J794" s="1"/>
      <c r="K794" s="1"/>
      <c r="L794" s="1"/>
      <c r="M794" s="1"/>
      <c r="N794" s="1"/>
      <c r="O794" s="1"/>
    </row>
    <row r="795" spans="8:15" x14ac:dyDescent="0.2">
      <c r="H795" s="1"/>
      <c r="I795" s="1"/>
      <c r="J795" s="1"/>
      <c r="K795" s="1"/>
      <c r="L795" s="1"/>
      <c r="M795" s="1"/>
      <c r="N795" s="1"/>
      <c r="O795" s="1"/>
    </row>
    <row r="796" spans="8:15" x14ac:dyDescent="0.2">
      <c r="H796" s="1"/>
      <c r="I796" s="1"/>
      <c r="J796" s="1"/>
      <c r="K796" s="1"/>
      <c r="L796" s="1"/>
      <c r="M796" s="1"/>
      <c r="N796" s="1"/>
      <c r="O796" s="1"/>
    </row>
    <row r="797" spans="8:15" x14ac:dyDescent="0.2">
      <c r="H797" s="1"/>
      <c r="I797" s="1"/>
      <c r="J797" s="1"/>
      <c r="K797" s="1"/>
      <c r="L797" s="1"/>
      <c r="M797" s="1"/>
      <c r="N797" s="1"/>
      <c r="O797" s="1"/>
    </row>
    <row r="798" spans="8:15" x14ac:dyDescent="0.2">
      <c r="H798" s="1"/>
      <c r="I798" s="1"/>
      <c r="J798" s="1"/>
      <c r="K798" s="1"/>
      <c r="L798" s="1"/>
      <c r="M798" s="1"/>
      <c r="N798" s="1"/>
      <c r="O798" s="1"/>
    </row>
    <row r="799" spans="8:15" x14ac:dyDescent="0.2">
      <c r="H799" s="1"/>
      <c r="I799" s="1"/>
      <c r="J799" s="1"/>
      <c r="K799" s="1"/>
      <c r="L799" s="1"/>
      <c r="M799" s="1"/>
      <c r="N799" s="1"/>
      <c r="O799" s="1"/>
    </row>
    <row r="800" spans="8:15" x14ac:dyDescent="0.2">
      <c r="H800" s="1"/>
      <c r="I800" s="1"/>
      <c r="J800" s="1"/>
      <c r="K800" s="1"/>
      <c r="L800" s="1"/>
      <c r="M800" s="1"/>
      <c r="N800" s="1"/>
      <c r="O800" s="1"/>
    </row>
    <row r="801" spans="8:15" x14ac:dyDescent="0.2">
      <c r="H801" s="1"/>
      <c r="I801" s="1"/>
      <c r="J801" s="1"/>
      <c r="K801" s="1"/>
      <c r="L801" s="1"/>
      <c r="M801" s="1"/>
      <c r="N801" s="1"/>
      <c r="O801" s="1"/>
    </row>
    <row r="802" spans="8:15" x14ac:dyDescent="0.2">
      <c r="H802" s="1"/>
      <c r="I802" s="1"/>
      <c r="J802" s="1"/>
      <c r="K802" s="1"/>
      <c r="L802" s="1"/>
      <c r="M802" s="1"/>
      <c r="N802" s="1"/>
      <c r="O802" s="1"/>
    </row>
    <row r="803" spans="8:15" x14ac:dyDescent="0.2">
      <c r="H803" s="1"/>
      <c r="I803" s="1"/>
      <c r="J803" s="1"/>
      <c r="K803" s="1"/>
      <c r="L803" s="1"/>
      <c r="M803" s="1"/>
      <c r="N803" s="1"/>
      <c r="O803" s="1"/>
    </row>
    <row r="804" spans="8:15" x14ac:dyDescent="0.2">
      <c r="H804" s="1"/>
      <c r="I804" s="1"/>
      <c r="J804" s="1"/>
      <c r="K804" s="1"/>
      <c r="L804" s="1"/>
      <c r="M804" s="1"/>
      <c r="N804" s="1"/>
      <c r="O804" s="1"/>
    </row>
    <row r="805" spans="8:15" x14ac:dyDescent="0.2">
      <c r="H805" s="1"/>
      <c r="I805" s="1"/>
      <c r="J805" s="1"/>
      <c r="K805" s="1"/>
      <c r="L805" s="1"/>
      <c r="M805" s="1"/>
      <c r="N805" s="1"/>
      <c r="O805" s="1"/>
    </row>
    <row r="806" spans="8:15" x14ac:dyDescent="0.2">
      <c r="H806" s="1"/>
      <c r="I806" s="1"/>
      <c r="J806" s="1"/>
      <c r="K806" s="1"/>
      <c r="L806" s="1"/>
      <c r="M806" s="1"/>
      <c r="N806" s="1"/>
      <c r="O806" s="1"/>
    </row>
    <row r="807" spans="8:15" x14ac:dyDescent="0.2">
      <c r="H807" s="1"/>
      <c r="I807" s="1"/>
      <c r="J807" s="1"/>
      <c r="K807" s="1"/>
      <c r="L807" s="1"/>
      <c r="M807" s="1"/>
      <c r="N807" s="1"/>
      <c r="O807" s="1"/>
    </row>
    <row r="808" spans="8:15" x14ac:dyDescent="0.2">
      <c r="H808" s="1"/>
      <c r="I808" s="1"/>
      <c r="J808" s="1"/>
      <c r="K808" s="1"/>
      <c r="L808" s="1"/>
      <c r="M808" s="1"/>
      <c r="N808" s="1"/>
      <c r="O808" s="1"/>
    </row>
    <row r="809" spans="8:15" x14ac:dyDescent="0.2">
      <c r="H809" s="1"/>
      <c r="I809" s="1"/>
      <c r="J809" s="1"/>
      <c r="K809" s="1"/>
      <c r="L809" s="1"/>
      <c r="M809" s="1"/>
      <c r="N809" s="1"/>
      <c r="O809" s="1"/>
    </row>
    <row r="810" spans="8:15" x14ac:dyDescent="0.2">
      <c r="H810" s="1"/>
      <c r="I810" s="1"/>
      <c r="J810" s="1"/>
      <c r="K810" s="1"/>
      <c r="L810" s="1"/>
      <c r="M810" s="1"/>
      <c r="N810" s="1"/>
      <c r="O810" s="1"/>
    </row>
    <row r="811" spans="8:15" x14ac:dyDescent="0.2">
      <c r="H811" s="1"/>
      <c r="I811" s="1"/>
      <c r="J811" s="1"/>
      <c r="K811" s="1"/>
      <c r="L811" s="1"/>
      <c r="M811" s="1"/>
      <c r="N811" s="1"/>
      <c r="O811" s="1"/>
    </row>
    <row r="812" spans="8:15" x14ac:dyDescent="0.2">
      <c r="H812" s="1"/>
      <c r="I812" s="1"/>
      <c r="J812" s="1"/>
      <c r="K812" s="1"/>
      <c r="L812" s="1"/>
      <c r="M812" s="1"/>
      <c r="N812" s="1"/>
      <c r="O812" s="1"/>
    </row>
    <row r="813" spans="8:15" x14ac:dyDescent="0.2">
      <c r="H813" s="1"/>
      <c r="I813" s="1"/>
      <c r="J813" s="1"/>
      <c r="K813" s="1"/>
      <c r="L813" s="1"/>
      <c r="M813" s="1"/>
      <c r="N813" s="1"/>
      <c r="O813" s="1"/>
    </row>
    <row r="814" spans="8:15" x14ac:dyDescent="0.2">
      <c r="H814" s="1"/>
      <c r="I814" s="1"/>
      <c r="J814" s="1"/>
      <c r="K814" s="1"/>
      <c r="L814" s="1"/>
      <c r="M814" s="1"/>
      <c r="N814" s="1"/>
      <c r="O814" s="1"/>
    </row>
    <row r="815" spans="8:15" x14ac:dyDescent="0.2">
      <c r="H815" s="1"/>
      <c r="I815" s="1"/>
      <c r="J815" s="1"/>
      <c r="K815" s="1"/>
      <c r="L815" s="1"/>
      <c r="M815" s="1"/>
      <c r="N815" s="1"/>
      <c r="O815" s="1"/>
    </row>
    <row r="816" spans="8:15" x14ac:dyDescent="0.2">
      <c r="H816" s="1"/>
      <c r="I816" s="1"/>
      <c r="J816" s="1"/>
      <c r="K816" s="1"/>
      <c r="L816" s="1"/>
      <c r="M816" s="1"/>
      <c r="N816" s="1"/>
      <c r="O816" s="1"/>
    </row>
    <row r="817" spans="8:15" x14ac:dyDescent="0.2">
      <c r="H817" s="1"/>
      <c r="I817" s="1"/>
      <c r="J817" s="1"/>
      <c r="K817" s="1"/>
      <c r="L817" s="1"/>
      <c r="M817" s="1"/>
      <c r="N817" s="1"/>
      <c r="O817" s="1"/>
    </row>
    <row r="818" spans="8:15" x14ac:dyDescent="0.2">
      <c r="H818" s="1"/>
      <c r="I818" s="1"/>
      <c r="J818" s="1"/>
      <c r="K818" s="1"/>
      <c r="L818" s="1"/>
      <c r="M818" s="1"/>
      <c r="N818" s="1"/>
      <c r="O818" s="1"/>
    </row>
    <row r="819" spans="8:15" x14ac:dyDescent="0.2">
      <c r="H819" s="1"/>
      <c r="I819" s="1"/>
      <c r="J819" s="1"/>
      <c r="K819" s="1"/>
      <c r="L819" s="1"/>
      <c r="M819" s="1"/>
      <c r="N819" s="1"/>
      <c r="O819" s="1"/>
    </row>
    <row r="820" spans="8:15" x14ac:dyDescent="0.2">
      <c r="H820" s="1"/>
      <c r="I820" s="1"/>
      <c r="J820" s="1"/>
      <c r="K820" s="1"/>
      <c r="L820" s="1"/>
      <c r="M820" s="1"/>
      <c r="N820" s="1"/>
      <c r="O820" s="1"/>
    </row>
    <row r="821" spans="8:15" x14ac:dyDescent="0.2">
      <c r="H821" s="1"/>
      <c r="I821" s="1"/>
      <c r="J821" s="1"/>
      <c r="K821" s="1"/>
      <c r="L821" s="1"/>
      <c r="M821" s="1"/>
      <c r="N821" s="1"/>
      <c r="O821" s="1"/>
    </row>
    <row r="822" spans="8:15" x14ac:dyDescent="0.2">
      <c r="H822" s="1"/>
      <c r="I822" s="1"/>
      <c r="J822" s="1"/>
      <c r="K822" s="1"/>
      <c r="L822" s="1"/>
      <c r="M822" s="1"/>
      <c r="N822" s="1"/>
      <c r="O822" s="1"/>
    </row>
    <row r="823" spans="8:15" x14ac:dyDescent="0.2">
      <c r="H823" s="1"/>
      <c r="I823" s="1"/>
      <c r="J823" s="1"/>
      <c r="K823" s="1"/>
      <c r="L823" s="1"/>
      <c r="M823" s="1"/>
      <c r="N823" s="1"/>
      <c r="O823" s="1"/>
    </row>
    <row r="824" spans="8:15" x14ac:dyDescent="0.2">
      <c r="H824" s="1"/>
      <c r="I824" s="1"/>
      <c r="J824" s="1"/>
      <c r="K824" s="1"/>
      <c r="L824" s="1"/>
      <c r="M824" s="1"/>
      <c r="N824" s="1"/>
      <c r="O824" s="1"/>
    </row>
    <row r="825" spans="8:15" x14ac:dyDescent="0.2">
      <c r="H825" s="1"/>
      <c r="I825" s="1"/>
      <c r="J825" s="1"/>
      <c r="K825" s="1"/>
      <c r="L825" s="1"/>
      <c r="M825" s="1"/>
      <c r="N825" s="1"/>
      <c r="O825" s="1"/>
    </row>
    <row r="826" spans="8:15" x14ac:dyDescent="0.2">
      <c r="H826" s="1"/>
      <c r="I826" s="1"/>
      <c r="J826" s="1"/>
      <c r="K826" s="1"/>
      <c r="L826" s="1"/>
      <c r="M826" s="1"/>
      <c r="N826" s="1"/>
      <c r="O826" s="1"/>
    </row>
    <row r="827" spans="8:15" x14ac:dyDescent="0.2">
      <c r="H827" s="1"/>
      <c r="I827" s="1"/>
      <c r="J827" s="1"/>
      <c r="K827" s="1"/>
      <c r="L827" s="1"/>
      <c r="M827" s="1"/>
      <c r="N827" s="1"/>
      <c r="O827" s="1"/>
    </row>
    <row r="828" spans="8:15" x14ac:dyDescent="0.2">
      <c r="H828" s="1"/>
      <c r="I828" s="1"/>
      <c r="J828" s="1"/>
      <c r="K828" s="1"/>
      <c r="L828" s="1"/>
      <c r="M828" s="1"/>
      <c r="N828" s="1"/>
      <c r="O828" s="1"/>
    </row>
    <row r="829" spans="8:15" x14ac:dyDescent="0.2">
      <c r="H829" s="1"/>
      <c r="I829" s="1"/>
      <c r="J829" s="1"/>
      <c r="K829" s="1"/>
      <c r="L829" s="1"/>
      <c r="M829" s="1"/>
      <c r="N829" s="1"/>
      <c r="O829" s="1"/>
    </row>
    <row r="830" spans="8:15" x14ac:dyDescent="0.2">
      <c r="H830" s="1"/>
      <c r="I830" s="1"/>
      <c r="J830" s="1"/>
      <c r="K830" s="1"/>
      <c r="L830" s="1"/>
      <c r="M830" s="1"/>
      <c r="N830" s="1"/>
      <c r="O830" s="1"/>
    </row>
    <row r="831" spans="8:15" x14ac:dyDescent="0.2">
      <c r="H831" s="1"/>
      <c r="I831" s="1"/>
      <c r="J831" s="1"/>
      <c r="K831" s="1"/>
      <c r="L831" s="1"/>
      <c r="M831" s="1"/>
      <c r="N831" s="1"/>
      <c r="O831" s="1"/>
    </row>
    <row r="832" spans="8:15" x14ac:dyDescent="0.2">
      <c r="H832" s="1"/>
      <c r="I832" s="1"/>
      <c r="J832" s="1"/>
      <c r="K832" s="1"/>
      <c r="L832" s="1"/>
      <c r="M832" s="1"/>
      <c r="N832" s="1"/>
      <c r="O832" s="1"/>
    </row>
    <row r="833" spans="8:15" x14ac:dyDescent="0.2">
      <c r="H833" s="1"/>
      <c r="I833" s="1"/>
      <c r="J833" s="1"/>
      <c r="K833" s="1"/>
      <c r="L833" s="1"/>
      <c r="M833" s="1"/>
      <c r="N833" s="1"/>
      <c r="O833" s="1"/>
    </row>
    <row r="834" spans="8:15" x14ac:dyDescent="0.2">
      <c r="H834" s="1"/>
      <c r="I834" s="1"/>
      <c r="J834" s="1"/>
      <c r="K834" s="1"/>
      <c r="L834" s="1"/>
      <c r="M834" s="1"/>
      <c r="N834" s="1"/>
      <c r="O834" s="1"/>
    </row>
    <row r="835" spans="8:15" x14ac:dyDescent="0.2">
      <c r="H835" s="1"/>
      <c r="I835" s="1"/>
      <c r="J835" s="1"/>
      <c r="K835" s="1"/>
      <c r="L835" s="1"/>
      <c r="M835" s="1"/>
      <c r="N835" s="1"/>
      <c r="O835" s="1"/>
    </row>
    <row r="836" spans="8:15" x14ac:dyDescent="0.2">
      <c r="H836" s="1"/>
      <c r="I836" s="1"/>
      <c r="J836" s="1"/>
      <c r="K836" s="1"/>
      <c r="L836" s="1"/>
      <c r="M836" s="1"/>
      <c r="N836" s="1"/>
      <c r="O836" s="1"/>
    </row>
    <row r="837" spans="8:15" x14ac:dyDescent="0.2">
      <c r="H837" s="1"/>
      <c r="I837" s="1"/>
      <c r="J837" s="1"/>
      <c r="K837" s="1"/>
      <c r="L837" s="1"/>
      <c r="M837" s="1"/>
      <c r="N837" s="1"/>
      <c r="O837" s="1"/>
    </row>
    <row r="838" spans="8:15" x14ac:dyDescent="0.2">
      <c r="H838" s="1"/>
      <c r="I838" s="1"/>
      <c r="J838" s="1"/>
      <c r="K838" s="1"/>
      <c r="L838" s="1"/>
      <c r="M838" s="1"/>
      <c r="N838" s="1"/>
      <c r="O838" s="1"/>
    </row>
    <row r="839" spans="8:15" x14ac:dyDescent="0.2">
      <c r="H839" s="1"/>
      <c r="I839" s="1"/>
      <c r="J839" s="1"/>
      <c r="K839" s="1"/>
      <c r="L839" s="1"/>
      <c r="M839" s="1"/>
      <c r="N839" s="1"/>
      <c r="O839" s="1"/>
    </row>
    <row r="840" spans="8:15" x14ac:dyDescent="0.2">
      <c r="H840" s="1"/>
      <c r="I840" s="1"/>
      <c r="J840" s="1"/>
      <c r="K840" s="1"/>
      <c r="L840" s="1"/>
      <c r="M840" s="1"/>
      <c r="N840" s="1"/>
      <c r="O840" s="1"/>
    </row>
    <row r="841" spans="8:15" x14ac:dyDescent="0.2">
      <c r="H841" s="1"/>
      <c r="I841" s="1"/>
      <c r="J841" s="1"/>
      <c r="K841" s="1"/>
      <c r="L841" s="1"/>
      <c r="M841" s="1"/>
      <c r="N841" s="1"/>
      <c r="O841" s="1"/>
    </row>
    <row r="842" spans="8:15" x14ac:dyDescent="0.2">
      <c r="H842" s="1"/>
      <c r="I842" s="1"/>
      <c r="J842" s="1"/>
      <c r="K842" s="1"/>
      <c r="L842" s="1"/>
      <c r="M842" s="1"/>
      <c r="N842" s="1"/>
      <c r="O842" s="1"/>
    </row>
    <row r="843" spans="8:15" x14ac:dyDescent="0.2">
      <c r="H843" s="1"/>
      <c r="I843" s="1"/>
      <c r="J843" s="1"/>
      <c r="K843" s="1"/>
      <c r="L843" s="1"/>
      <c r="M843" s="1"/>
      <c r="N843" s="1"/>
      <c r="O843" s="1"/>
    </row>
    <row r="844" spans="8:15" x14ac:dyDescent="0.2">
      <c r="H844" s="1"/>
      <c r="I844" s="1"/>
      <c r="J844" s="1"/>
      <c r="K844" s="1"/>
      <c r="L844" s="1"/>
      <c r="M844" s="1"/>
      <c r="N844" s="1"/>
      <c r="O844" s="1"/>
    </row>
    <row r="845" spans="8:15" x14ac:dyDescent="0.2">
      <c r="H845" s="1"/>
      <c r="I845" s="1"/>
      <c r="J845" s="1"/>
      <c r="K845" s="1"/>
      <c r="L845" s="1"/>
      <c r="M845" s="1"/>
      <c r="N845" s="1"/>
      <c r="O845" s="1"/>
    </row>
    <row r="846" spans="8:15" x14ac:dyDescent="0.2">
      <c r="H846" s="1"/>
      <c r="I846" s="1"/>
      <c r="J846" s="1"/>
      <c r="K846" s="1"/>
      <c r="L846" s="1"/>
      <c r="M846" s="1"/>
      <c r="N846" s="1"/>
      <c r="O846" s="1"/>
    </row>
    <row r="847" spans="8:15" x14ac:dyDescent="0.2">
      <c r="H847" s="1"/>
      <c r="I847" s="1"/>
      <c r="J847" s="1"/>
      <c r="K847" s="1"/>
      <c r="L847" s="1"/>
      <c r="M847" s="1"/>
      <c r="N847" s="1"/>
      <c r="O847" s="1"/>
    </row>
    <row r="848" spans="8:15" x14ac:dyDescent="0.2">
      <c r="H848" s="1"/>
      <c r="I848" s="1"/>
      <c r="J848" s="1"/>
      <c r="K848" s="1"/>
      <c r="L848" s="1"/>
      <c r="M848" s="1"/>
      <c r="N848" s="1"/>
      <c r="O848" s="1"/>
    </row>
    <row r="849" spans="8:15" x14ac:dyDescent="0.2">
      <c r="H849" s="1"/>
      <c r="I849" s="1"/>
      <c r="J849" s="1"/>
      <c r="K849" s="1"/>
      <c r="L849" s="1"/>
      <c r="M849" s="1"/>
      <c r="N849" s="1"/>
      <c r="O849" s="1"/>
    </row>
    <row r="850" spans="8:15" x14ac:dyDescent="0.2">
      <c r="H850" s="1"/>
      <c r="I850" s="1"/>
      <c r="J850" s="1"/>
      <c r="K850" s="1"/>
      <c r="L850" s="1"/>
      <c r="M850" s="1"/>
      <c r="N850" s="1"/>
      <c r="O850" s="1"/>
    </row>
    <row r="851" spans="8:15" x14ac:dyDescent="0.2">
      <c r="H851" s="1"/>
      <c r="I851" s="1"/>
      <c r="J851" s="1"/>
      <c r="K851" s="1"/>
      <c r="L851" s="1"/>
      <c r="M851" s="1"/>
      <c r="N851" s="1"/>
      <c r="O851" s="1"/>
    </row>
    <row r="852" spans="8:15" x14ac:dyDescent="0.2">
      <c r="H852" s="1"/>
      <c r="I852" s="1"/>
      <c r="J852" s="1"/>
      <c r="K852" s="1"/>
      <c r="L852" s="1"/>
      <c r="M852" s="1"/>
      <c r="N852" s="1"/>
      <c r="O852" s="1"/>
    </row>
    <row r="853" spans="8:15" x14ac:dyDescent="0.2">
      <c r="H853" s="1"/>
      <c r="I853" s="1"/>
      <c r="J853" s="1"/>
      <c r="K853" s="1"/>
      <c r="L853" s="1"/>
      <c r="M853" s="1"/>
      <c r="N853" s="1"/>
      <c r="O853" s="1"/>
    </row>
    <row r="854" spans="8:15" x14ac:dyDescent="0.2">
      <c r="H854" s="1"/>
      <c r="I854" s="1"/>
      <c r="J854" s="1"/>
      <c r="K854" s="1"/>
      <c r="L854" s="1"/>
      <c r="M854" s="1"/>
      <c r="N854" s="1"/>
      <c r="O854" s="1"/>
    </row>
    <row r="855" spans="8:15" x14ac:dyDescent="0.2">
      <c r="H855" s="1"/>
      <c r="I855" s="1"/>
      <c r="J855" s="1"/>
      <c r="K855" s="1"/>
      <c r="L855" s="1"/>
      <c r="M855" s="1"/>
      <c r="N855" s="1"/>
      <c r="O855" s="1"/>
    </row>
    <row r="856" spans="8:15" x14ac:dyDescent="0.2">
      <c r="H856" s="1"/>
      <c r="I856" s="1"/>
      <c r="J856" s="1"/>
      <c r="K856" s="1"/>
      <c r="L856" s="1"/>
      <c r="M856" s="1"/>
      <c r="N856" s="1"/>
      <c r="O856" s="1"/>
    </row>
    <row r="857" spans="8:15" x14ac:dyDescent="0.2">
      <c r="H857" s="1"/>
      <c r="I857" s="1"/>
      <c r="J857" s="1"/>
      <c r="K857" s="1"/>
      <c r="L857" s="1"/>
      <c r="M857" s="1"/>
      <c r="N857" s="1"/>
      <c r="O857" s="1"/>
    </row>
    <row r="858" spans="8:15" x14ac:dyDescent="0.2">
      <c r="H858" s="1"/>
      <c r="I858" s="1"/>
      <c r="J858" s="1"/>
      <c r="K858" s="1"/>
      <c r="L858" s="1"/>
      <c r="M858" s="1"/>
      <c r="N858" s="1"/>
      <c r="O858" s="1"/>
    </row>
    <row r="859" spans="8:15" x14ac:dyDescent="0.2">
      <c r="H859" s="1"/>
      <c r="I859" s="1"/>
      <c r="J859" s="1"/>
      <c r="K859" s="1"/>
      <c r="L859" s="1"/>
      <c r="M859" s="1"/>
      <c r="N859" s="1"/>
      <c r="O859" s="1"/>
    </row>
    <row r="860" spans="8:15" x14ac:dyDescent="0.2">
      <c r="H860" s="1"/>
      <c r="I860" s="1"/>
      <c r="J860" s="1"/>
      <c r="K860" s="1"/>
      <c r="L860" s="1"/>
      <c r="M860" s="1"/>
      <c r="N860" s="1"/>
      <c r="O860" s="1"/>
    </row>
    <row r="861" spans="8:15" x14ac:dyDescent="0.2">
      <c r="H861" s="1"/>
      <c r="I861" s="1"/>
      <c r="J861" s="1"/>
      <c r="K861" s="1"/>
      <c r="L861" s="1"/>
      <c r="M861" s="1"/>
      <c r="N861" s="1"/>
      <c r="O861" s="1"/>
    </row>
    <row r="862" spans="8:15" x14ac:dyDescent="0.2">
      <c r="H862" s="1"/>
      <c r="I862" s="1"/>
      <c r="J862" s="1"/>
      <c r="K862" s="1"/>
      <c r="L862" s="1"/>
      <c r="M862" s="1"/>
      <c r="N862" s="1"/>
      <c r="O862" s="1"/>
    </row>
    <row r="863" spans="8:15" x14ac:dyDescent="0.2">
      <c r="H863" s="1"/>
      <c r="I863" s="1"/>
      <c r="J863" s="1"/>
      <c r="K863" s="1"/>
      <c r="L863" s="1"/>
      <c r="M863" s="1"/>
      <c r="N863" s="1"/>
      <c r="O863" s="1"/>
    </row>
    <row r="864" spans="8:15" x14ac:dyDescent="0.2">
      <c r="H864" s="1"/>
      <c r="I864" s="1"/>
      <c r="J864" s="1"/>
      <c r="K864" s="1"/>
      <c r="L864" s="1"/>
      <c r="M864" s="1"/>
      <c r="N864" s="1"/>
      <c r="O864" s="1"/>
    </row>
    <row r="865" spans="8:15" x14ac:dyDescent="0.2">
      <c r="H865" s="1"/>
      <c r="I865" s="1"/>
      <c r="J865" s="1"/>
      <c r="K865" s="1"/>
      <c r="L865" s="1"/>
      <c r="M865" s="1"/>
      <c r="N865" s="1"/>
      <c r="O865" s="1"/>
    </row>
    <row r="866" spans="8:15" x14ac:dyDescent="0.2">
      <c r="H866" s="1"/>
      <c r="I866" s="1"/>
      <c r="J866" s="1"/>
      <c r="K866" s="1"/>
      <c r="L866" s="1"/>
      <c r="M866" s="1"/>
      <c r="N866" s="1"/>
      <c r="O866" s="1"/>
    </row>
    <row r="867" spans="8:15" x14ac:dyDescent="0.2">
      <c r="H867" s="1"/>
      <c r="I867" s="1"/>
      <c r="J867" s="1"/>
      <c r="K867" s="1"/>
      <c r="L867" s="1"/>
      <c r="M867" s="1"/>
      <c r="N867" s="1"/>
      <c r="O867" s="1"/>
    </row>
    <row r="868" spans="8:15" x14ac:dyDescent="0.2">
      <c r="H868" s="1"/>
      <c r="I868" s="1"/>
      <c r="J868" s="1"/>
      <c r="K868" s="1"/>
      <c r="L868" s="1"/>
      <c r="M868" s="1"/>
      <c r="N868" s="1"/>
      <c r="O868" s="1"/>
    </row>
    <row r="869" spans="8:15" x14ac:dyDescent="0.2">
      <c r="H869" s="1"/>
      <c r="I869" s="1"/>
      <c r="J869" s="1"/>
      <c r="K869" s="1"/>
      <c r="L869" s="1"/>
      <c r="M869" s="1"/>
      <c r="N869" s="1"/>
      <c r="O869" s="1"/>
    </row>
    <row r="870" spans="8:15" x14ac:dyDescent="0.2">
      <c r="H870" s="1"/>
      <c r="I870" s="1"/>
      <c r="J870" s="1"/>
      <c r="K870" s="1"/>
      <c r="L870" s="1"/>
      <c r="M870" s="1"/>
      <c r="N870" s="1"/>
      <c r="O870" s="1"/>
    </row>
    <row r="871" spans="8:15" x14ac:dyDescent="0.2">
      <c r="H871" s="1"/>
      <c r="I871" s="1"/>
      <c r="J871" s="1"/>
      <c r="K871" s="1"/>
      <c r="L871" s="1"/>
      <c r="M871" s="1"/>
      <c r="N871" s="1"/>
      <c r="O871" s="1"/>
    </row>
    <row r="872" spans="8:15" x14ac:dyDescent="0.2">
      <c r="H872" s="1"/>
      <c r="I872" s="1"/>
      <c r="J872" s="1"/>
      <c r="K872" s="1"/>
      <c r="L872" s="1"/>
      <c r="M872" s="1"/>
      <c r="N872" s="1"/>
      <c r="O872" s="1"/>
    </row>
    <row r="873" spans="8:15" x14ac:dyDescent="0.2">
      <c r="H873" s="1"/>
      <c r="I873" s="1"/>
      <c r="J873" s="1"/>
      <c r="K873" s="1"/>
      <c r="L873" s="1"/>
      <c r="M873" s="1"/>
      <c r="N873" s="1"/>
      <c r="O873" s="1"/>
    </row>
    <row r="874" spans="8:15" x14ac:dyDescent="0.2">
      <c r="H874" s="1"/>
      <c r="I874" s="1"/>
      <c r="J874" s="1"/>
      <c r="K874" s="1"/>
      <c r="L874" s="1"/>
      <c r="M874" s="1"/>
      <c r="N874" s="1"/>
      <c r="O874" s="1"/>
    </row>
    <row r="875" spans="8:15" x14ac:dyDescent="0.2">
      <c r="H875" s="1"/>
      <c r="I875" s="1"/>
      <c r="J875" s="1"/>
      <c r="K875" s="1"/>
      <c r="L875" s="1"/>
      <c r="M875" s="1"/>
      <c r="N875" s="1"/>
      <c r="O875" s="1"/>
    </row>
    <row r="876" spans="8:15" x14ac:dyDescent="0.2">
      <c r="H876" s="1"/>
      <c r="I876" s="1"/>
      <c r="J876" s="1"/>
      <c r="K876" s="1"/>
      <c r="L876" s="1"/>
      <c r="M876" s="1"/>
      <c r="N876" s="1"/>
      <c r="O876" s="1"/>
    </row>
    <row r="877" spans="8:15" x14ac:dyDescent="0.2">
      <c r="H877" s="1"/>
      <c r="I877" s="1"/>
      <c r="J877" s="1"/>
      <c r="K877" s="1"/>
      <c r="L877" s="1"/>
      <c r="M877" s="1"/>
      <c r="N877" s="1"/>
      <c r="O877" s="1"/>
    </row>
    <row r="878" spans="8:15" x14ac:dyDescent="0.2">
      <c r="H878" s="1"/>
      <c r="I878" s="1"/>
      <c r="J878" s="1"/>
      <c r="K878" s="1"/>
      <c r="L878" s="1"/>
      <c r="M878" s="1"/>
      <c r="N878" s="1"/>
      <c r="O878" s="1"/>
    </row>
    <row r="879" spans="8:15" x14ac:dyDescent="0.2">
      <c r="H879" s="1"/>
      <c r="I879" s="1"/>
      <c r="J879" s="1"/>
      <c r="K879" s="1"/>
      <c r="L879" s="1"/>
      <c r="M879" s="1"/>
      <c r="N879" s="1"/>
      <c r="O879" s="1"/>
    </row>
    <row r="880" spans="8:15" x14ac:dyDescent="0.2">
      <c r="H880" s="1"/>
      <c r="I880" s="1"/>
      <c r="J880" s="1"/>
      <c r="K880" s="1"/>
      <c r="L880" s="1"/>
      <c r="M880" s="1"/>
      <c r="N880" s="1"/>
      <c r="O880" s="1"/>
    </row>
    <row r="881" spans="8:15" x14ac:dyDescent="0.2">
      <c r="H881" s="1"/>
      <c r="I881" s="1"/>
      <c r="J881" s="1"/>
      <c r="K881" s="1"/>
      <c r="L881" s="1"/>
      <c r="M881" s="1"/>
      <c r="N881" s="1"/>
      <c r="O881" s="1"/>
    </row>
    <row r="882" spans="8:15" x14ac:dyDescent="0.2">
      <c r="H882" s="1"/>
      <c r="I882" s="1"/>
      <c r="J882" s="1"/>
      <c r="K882" s="1"/>
      <c r="L882" s="1"/>
      <c r="M882" s="1"/>
      <c r="N882" s="1"/>
      <c r="O882" s="1"/>
    </row>
    <row r="883" spans="8:15" x14ac:dyDescent="0.2">
      <c r="H883" s="1"/>
      <c r="I883" s="1"/>
      <c r="J883" s="1"/>
      <c r="K883" s="1"/>
      <c r="L883" s="1"/>
      <c r="M883" s="1"/>
      <c r="N883" s="1"/>
      <c r="O883" s="1"/>
    </row>
    <row r="884" spans="8:15" x14ac:dyDescent="0.2">
      <c r="H884" s="1"/>
      <c r="I884" s="1"/>
      <c r="J884" s="1"/>
      <c r="K884" s="1"/>
      <c r="L884" s="1"/>
      <c r="M884" s="1"/>
      <c r="N884" s="1"/>
      <c r="O884" s="1"/>
    </row>
    <row r="885" spans="8:15" x14ac:dyDescent="0.2">
      <c r="H885" s="1"/>
      <c r="I885" s="1"/>
      <c r="J885" s="1"/>
      <c r="K885" s="1"/>
      <c r="L885" s="1"/>
      <c r="M885" s="1"/>
      <c r="N885" s="1"/>
      <c r="O885" s="1"/>
    </row>
    <row r="886" spans="8:15" x14ac:dyDescent="0.2">
      <c r="H886" s="1"/>
      <c r="I886" s="1"/>
      <c r="J886" s="1"/>
      <c r="K886" s="1"/>
      <c r="L886" s="1"/>
      <c r="M886" s="1"/>
      <c r="N886" s="1"/>
      <c r="O886" s="1"/>
    </row>
    <row r="887" spans="8:15" x14ac:dyDescent="0.2">
      <c r="H887" s="1"/>
      <c r="I887" s="1"/>
      <c r="J887" s="1"/>
      <c r="K887" s="1"/>
      <c r="L887" s="1"/>
      <c r="M887" s="1"/>
      <c r="N887" s="1"/>
      <c r="O887" s="1"/>
    </row>
    <row r="888" spans="8:15" x14ac:dyDescent="0.2">
      <c r="H888" s="1"/>
      <c r="I888" s="1"/>
      <c r="J888" s="1"/>
      <c r="K888" s="1"/>
      <c r="L888" s="1"/>
      <c r="M888" s="1"/>
      <c r="N888" s="1"/>
      <c r="O888" s="1"/>
    </row>
    <row r="889" spans="8:15" x14ac:dyDescent="0.2">
      <c r="H889" s="1"/>
      <c r="I889" s="1"/>
      <c r="J889" s="1"/>
      <c r="K889" s="1"/>
      <c r="L889" s="1"/>
      <c r="M889" s="1"/>
      <c r="N889" s="1"/>
      <c r="O889" s="1"/>
    </row>
    <row r="890" spans="8:15" x14ac:dyDescent="0.2">
      <c r="H890" s="1"/>
      <c r="I890" s="1"/>
      <c r="J890" s="1"/>
      <c r="K890" s="1"/>
      <c r="L890" s="1"/>
      <c r="M890" s="1"/>
      <c r="N890" s="1"/>
      <c r="O890" s="1"/>
    </row>
    <row r="891" spans="8:15" x14ac:dyDescent="0.2">
      <c r="H891" s="1"/>
      <c r="I891" s="1"/>
      <c r="J891" s="1"/>
      <c r="K891" s="1"/>
      <c r="L891" s="1"/>
      <c r="M891" s="1"/>
      <c r="N891" s="1"/>
      <c r="O891" s="1"/>
    </row>
    <row r="892" spans="8:15" x14ac:dyDescent="0.2">
      <c r="H892" s="1"/>
      <c r="I892" s="1"/>
      <c r="J892" s="1"/>
      <c r="K892" s="1"/>
      <c r="L892" s="1"/>
      <c r="M892" s="1"/>
      <c r="N892" s="1"/>
      <c r="O892" s="1"/>
    </row>
    <row r="893" spans="8:15" x14ac:dyDescent="0.2">
      <c r="H893" s="1"/>
      <c r="I893" s="1"/>
      <c r="J893" s="1"/>
      <c r="K893" s="1"/>
      <c r="L893" s="1"/>
      <c r="M893" s="1"/>
      <c r="N893" s="1"/>
      <c r="O893" s="1"/>
    </row>
    <row r="894" spans="8:15" x14ac:dyDescent="0.2">
      <c r="H894" s="1"/>
      <c r="I894" s="1"/>
      <c r="J894" s="1"/>
      <c r="K894" s="1"/>
      <c r="L894" s="1"/>
      <c r="M894" s="1"/>
      <c r="N894" s="1"/>
      <c r="O894" s="1"/>
    </row>
    <row r="895" spans="8:15" x14ac:dyDescent="0.2">
      <c r="H895" s="1"/>
      <c r="I895" s="1"/>
      <c r="J895" s="1"/>
      <c r="K895" s="1"/>
      <c r="L895" s="1"/>
      <c r="M895" s="1"/>
      <c r="N895" s="1"/>
      <c r="O895" s="1"/>
    </row>
    <row r="896" spans="8:15" x14ac:dyDescent="0.2">
      <c r="H896" s="1"/>
      <c r="I896" s="1"/>
      <c r="J896" s="1"/>
      <c r="K896" s="1"/>
      <c r="L896" s="1"/>
      <c r="M896" s="1"/>
      <c r="N896" s="1"/>
      <c r="O896" s="1"/>
    </row>
    <row r="897" spans="8:15" x14ac:dyDescent="0.2">
      <c r="H897" s="1"/>
      <c r="I897" s="1"/>
      <c r="J897" s="1"/>
      <c r="K897" s="1"/>
      <c r="L897" s="1"/>
      <c r="M897" s="1"/>
      <c r="N897" s="1"/>
      <c r="O897" s="1"/>
    </row>
    <row r="898" spans="8:15" x14ac:dyDescent="0.2">
      <c r="H898" s="1"/>
      <c r="I898" s="1"/>
      <c r="J898" s="1"/>
      <c r="K898" s="1"/>
      <c r="L898" s="1"/>
      <c r="M898" s="1"/>
      <c r="N898" s="1"/>
      <c r="O898" s="1"/>
    </row>
    <row r="899" spans="8:15" x14ac:dyDescent="0.2">
      <c r="H899" s="1"/>
      <c r="I899" s="1"/>
      <c r="J899" s="1"/>
      <c r="K899" s="1"/>
      <c r="L899" s="1"/>
      <c r="M899" s="1"/>
      <c r="N899" s="1"/>
      <c r="O899" s="1"/>
    </row>
    <row r="900" spans="8:15" x14ac:dyDescent="0.2">
      <c r="H900" s="9"/>
      <c r="O900" s="11"/>
    </row>
    <row r="901" spans="8:15" x14ac:dyDescent="0.2">
      <c r="H901" s="9"/>
      <c r="O901" s="11"/>
    </row>
    <row r="902" spans="8:15" x14ac:dyDescent="0.2">
      <c r="H902" s="9"/>
      <c r="O902" s="11"/>
    </row>
    <row r="903" spans="8:15" x14ac:dyDescent="0.2">
      <c r="H903" s="9"/>
      <c r="O903" s="11"/>
    </row>
    <row r="904" spans="8:15" x14ac:dyDescent="0.2">
      <c r="H904" s="9"/>
      <c r="O904" s="11"/>
    </row>
    <row r="905" spans="8:15" x14ac:dyDescent="0.2">
      <c r="H905" s="9"/>
      <c r="O905" s="11"/>
    </row>
    <row r="906" spans="8:15" x14ac:dyDescent="0.2">
      <c r="H906" s="9"/>
      <c r="O906" s="11"/>
    </row>
    <row r="907" spans="8:15" x14ac:dyDescent="0.2">
      <c r="H907" s="9"/>
      <c r="O907" s="11"/>
    </row>
    <row r="908" spans="8:15" x14ac:dyDescent="0.2">
      <c r="H908" s="9"/>
      <c r="O908" s="11"/>
    </row>
    <row r="909" spans="8:15" x14ac:dyDescent="0.2">
      <c r="H909" s="9"/>
      <c r="O909" s="11"/>
    </row>
    <row r="910" spans="8:15" x14ac:dyDescent="0.2">
      <c r="H910" s="9"/>
      <c r="O910" s="11"/>
    </row>
    <row r="911" spans="8:15" x14ac:dyDescent="0.2">
      <c r="H911" s="9"/>
      <c r="O911" s="11"/>
    </row>
    <row r="912" spans="8:15" x14ac:dyDescent="0.2">
      <c r="H912" s="9"/>
      <c r="O912" s="11"/>
    </row>
    <row r="913" spans="8:15" x14ac:dyDescent="0.2">
      <c r="H913" s="9"/>
      <c r="O913" s="11"/>
    </row>
    <row r="914" spans="8:15" x14ac:dyDescent="0.2">
      <c r="H914" s="9"/>
      <c r="O914" s="11"/>
    </row>
    <row r="915" spans="8:15" x14ac:dyDescent="0.2">
      <c r="H915" s="9"/>
      <c r="O915" s="11"/>
    </row>
    <row r="916" spans="8:15" x14ac:dyDescent="0.2">
      <c r="H916" s="9"/>
      <c r="O916" s="11"/>
    </row>
    <row r="917" spans="8:15" x14ac:dyDescent="0.2">
      <c r="H917" s="9"/>
      <c r="O917" s="11"/>
    </row>
    <row r="918" spans="8:15" x14ac:dyDescent="0.2">
      <c r="H918" s="9"/>
      <c r="O918" s="11"/>
    </row>
    <row r="919" spans="8:15" x14ac:dyDescent="0.2">
      <c r="H919" s="9"/>
      <c r="O919" s="11"/>
    </row>
    <row r="920" spans="8:15" x14ac:dyDescent="0.2">
      <c r="H920" s="9"/>
      <c r="O920" s="11"/>
    </row>
    <row r="921" spans="8:15" x14ac:dyDescent="0.2">
      <c r="H921" s="9"/>
      <c r="O921" s="11"/>
    </row>
    <row r="922" spans="8:15" x14ac:dyDescent="0.2">
      <c r="H922" s="9"/>
      <c r="O922" s="11"/>
    </row>
    <row r="923" spans="8:15" x14ac:dyDescent="0.2">
      <c r="H923" s="9"/>
      <c r="O923" s="11"/>
    </row>
    <row r="924" spans="8:15" x14ac:dyDescent="0.2">
      <c r="H924" s="9"/>
      <c r="O924" s="11"/>
    </row>
    <row r="925" spans="8:15" x14ac:dyDescent="0.2">
      <c r="H925" s="9"/>
      <c r="O925" s="11"/>
    </row>
    <row r="926" spans="8:15" x14ac:dyDescent="0.2">
      <c r="H926" s="9"/>
      <c r="O926" s="11"/>
    </row>
    <row r="927" spans="8:15" x14ac:dyDescent="0.2">
      <c r="H927" s="9"/>
      <c r="O927" s="11"/>
    </row>
    <row r="928" spans="8:15" x14ac:dyDescent="0.2">
      <c r="H928" s="9"/>
      <c r="O928" s="11"/>
    </row>
    <row r="929" spans="8:15" x14ac:dyDescent="0.2">
      <c r="H929" s="9"/>
      <c r="O929" s="11"/>
    </row>
    <row r="930" spans="8:15" x14ac:dyDescent="0.2">
      <c r="H930" s="9"/>
      <c r="O930" s="11"/>
    </row>
    <row r="931" spans="8:15" x14ac:dyDescent="0.2">
      <c r="H931" s="9"/>
      <c r="O931" s="11"/>
    </row>
    <row r="932" spans="8:15" x14ac:dyDescent="0.2">
      <c r="H932" s="9"/>
      <c r="O932" s="11"/>
    </row>
    <row r="933" spans="8:15" x14ac:dyDescent="0.2">
      <c r="H933" s="9"/>
      <c r="O933" s="11"/>
    </row>
    <row r="934" spans="8:15" x14ac:dyDescent="0.2">
      <c r="H934" s="9"/>
      <c r="O934" s="11"/>
    </row>
    <row r="935" spans="8:15" x14ac:dyDescent="0.2">
      <c r="H935" s="9"/>
      <c r="O935" s="11"/>
    </row>
    <row r="936" spans="8:15" x14ac:dyDescent="0.2">
      <c r="H936" s="9"/>
      <c r="O936" s="11"/>
    </row>
    <row r="937" spans="8:15" x14ac:dyDescent="0.2">
      <c r="H937" s="9"/>
      <c r="O937" s="11"/>
    </row>
    <row r="938" spans="8:15" x14ac:dyDescent="0.2">
      <c r="H938" s="9"/>
      <c r="O938" s="11"/>
    </row>
    <row r="939" spans="8:15" x14ac:dyDescent="0.2">
      <c r="H939" s="9"/>
      <c r="O939" s="11"/>
    </row>
    <row r="940" spans="8:15" x14ac:dyDescent="0.2">
      <c r="H940" s="9"/>
      <c r="O940" s="11"/>
    </row>
    <row r="941" spans="8:15" x14ac:dyDescent="0.2">
      <c r="H941" s="9"/>
      <c r="O941" s="11"/>
    </row>
    <row r="942" spans="8:15" x14ac:dyDescent="0.2">
      <c r="H942" s="9"/>
      <c r="O942" s="11"/>
    </row>
    <row r="943" spans="8:15" x14ac:dyDescent="0.2">
      <c r="H943" s="9"/>
      <c r="O943" s="11"/>
    </row>
    <row r="944" spans="8:15" x14ac:dyDescent="0.2">
      <c r="H944" s="9"/>
      <c r="O944" s="11"/>
    </row>
    <row r="945" spans="8:15" x14ac:dyDescent="0.2">
      <c r="H945" s="9"/>
      <c r="O945" s="11"/>
    </row>
    <row r="946" spans="8:15" x14ac:dyDescent="0.2">
      <c r="H946" s="9"/>
      <c r="O946" s="11"/>
    </row>
    <row r="947" spans="8:15" x14ac:dyDescent="0.2">
      <c r="H947" s="9"/>
      <c r="O947" s="11"/>
    </row>
    <row r="948" spans="8:15" x14ac:dyDescent="0.2">
      <c r="H948" s="9"/>
      <c r="O948" s="11"/>
    </row>
    <row r="949" spans="8:15" x14ac:dyDescent="0.2">
      <c r="H949" s="9"/>
      <c r="O949" s="11"/>
    </row>
    <row r="950" spans="8:15" x14ac:dyDescent="0.2">
      <c r="H950" s="9"/>
      <c r="O950" s="11"/>
    </row>
    <row r="951" spans="8:15" x14ac:dyDescent="0.2">
      <c r="H951" s="9"/>
      <c r="O951" s="11"/>
    </row>
    <row r="952" spans="8:15" x14ac:dyDescent="0.2">
      <c r="H952" s="9"/>
      <c r="O952" s="11"/>
    </row>
    <row r="953" spans="8:15" x14ac:dyDescent="0.2">
      <c r="H953" s="9"/>
      <c r="O953" s="11"/>
    </row>
    <row r="954" spans="8:15" x14ac:dyDescent="0.2">
      <c r="H954" s="9"/>
      <c r="O954" s="11"/>
    </row>
    <row r="955" spans="8:15" x14ac:dyDescent="0.2">
      <c r="H955" s="9"/>
      <c r="O955" s="11"/>
    </row>
    <row r="956" spans="8:15" x14ac:dyDescent="0.2">
      <c r="H956" s="9"/>
      <c r="O956" s="11"/>
    </row>
    <row r="957" spans="8:15" x14ac:dyDescent="0.2">
      <c r="H957" s="9"/>
      <c r="O957" s="11"/>
    </row>
    <row r="958" spans="8:15" x14ac:dyDescent="0.2">
      <c r="H958" s="9"/>
      <c r="O958" s="11"/>
    </row>
    <row r="959" spans="8:15" x14ac:dyDescent="0.2">
      <c r="H959" s="9"/>
      <c r="O959" s="11"/>
    </row>
    <row r="960" spans="8:15" x14ac:dyDescent="0.2">
      <c r="H960" s="9"/>
      <c r="O960" s="11"/>
    </row>
    <row r="961" spans="8:15" x14ac:dyDescent="0.2">
      <c r="H961" s="9"/>
      <c r="O961" s="11"/>
    </row>
    <row r="962" spans="8:15" x14ac:dyDescent="0.2">
      <c r="H962" s="9"/>
      <c r="O962" s="11"/>
    </row>
    <row r="963" spans="8:15" x14ac:dyDescent="0.2">
      <c r="H963" s="9"/>
      <c r="O963" s="11"/>
    </row>
    <row r="964" spans="8:15" x14ac:dyDescent="0.2">
      <c r="H964" s="9"/>
      <c r="O964" s="11"/>
    </row>
    <row r="965" spans="8:15" x14ac:dyDescent="0.2">
      <c r="H965" s="9"/>
      <c r="O965" s="11"/>
    </row>
    <row r="966" spans="8:15" x14ac:dyDescent="0.2">
      <c r="H966" s="9"/>
      <c r="O966" s="11"/>
    </row>
    <row r="967" spans="8:15" x14ac:dyDescent="0.2">
      <c r="H967" s="9"/>
      <c r="O967" s="11"/>
    </row>
    <row r="968" spans="8:15" x14ac:dyDescent="0.2">
      <c r="H968" s="9"/>
      <c r="O968" s="11"/>
    </row>
    <row r="969" spans="8:15" x14ac:dyDescent="0.2">
      <c r="H969" s="9"/>
      <c r="O969" s="11"/>
    </row>
    <row r="970" spans="8:15" x14ac:dyDescent="0.2">
      <c r="H970" s="9"/>
      <c r="O970" s="11"/>
    </row>
    <row r="971" spans="8:15" x14ac:dyDescent="0.2">
      <c r="H971" s="9"/>
      <c r="O971" s="11"/>
    </row>
    <row r="972" spans="8:15" x14ac:dyDescent="0.2">
      <c r="H972" s="9"/>
      <c r="O972" s="11"/>
    </row>
    <row r="973" spans="8:15" x14ac:dyDescent="0.2">
      <c r="H973" s="9"/>
      <c r="O973" s="11"/>
    </row>
    <row r="974" spans="8:15" x14ac:dyDescent="0.2">
      <c r="H974" s="9"/>
      <c r="O974" s="11"/>
    </row>
    <row r="975" spans="8:15" x14ac:dyDescent="0.2">
      <c r="H975" s="9"/>
      <c r="O975" s="11"/>
    </row>
    <row r="976" spans="8:15" x14ac:dyDescent="0.2">
      <c r="H976" s="9"/>
      <c r="O976" s="11"/>
    </row>
    <row r="977" spans="8:15" x14ac:dyDescent="0.2">
      <c r="H977" s="9"/>
      <c r="O977" s="11"/>
    </row>
    <row r="978" spans="8:15" x14ac:dyDescent="0.2">
      <c r="H978" s="9"/>
      <c r="O978" s="11"/>
    </row>
    <row r="979" spans="8:15" x14ac:dyDescent="0.2">
      <c r="H979" s="9"/>
      <c r="O979" s="11"/>
    </row>
    <row r="980" spans="8:15" x14ac:dyDescent="0.2">
      <c r="H980" s="9"/>
      <c r="O980" s="11"/>
    </row>
    <row r="981" spans="8:15" x14ac:dyDescent="0.2">
      <c r="H981" s="9"/>
      <c r="O981" s="11"/>
    </row>
    <row r="982" spans="8:15" x14ac:dyDescent="0.2">
      <c r="H982" s="9"/>
      <c r="O982" s="11"/>
    </row>
    <row r="983" spans="8:15" x14ac:dyDescent="0.2">
      <c r="H983" s="9"/>
      <c r="O983" s="11"/>
    </row>
    <row r="984" spans="8:15" x14ac:dyDescent="0.2">
      <c r="H984" s="9"/>
      <c r="O984" s="11"/>
    </row>
    <row r="985" spans="8:15" x14ac:dyDescent="0.2">
      <c r="H985" s="9"/>
      <c r="O985" s="11"/>
    </row>
    <row r="986" spans="8:15" x14ac:dyDescent="0.2">
      <c r="H986" s="9"/>
      <c r="O986" s="11"/>
    </row>
    <row r="987" spans="8:15" x14ac:dyDescent="0.2">
      <c r="H987" s="9"/>
      <c r="O987" s="11"/>
    </row>
    <row r="988" spans="8:15" x14ac:dyDescent="0.2">
      <c r="H988" s="9"/>
      <c r="O988" s="11"/>
    </row>
    <row r="989" spans="8:15" x14ac:dyDescent="0.2">
      <c r="H989" s="9"/>
      <c r="O989" s="11"/>
    </row>
    <row r="990" spans="8:15" x14ac:dyDescent="0.2">
      <c r="H990" s="9"/>
      <c r="O990" s="11"/>
    </row>
    <row r="991" spans="8:15" x14ac:dyDescent="0.2">
      <c r="H991" s="9"/>
      <c r="O991" s="11"/>
    </row>
    <row r="992" spans="8:15" x14ac:dyDescent="0.2">
      <c r="H992" s="9"/>
      <c r="O992" s="11"/>
    </row>
    <row r="993" spans="8:15" x14ac:dyDescent="0.2">
      <c r="H993" s="9"/>
      <c r="O993" s="11"/>
    </row>
    <row r="994" spans="8:15" x14ac:dyDescent="0.2">
      <c r="H994" s="9"/>
      <c r="O994" s="11"/>
    </row>
    <row r="995" spans="8:15" x14ac:dyDescent="0.2">
      <c r="H995" s="9"/>
      <c r="O995" s="11"/>
    </row>
    <row r="996" spans="8:15" x14ac:dyDescent="0.2">
      <c r="H996" s="9"/>
      <c r="O996" s="11"/>
    </row>
    <row r="997" spans="8:15" x14ac:dyDescent="0.2">
      <c r="H997" s="9"/>
      <c r="O997" s="11"/>
    </row>
  </sheetData>
  <autoFilter ref="A6:P316"/>
  <phoneticPr fontId="24" type="noConversion"/>
  <pageMargins left="0.75" right="0.75" top="1" bottom="1" header="0.5" footer="0.5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2"/>
  <sheetViews>
    <sheetView topLeftCell="A31" zoomScale="110" zoomScaleNormal="110" workbookViewId="0">
      <selection activeCell="L52" sqref="L52:L55"/>
    </sheetView>
  </sheetViews>
  <sheetFormatPr defaultRowHeight="12.75" x14ac:dyDescent="0.2"/>
  <cols>
    <col min="1" max="1" width="4" style="1" customWidth="1"/>
    <col min="2" max="2" width="11.5703125" style="87" bestFit="1" customWidth="1"/>
    <col min="3" max="3" width="8.5703125" style="1" customWidth="1"/>
    <col min="4" max="4" width="6.42578125" style="2" customWidth="1"/>
    <col min="5" max="5" width="9.140625" style="2" customWidth="1"/>
    <col min="6" max="6" width="8.42578125" style="1" customWidth="1"/>
    <col min="7" max="7" width="21.28515625" style="2" customWidth="1"/>
    <col min="8" max="8" width="3" style="13" customWidth="1"/>
    <col min="9" max="9" width="5.42578125" style="9" customWidth="1"/>
    <col min="10" max="10" width="9.7109375" style="9" customWidth="1"/>
    <col min="11" max="11" width="8.7109375" style="9" customWidth="1"/>
    <col min="12" max="12" width="8" style="9" customWidth="1"/>
    <col min="13" max="13" width="9" style="9" customWidth="1"/>
    <col min="14" max="14" width="9.140625" style="9" customWidth="1"/>
    <col min="15" max="15" width="8.7109375" style="14" customWidth="1"/>
    <col min="16" max="16" width="19.7109375" style="2" customWidth="1"/>
    <col min="17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</row>
    <row r="4" spans="1:19" s="81" customFormat="1" ht="20.25" customHeight="1" x14ac:dyDescent="0.2">
      <c r="B4" s="91"/>
      <c r="C4" s="169"/>
      <c r="D4" s="108"/>
      <c r="E4" s="108"/>
      <c r="G4" s="108"/>
      <c r="P4" s="108"/>
    </row>
    <row r="5" spans="1:19" ht="16.5" thickBot="1" x14ac:dyDescent="0.3">
      <c r="A5" s="3" t="s">
        <v>1992</v>
      </c>
      <c r="B5" s="88"/>
      <c r="C5" s="3"/>
      <c r="D5" s="64"/>
      <c r="E5" s="64"/>
      <c r="F5" s="3"/>
      <c r="G5" s="64"/>
      <c r="H5" s="3"/>
      <c r="I5" s="3"/>
      <c r="J5" s="3"/>
      <c r="K5" s="3"/>
      <c r="L5" s="24"/>
      <c r="M5" s="24"/>
      <c r="N5" s="24"/>
      <c r="O5" s="24"/>
      <c r="P5" s="99"/>
      <c r="Q5" s="24"/>
      <c r="R5" s="24"/>
      <c r="S5" s="24"/>
    </row>
    <row r="6" spans="1:19" ht="13.5" thickBot="1" x14ac:dyDescent="0.25">
      <c r="A6" s="200" t="s">
        <v>2</v>
      </c>
      <c r="B6" s="201" t="s">
        <v>50</v>
      </c>
      <c r="C6" s="218" t="s">
        <v>49</v>
      </c>
      <c r="D6" s="203" t="s">
        <v>0</v>
      </c>
      <c r="E6" s="204" t="s">
        <v>3</v>
      </c>
      <c r="F6" s="205" t="s">
        <v>51</v>
      </c>
      <c r="G6" s="206" t="s">
        <v>4</v>
      </c>
      <c r="H6" s="200" t="s">
        <v>28</v>
      </c>
      <c r="I6" s="207" t="s">
        <v>5</v>
      </c>
      <c r="J6" s="208" t="s">
        <v>6</v>
      </c>
      <c r="K6" s="223" t="s">
        <v>7</v>
      </c>
      <c r="L6" s="210" t="s">
        <v>8</v>
      </c>
      <c r="M6" s="208" t="s">
        <v>9</v>
      </c>
      <c r="N6" s="211" t="s">
        <v>10</v>
      </c>
      <c r="O6" s="208" t="s">
        <v>11</v>
      </c>
      <c r="P6" s="243" t="s">
        <v>12</v>
      </c>
    </row>
    <row r="7" spans="1:19" x14ac:dyDescent="0.2">
      <c r="A7" s="45">
        <v>1</v>
      </c>
      <c r="B7" s="264"/>
      <c r="C7" s="33"/>
      <c r="D7" s="39"/>
      <c r="E7" s="77"/>
      <c r="F7" s="36" t="s">
        <v>83</v>
      </c>
      <c r="G7" s="74" t="s">
        <v>82</v>
      </c>
      <c r="H7" s="47">
        <v>10</v>
      </c>
      <c r="I7" s="38">
        <v>11110</v>
      </c>
      <c r="J7" s="214">
        <f>SUM(K7+L7+M7+N7+O7)</f>
        <v>5214.7</v>
      </c>
      <c r="K7" s="314">
        <v>5214.7</v>
      </c>
      <c r="L7" s="300"/>
      <c r="M7" s="179"/>
      <c r="N7" s="180"/>
      <c r="O7" s="180"/>
      <c r="P7" s="107"/>
    </row>
    <row r="8" spans="1:19" x14ac:dyDescent="0.2">
      <c r="A8" s="327">
        <v>2</v>
      </c>
      <c r="B8" s="260" t="s">
        <v>169</v>
      </c>
      <c r="C8" s="349" t="s">
        <v>170</v>
      </c>
      <c r="D8" s="78">
        <v>13142</v>
      </c>
      <c r="E8" s="77">
        <v>631230032</v>
      </c>
      <c r="F8" s="37" t="s">
        <v>109</v>
      </c>
      <c r="G8" s="80" t="s">
        <v>114</v>
      </c>
      <c r="H8" s="31">
        <v>10</v>
      </c>
      <c r="I8" s="32">
        <v>13460</v>
      </c>
      <c r="J8" s="214">
        <f>SUM(K8+L8+M8+N8+O8)</f>
        <v>400</v>
      </c>
      <c r="K8" s="314"/>
      <c r="L8" s="175"/>
      <c r="M8" s="175">
        <v>400</v>
      </c>
      <c r="N8" s="175"/>
      <c r="O8" s="175"/>
      <c r="P8" s="107" t="s">
        <v>171</v>
      </c>
    </row>
    <row r="9" spans="1:19" x14ac:dyDescent="0.2">
      <c r="A9" s="35">
        <v>3</v>
      </c>
      <c r="B9" s="260" t="s">
        <v>364</v>
      </c>
      <c r="C9" s="349" t="s">
        <v>309</v>
      </c>
      <c r="D9" s="78">
        <v>17190</v>
      </c>
      <c r="E9" s="73">
        <v>631230055</v>
      </c>
      <c r="F9" s="41" t="s">
        <v>282</v>
      </c>
      <c r="G9" s="286" t="s">
        <v>357</v>
      </c>
      <c r="H9" s="263">
        <v>10</v>
      </c>
      <c r="I9" s="50">
        <v>13620</v>
      </c>
      <c r="J9" s="313">
        <f t="shared" ref="J9:J17" si="0">SUM(K9+L9+M9+N9+O9)</f>
        <v>450</v>
      </c>
      <c r="K9" s="179"/>
      <c r="L9" s="179"/>
      <c r="M9" s="179">
        <v>450</v>
      </c>
      <c r="N9" s="180"/>
      <c r="O9" s="183"/>
      <c r="P9" s="107" t="s">
        <v>358</v>
      </c>
    </row>
    <row r="10" spans="1:19" x14ac:dyDescent="0.2">
      <c r="A10" s="327">
        <v>4</v>
      </c>
      <c r="B10" s="260" t="s">
        <v>653</v>
      </c>
      <c r="C10" s="349" t="s">
        <v>654</v>
      </c>
      <c r="D10" s="78">
        <v>17521</v>
      </c>
      <c r="E10" s="73">
        <v>631230077</v>
      </c>
      <c r="F10" s="41" t="s">
        <v>282</v>
      </c>
      <c r="G10" s="286" t="s">
        <v>495</v>
      </c>
      <c r="H10" s="263">
        <v>10</v>
      </c>
      <c r="I10" s="50">
        <v>13210</v>
      </c>
      <c r="J10" s="313">
        <f t="shared" si="0"/>
        <v>266.92</v>
      </c>
      <c r="K10" s="179"/>
      <c r="L10" s="179">
        <v>266.92</v>
      </c>
      <c r="M10" s="179"/>
      <c r="N10" s="180"/>
      <c r="O10" s="183"/>
      <c r="P10" s="107" t="s">
        <v>496</v>
      </c>
    </row>
    <row r="11" spans="1:19" x14ac:dyDescent="0.2">
      <c r="A11" s="35">
        <v>5</v>
      </c>
      <c r="B11" s="260" t="s">
        <v>655</v>
      </c>
      <c r="C11" s="349" t="s">
        <v>654</v>
      </c>
      <c r="D11" s="78">
        <v>17510</v>
      </c>
      <c r="E11" s="73">
        <v>631230078</v>
      </c>
      <c r="F11" s="41" t="s">
        <v>282</v>
      </c>
      <c r="G11" s="286" t="s">
        <v>495</v>
      </c>
      <c r="H11" s="263">
        <v>10</v>
      </c>
      <c r="I11" s="50">
        <v>13210</v>
      </c>
      <c r="J11" s="313">
        <f t="shared" si="0"/>
        <v>375.21</v>
      </c>
      <c r="K11" s="179"/>
      <c r="L11" s="179">
        <v>375.21</v>
      </c>
      <c r="M11" s="179"/>
      <c r="N11" s="180"/>
      <c r="O11" s="183"/>
      <c r="P11" s="107" t="s">
        <v>496</v>
      </c>
    </row>
    <row r="12" spans="1:19" x14ac:dyDescent="0.2">
      <c r="A12" s="327">
        <v>6</v>
      </c>
      <c r="B12" s="260" t="s">
        <v>671</v>
      </c>
      <c r="C12" s="349" t="s">
        <v>83</v>
      </c>
      <c r="D12" s="78">
        <v>18742</v>
      </c>
      <c r="E12" s="73">
        <v>631230057</v>
      </c>
      <c r="F12" s="41" t="s">
        <v>389</v>
      </c>
      <c r="G12" s="286" t="s">
        <v>672</v>
      </c>
      <c r="H12" s="263">
        <v>10</v>
      </c>
      <c r="I12" s="50">
        <v>13230</v>
      </c>
      <c r="J12" s="313">
        <f t="shared" si="0"/>
        <v>29.03</v>
      </c>
      <c r="K12" s="179"/>
      <c r="L12" s="179">
        <v>29.03</v>
      </c>
      <c r="M12" s="179"/>
      <c r="N12" s="180"/>
      <c r="O12" s="183"/>
      <c r="P12" s="107" t="s">
        <v>76</v>
      </c>
    </row>
    <row r="13" spans="1:19" x14ac:dyDescent="0.2">
      <c r="A13" s="35">
        <v>7</v>
      </c>
      <c r="B13" s="260" t="s">
        <v>677</v>
      </c>
      <c r="C13" s="349" t="s">
        <v>498</v>
      </c>
      <c r="D13" s="78">
        <v>18701</v>
      </c>
      <c r="E13" s="73">
        <v>631230097</v>
      </c>
      <c r="F13" s="41" t="s">
        <v>389</v>
      </c>
      <c r="G13" s="286" t="s">
        <v>678</v>
      </c>
      <c r="H13" s="263">
        <v>10</v>
      </c>
      <c r="I13" s="50">
        <v>13250</v>
      </c>
      <c r="J13" s="313">
        <f t="shared" si="0"/>
        <v>13.99</v>
      </c>
      <c r="K13" s="179"/>
      <c r="L13" s="179">
        <v>13.99</v>
      </c>
      <c r="M13" s="179"/>
      <c r="N13" s="180"/>
      <c r="O13" s="183"/>
      <c r="P13" s="107" t="s">
        <v>75</v>
      </c>
    </row>
    <row r="14" spans="1:19" x14ac:dyDescent="0.2">
      <c r="A14" s="327">
        <v>8</v>
      </c>
      <c r="B14" s="260" t="s">
        <v>679</v>
      </c>
      <c r="C14" s="349" t="s">
        <v>356</v>
      </c>
      <c r="D14" s="78">
        <v>18774</v>
      </c>
      <c r="E14" s="73">
        <v>631230056</v>
      </c>
      <c r="F14" s="41" t="s">
        <v>389</v>
      </c>
      <c r="G14" s="286" t="s">
        <v>672</v>
      </c>
      <c r="H14" s="263">
        <v>10</v>
      </c>
      <c r="I14" s="50">
        <v>13230</v>
      </c>
      <c r="J14" s="313">
        <f t="shared" si="0"/>
        <v>24.19</v>
      </c>
      <c r="K14" s="179"/>
      <c r="L14" s="179">
        <v>24.19</v>
      </c>
      <c r="M14" s="179"/>
      <c r="N14" s="180"/>
      <c r="O14" s="183"/>
      <c r="P14" s="107" t="s">
        <v>76</v>
      </c>
    </row>
    <row r="15" spans="1:19" x14ac:dyDescent="0.2">
      <c r="A15" s="35">
        <v>9</v>
      </c>
      <c r="B15" s="259" t="s">
        <v>518</v>
      </c>
      <c r="C15" s="67" t="s">
        <v>189</v>
      </c>
      <c r="D15" s="39">
        <v>19797</v>
      </c>
      <c r="E15" s="77">
        <v>631230063</v>
      </c>
      <c r="F15" s="41" t="s">
        <v>430</v>
      </c>
      <c r="G15" s="286" t="s">
        <v>110</v>
      </c>
      <c r="H15" s="263">
        <v>10</v>
      </c>
      <c r="I15" s="50">
        <v>14020</v>
      </c>
      <c r="J15" s="313">
        <f t="shared" si="0"/>
        <v>397</v>
      </c>
      <c r="K15" s="179"/>
      <c r="L15" s="179"/>
      <c r="M15" s="179">
        <v>397</v>
      </c>
      <c r="N15" s="180"/>
      <c r="O15" s="183"/>
      <c r="P15" s="107" t="s">
        <v>506</v>
      </c>
    </row>
    <row r="16" spans="1:19" x14ac:dyDescent="0.2">
      <c r="A16" s="327">
        <v>10</v>
      </c>
      <c r="B16" s="259" t="s">
        <v>596</v>
      </c>
      <c r="C16" s="67" t="s">
        <v>356</v>
      </c>
      <c r="D16" s="78">
        <v>21819</v>
      </c>
      <c r="E16" s="73">
        <v>631230113</v>
      </c>
      <c r="F16" s="41" t="s">
        <v>582</v>
      </c>
      <c r="G16" s="286" t="s">
        <v>528</v>
      </c>
      <c r="H16" s="263">
        <v>10</v>
      </c>
      <c r="I16" s="50">
        <v>13780</v>
      </c>
      <c r="J16" s="313">
        <f t="shared" si="0"/>
        <v>137.13</v>
      </c>
      <c r="K16" s="179"/>
      <c r="L16" s="179"/>
      <c r="M16" s="179">
        <v>137.13</v>
      </c>
      <c r="N16" s="180"/>
      <c r="O16" s="183"/>
      <c r="P16" s="107" t="s">
        <v>217</v>
      </c>
    </row>
    <row r="17" spans="1:16" x14ac:dyDescent="0.2">
      <c r="A17" s="35">
        <v>11</v>
      </c>
      <c r="B17" s="259" t="s">
        <v>597</v>
      </c>
      <c r="C17" s="67" t="s">
        <v>598</v>
      </c>
      <c r="D17" s="78">
        <v>24916</v>
      </c>
      <c r="E17" s="73">
        <v>631230122</v>
      </c>
      <c r="F17" s="41" t="s">
        <v>442</v>
      </c>
      <c r="G17" s="286" t="s">
        <v>483</v>
      </c>
      <c r="H17" s="263">
        <v>10</v>
      </c>
      <c r="I17" s="50">
        <v>13610</v>
      </c>
      <c r="J17" s="313">
        <f t="shared" si="0"/>
        <v>49.61</v>
      </c>
      <c r="K17" s="179"/>
      <c r="L17" s="179"/>
      <c r="M17" s="179">
        <v>49.61</v>
      </c>
      <c r="N17" s="180"/>
      <c r="O17" s="183"/>
      <c r="P17" s="107" t="s">
        <v>599</v>
      </c>
    </row>
    <row r="18" spans="1:16" x14ac:dyDescent="0.2">
      <c r="A18" s="327">
        <v>12</v>
      </c>
      <c r="B18" s="260" t="s">
        <v>1662</v>
      </c>
      <c r="C18" s="349" t="s">
        <v>170</v>
      </c>
      <c r="D18" s="78">
        <v>25037</v>
      </c>
      <c r="E18" s="77">
        <v>631230128</v>
      </c>
      <c r="F18" s="37" t="s">
        <v>442</v>
      </c>
      <c r="G18" s="80" t="s">
        <v>114</v>
      </c>
      <c r="H18" s="31">
        <v>10</v>
      </c>
      <c r="I18" s="32">
        <v>13460</v>
      </c>
      <c r="J18" s="214">
        <f t="shared" ref="J18:J41" si="1">SUM(K18+L18+M18+N18+O18)</f>
        <v>400</v>
      </c>
      <c r="K18" s="314"/>
      <c r="L18" s="175"/>
      <c r="M18" s="175">
        <v>400</v>
      </c>
      <c r="N18" s="175"/>
      <c r="O18" s="175"/>
      <c r="P18" s="107" t="s">
        <v>171</v>
      </c>
    </row>
    <row r="19" spans="1:16" x14ac:dyDescent="0.2">
      <c r="A19" s="35">
        <v>13</v>
      </c>
      <c r="B19" s="259" t="s">
        <v>603</v>
      </c>
      <c r="C19" s="67" t="s">
        <v>336</v>
      </c>
      <c r="D19" s="39">
        <v>24842</v>
      </c>
      <c r="E19" s="77">
        <v>631230120</v>
      </c>
      <c r="F19" s="41" t="s">
        <v>442</v>
      </c>
      <c r="G19" s="107" t="s">
        <v>548</v>
      </c>
      <c r="H19" s="47">
        <v>10</v>
      </c>
      <c r="I19" s="50">
        <v>14010</v>
      </c>
      <c r="J19" s="313">
        <f t="shared" si="1"/>
        <v>326.2</v>
      </c>
      <c r="K19" s="178"/>
      <c r="L19" s="175"/>
      <c r="M19" s="175">
        <v>326.2</v>
      </c>
      <c r="N19" s="175"/>
      <c r="O19" s="175"/>
      <c r="P19" s="287" t="s">
        <v>338</v>
      </c>
    </row>
    <row r="20" spans="1:16" x14ac:dyDescent="0.2">
      <c r="A20" s="327">
        <v>14</v>
      </c>
      <c r="B20" s="260"/>
      <c r="C20" s="328"/>
      <c r="D20" s="78"/>
      <c r="E20" s="39"/>
      <c r="F20" s="41"/>
      <c r="G20" s="74" t="s">
        <v>80</v>
      </c>
      <c r="H20" s="47">
        <v>10</v>
      </c>
      <c r="I20" s="38">
        <v>11110</v>
      </c>
      <c r="J20" s="214">
        <f t="shared" si="1"/>
        <v>5998.86</v>
      </c>
      <c r="K20" s="179">
        <v>5998.86</v>
      </c>
      <c r="L20" s="179"/>
      <c r="M20" s="179"/>
      <c r="N20" s="180"/>
      <c r="O20" s="183"/>
      <c r="P20" s="287"/>
    </row>
    <row r="21" spans="1:16" x14ac:dyDescent="0.2">
      <c r="A21" s="35">
        <v>15</v>
      </c>
      <c r="B21" s="260" t="s">
        <v>805</v>
      </c>
      <c r="C21" s="328" t="s">
        <v>806</v>
      </c>
      <c r="D21" s="78">
        <v>33852</v>
      </c>
      <c r="E21" s="39">
        <v>631230145</v>
      </c>
      <c r="F21" s="41" t="s">
        <v>800</v>
      </c>
      <c r="G21" s="74" t="s">
        <v>528</v>
      </c>
      <c r="H21" s="263">
        <v>10</v>
      </c>
      <c r="I21" s="38">
        <v>13780</v>
      </c>
      <c r="J21" s="214">
        <f t="shared" si="1"/>
        <v>235.14</v>
      </c>
      <c r="K21" s="179"/>
      <c r="L21" s="179"/>
      <c r="M21" s="179">
        <v>235.14</v>
      </c>
      <c r="N21" s="180"/>
      <c r="O21" s="183"/>
      <c r="P21" s="107" t="s">
        <v>217</v>
      </c>
    </row>
    <row r="22" spans="1:16" x14ac:dyDescent="0.2">
      <c r="A22" s="327">
        <v>16</v>
      </c>
      <c r="B22" s="260" t="s">
        <v>856</v>
      </c>
      <c r="C22" s="328" t="s">
        <v>617</v>
      </c>
      <c r="D22" s="78">
        <v>40423</v>
      </c>
      <c r="E22" s="77">
        <v>631230156</v>
      </c>
      <c r="F22" s="41" t="s">
        <v>853</v>
      </c>
      <c r="G22" s="74" t="s">
        <v>857</v>
      </c>
      <c r="H22" s="263">
        <v>10</v>
      </c>
      <c r="I22" s="38">
        <v>13230</v>
      </c>
      <c r="J22" s="214">
        <f t="shared" si="1"/>
        <v>29.03</v>
      </c>
      <c r="K22" s="179"/>
      <c r="L22" s="179">
        <v>29.03</v>
      </c>
      <c r="M22" s="179"/>
      <c r="N22" s="180"/>
      <c r="O22" s="183"/>
      <c r="P22" s="107" t="s">
        <v>76</v>
      </c>
    </row>
    <row r="23" spans="1:16" x14ac:dyDescent="0.2">
      <c r="A23" s="35">
        <v>17</v>
      </c>
      <c r="B23" s="259" t="s">
        <v>861</v>
      </c>
      <c r="C23" s="67" t="s">
        <v>838</v>
      </c>
      <c r="D23" s="39">
        <v>40750</v>
      </c>
      <c r="E23" s="77">
        <v>631230158</v>
      </c>
      <c r="F23" s="41" t="s">
        <v>853</v>
      </c>
      <c r="G23" s="286" t="s">
        <v>678</v>
      </c>
      <c r="H23" s="263">
        <v>10</v>
      </c>
      <c r="I23" s="50">
        <v>13250</v>
      </c>
      <c r="J23" s="313">
        <f t="shared" si="1"/>
        <v>13.99</v>
      </c>
      <c r="K23" s="179"/>
      <c r="L23" s="179">
        <v>13.99</v>
      </c>
      <c r="M23" s="179"/>
      <c r="N23" s="180"/>
      <c r="O23" s="183"/>
      <c r="P23" s="107" t="s">
        <v>75</v>
      </c>
    </row>
    <row r="24" spans="1:16" x14ac:dyDescent="0.2">
      <c r="A24" s="327">
        <v>18</v>
      </c>
      <c r="B24" s="260" t="s">
        <v>1662</v>
      </c>
      <c r="C24" s="349" t="s">
        <v>170</v>
      </c>
      <c r="D24" s="78">
        <v>58242</v>
      </c>
      <c r="E24" s="77">
        <v>631230183</v>
      </c>
      <c r="F24" s="37" t="s">
        <v>987</v>
      </c>
      <c r="G24" s="80" t="s">
        <v>114</v>
      </c>
      <c r="H24" s="31">
        <v>10</v>
      </c>
      <c r="I24" s="32">
        <v>13460</v>
      </c>
      <c r="J24" s="214">
        <f t="shared" si="1"/>
        <v>400</v>
      </c>
      <c r="K24" s="314"/>
      <c r="L24" s="175"/>
      <c r="M24" s="175">
        <v>400</v>
      </c>
      <c r="N24" s="175"/>
      <c r="O24" s="175"/>
      <c r="P24" s="107" t="s">
        <v>171</v>
      </c>
    </row>
    <row r="25" spans="1:16" x14ac:dyDescent="0.2">
      <c r="A25" s="35">
        <v>19</v>
      </c>
      <c r="B25" s="260"/>
      <c r="C25" s="328"/>
      <c r="D25" s="78"/>
      <c r="E25" s="77"/>
      <c r="F25" s="375" t="s">
        <v>990</v>
      </c>
      <c r="G25" s="80" t="s">
        <v>81</v>
      </c>
      <c r="H25" s="31">
        <v>10</v>
      </c>
      <c r="I25" s="32">
        <v>11110</v>
      </c>
      <c r="J25" s="214">
        <f t="shared" si="1"/>
        <v>5892.81</v>
      </c>
      <c r="K25" s="178">
        <v>5892.81</v>
      </c>
      <c r="L25" s="175"/>
      <c r="M25" s="179"/>
      <c r="N25" s="180"/>
      <c r="O25" s="183"/>
      <c r="P25" s="107"/>
    </row>
    <row r="26" spans="1:16" x14ac:dyDescent="0.2">
      <c r="A26" s="327">
        <v>20</v>
      </c>
      <c r="B26" s="259" t="s">
        <v>1059</v>
      </c>
      <c r="C26" s="259" t="s">
        <v>987</v>
      </c>
      <c r="D26" s="78">
        <v>71565</v>
      </c>
      <c r="E26" s="73">
        <v>631230194</v>
      </c>
      <c r="F26" s="41" t="s">
        <v>1046</v>
      </c>
      <c r="G26" s="286" t="s">
        <v>548</v>
      </c>
      <c r="H26" s="263">
        <v>10</v>
      </c>
      <c r="I26" s="50">
        <v>14010</v>
      </c>
      <c r="J26" s="214">
        <f t="shared" si="1"/>
        <v>752</v>
      </c>
      <c r="K26" s="179"/>
      <c r="L26" s="179"/>
      <c r="M26" s="179">
        <v>752</v>
      </c>
      <c r="N26" s="180"/>
      <c r="O26" s="183"/>
      <c r="P26" s="287" t="s">
        <v>338</v>
      </c>
    </row>
    <row r="27" spans="1:16" x14ac:dyDescent="0.2">
      <c r="A27" s="35">
        <v>21</v>
      </c>
      <c r="B27" s="259" t="s">
        <v>1181</v>
      </c>
      <c r="C27" s="259" t="s">
        <v>990</v>
      </c>
      <c r="D27" s="78">
        <v>77587</v>
      </c>
      <c r="E27" s="77">
        <v>631230222</v>
      </c>
      <c r="F27" s="41" t="s">
        <v>1161</v>
      </c>
      <c r="G27" s="74" t="s">
        <v>857</v>
      </c>
      <c r="H27" s="263">
        <v>10</v>
      </c>
      <c r="I27" s="38">
        <v>13230</v>
      </c>
      <c r="J27" s="214">
        <f t="shared" si="1"/>
        <v>29.03</v>
      </c>
      <c r="K27" s="179"/>
      <c r="L27" s="179">
        <v>29.03</v>
      </c>
      <c r="M27" s="179"/>
      <c r="N27" s="180"/>
      <c r="O27" s="183"/>
      <c r="P27" s="107" t="s">
        <v>76</v>
      </c>
    </row>
    <row r="28" spans="1:16" x14ac:dyDescent="0.2">
      <c r="A28" s="327">
        <v>22</v>
      </c>
      <c r="B28" s="260"/>
      <c r="C28" s="349"/>
      <c r="D28" s="78"/>
      <c r="E28" s="77"/>
      <c r="F28" s="37" t="s">
        <v>1253</v>
      </c>
      <c r="G28" s="80" t="s">
        <v>991</v>
      </c>
      <c r="H28" s="31">
        <v>10</v>
      </c>
      <c r="I28" s="32">
        <v>11110</v>
      </c>
      <c r="J28" s="214">
        <f t="shared" si="1"/>
        <v>6264.33</v>
      </c>
      <c r="K28" s="178">
        <v>6264.33</v>
      </c>
      <c r="L28" s="175"/>
      <c r="M28" s="175"/>
      <c r="N28" s="175"/>
      <c r="O28" s="175"/>
      <c r="P28" s="107"/>
    </row>
    <row r="29" spans="1:16" x14ac:dyDescent="0.2">
      <c r="A29" s="35">
        <v>23</v>
      </c>
      <c r="B29" s="259" t="s">
        <v>1318</v>
      </c>
      <c r="C29" s="259" t="s">
        <v>1288</v>
      </c>
      <c r="D29" s="78">
        <v>92261</v>
      </c>
      <c r="E29" s="73">
        <v>631230241</v>
      </c>
      <c r="F29" s="41" t="s">
        <v>1306</v>
      </c>
      <c r="G29" s="286" t="s">
        <v>1319</v>
      </c>
      <c r="H29" s="263">
        <v>10</v>
      </c>
      <c r="I29" s="50">
        <v>14023</v>
      </c>
      <c r="J29" s="214">
        <f t="shared" si="1"/>
        <v>180</v>
      </c>
      <c r="K29" s="179"/>
      <c r="L29" s="179"/>
      <c r="M29" s="179">
        <v>180</v>
      </c>
      <c r="N29" s="180"/>
      <c r="O29" s="183"/>
      <c r="P29" s="287" t="s">
        <v>506</v>
      </c>
    </row>
    <row r="30" spans="1:16" x14ac:dyDescent="0.2">
      <c r="A30" s="327">
        <v>24</v>
      </c>
      <c r="B30" s="259" t="s">
        <v>1071</v>
      </c>
      <c r="C30" s="259" t="s">
        <v>983</v>
      </c>
      <c r="D30" s="78">
        <v>93565</v>
      </c>
      <c r="E30" s="73">
        <v>631230196</v>
      </c>
      <c r="F30" s="41" t="s">
        <v>1306</v>
      </c>
      <c r="G30" s="286" t="s">
        <v>548</v>
      </c>
      <c r="H30" s="263">
        <v>10</v>
      </c>
      <c r="I30" s="50">
        <v>14010</v>
      </c>
      <c r="J30" s="214">
        <f t="shared" si="1"/>
        <v>455</v>
      </c>
      <c r="K30" s="179"/>
      <c r="L30" s="179"/>
      <c r="M30" s="179">
        <v>455</v>
      </c>
      <c r="N30" s="180"/>
      <c r="O30" s="183"/>
      <c r="P30" s="287" t="s">
        <v>338</v>
      </c>
    </row>
    <row r="31" spans="1:16" x14ac:dyDescent="0.2">
      <c r="A31" s="35">
        <v>25</v>
      </c>
      <c r="B31" s="259" t="s">
        <v>1366</v>
      </c>
      <c r="C31" s="259" t="s">
        <v>1364</v>
      </c>
      <c r="D31" s="78">
        <v>100523</v>
      </c>
      <c r="E31" s="77">
        <v>631230252</v>
      </c>
      <c r="F31" s="41" t="s">
        <v>1342</v>
      </c>
      <c r="G31" s="74" t="s">
        <v>857</v>
      </c>
      <c r="H31" s="263">
        <v>10</v>
      </c>
      <c r="I31" s="38">
        <v>13230</v>
      </c>
      <c r="J31" s="214">
        <f t="shared" si="1"/>
        <v>29.03</v>
      </c>
      <c r="K31" s="179"/>
      <c r="L31" s="179">
        <v>29.03</v>
      </c>
      <c r="M31" s="179"/>
      <c r="N31" s="180"/>
      <c r="O31" s="183"/>
      <c r="P31" s="107" t="s">
        <v>76</v>
      </c>
    </row>
    <row r="32" spans="1:16" x14ac:dyDescent="0.2">
      <c r="A32" s="327">
        <v>26</v>
      </c>
      <c r="B32" s="259" t="s">
        <v>459</v>
      </c>
      <c r="C32" s="259" t="s">
        <v>1321</v>
      </c>
      <c r="D32" s="78">
        <v>102731</v>
      </c>
      <c r="E32" s="73">
        <v>631230249</v>
      </c>
      <c r="F32" s="41" t="s">
        <v>1377</v>
      </c>
      <c r="G32" s="286" t="s">
        <v>216</v>
      </c>
      <c r="H32" s="263">
        <v>10</v>
      </c>
      <c r="I32" s="50">
        <v>13780</v>
      </c>
      <c r="J32" s="214">
        <f t="shared" si="1"/>
        <v>267</v>
      </c>
      <c r="K32" s="179"/>
      <c r="L32" s="179"/>
      <c r="M32" s="179">
        <v>267</v>
      </c>
      <c r="N32" s="180"/>
      <c r="O32" s="183"/>
      <c r="P32" s="107" t="s">
        <v>217</v>
      </c>
    </row>
    <row r="33" spans="1:16" x14ac:dyDescent="0.2">
      <c r="A33" s="35">
        <v>27</v>
      </c>
      <c r="B33" s="259"/>
      <c r="C33" s="259"/>
      <c r="D33" s="78"/>
      <c r="E33" s="73"/>
      <c r="F33" s="41" t="s">
        <v>1440</v>
      </c>
      <c r="G33" s="80" t="s">
        <v>1276</v>
      </c>
      <c r="H33" s="31">
        <v>10</v>
      </c>
      <c r="I33" s="32">
        <v>11110</v>
      </c>
      <c r="J33" s="313">
        <f t="shared" si="1"/>
        <v>7503.28</v>
      </c>
      <c r="K33" s="179">
        <v>7503.28</v>
      </c>
      <c r="L33" s="179"/>
      <c r="M33" s="179"/>
      <c r="N33" s="180"/>
      <c r="O33" s="183"/>
      <c r="P33" s="107"/>
    </row>
    <row r="34" spans="1:16" x14ac:dyDescent="0.2">
      <c r="A34" s="327">
        <v>28</v>
      </c>
      <c r="B34" s="259" t="s">
        <v>1439</v>
      </c>
      <c r="C34" s="259" t="s">
        <v>1392</v>
      </c>
      <c r="D34" s="78">
        <v>132055</v>
      </c>
      <c r="E34" s="73">
        <v>631220266</v>
      </c>
      <c r="F34" s="41" t="s">
        <v>1653</v>
      </c>
      <c r="G34" s="286" t="s">
        <v>678</v>
      </c>
      <c r="H34" s="263">
        <v>10</v>
      </c>
      <c r="I34" s="50">
        <v>13250</v>
      </c>
      <c r="J34" s="313">
        <f t="shared" si="1"/>
        <v>27.98</v>
      </c>
      <c r="K34" s="179"/>
      <c r="L34" s="179">
        <v>27.98</v>
      </c>
      <c r="M34" s="179"/>
      <c r="N34" s="180"/>
      <c r="O34" s="183"/>
      <c r="P34" s="107" t="s">
        <v>75</v>
      </c>
    </row>
    <row r="35" spans="1:16" x14ac:dyDescent="0.2">
      <c r="A35" s="35">
        <v>29</v>
      </c>
      <c r="B35" s="260" t="s">
        <v>1662</v>
      </c>
      <c r="C35" s="349" t="s">
        <v>170</v>
      </c>
      <c r="D35" s="78">
        <v>139113</v>
      </c>
      <c r="E35" s="77">
        <v>631230279</v>
      </c>
      <c r="F35" s="37" t="s">
        <v>1663</v>
      </c>
      <c r="G35" s="80" t="s">
        <v>114</v>
      </c>
      <c r="H35" s="31">
        <v>10</v>
      </c>
      <c r="I35" s="32">
        <v>13460</v>
      </c>
      <c r="J35" s="214">
        <f t="shared" si="1"/>
        <v>400</v>
      </c>
      <c r="K35" s="314"/>
      <c r="L35" s="175"/>
      <c r="M35" s="175">
        <v>400</v>
      </c>
      <c r="N35" s="175"/>
      <c r="O35" s="175"/>
      <c r="P35" s="107" t="s">
        <v>171</v>
      </c>
    </row>
    <row r="36" spans="1:16" x14ac:dyDescent="0.2">
      <c r="A36" s="327">
        <v>30</v>
      </c>
      <c r="B36" s="259" t="s">
        <v>1813</v>
      </c>
      <c r="C36" s="259" t="s">
        <v>1440</v>
      </c>
      <c r="D36" s="78">
        <v>149414</v>
      </c>
      <c r="E36" s="77">
        <v>631230312</v>
      </c>
      <c r="F36" s="41" t="s">
        <v>1799</v>
      </c>
      <c r="G36" s="74" t="s">
        <v>857</v>
      </c>
      <c r="H36" s="263">
        <v>10</v>
      </c>
      <c r="I36" s="38">
        <v>13230</v>
      </c>
      <c r="J36" s="214">
        <f t="shared" si="1"/>
        <v>29.03</v>
      </c>
      <c r="K36" s="179"/>
      <c r="L36" s="179">
        <v>29.03</v>
      </c>
      <c r="M36" s="179"/>
      <c r="N36" s="180"/>
      <c r="O36" s="183"/>
      <c r="P36" s="107" t="s">
        <v>76</v>
      </c>
    </row>
    <row r="37" spans="1:16" x14ac:dyDescent="0.2">
      <c r="A37" s="35">
        <v>31</v>
      </c>
      <c r="B37" s="259" t="s">
        <v>1814</v>
      </c>
      <c r="C37" s="259" t="s">
        <v>1364</v>
      </c>
      <c r="D37" s="78">
        <v>149438</v>
      </c>
      <c r="E37" s="73">
        <v>631230305</v>
      </c>
      <c r="F37" s="41" t="s">
        <v>1799</v>
      </c>
      <c r="G37" s="74" t="s">
        <v>727</v>
      </c>
      <c r="H37" s="47">
        <v>10</v>
      </c>
      <c r="I37" s="38">
        <v>13220</v>
      </c>
      <c r="J37" s="214">
        <f t="shared" si="1"/>
        <v>51.56</v>
      </c>
      <c r="K37" s="175"/>
      <c r="L37" s="175">
        <v>51.56</v>
      </c>
      <c r="M37" s="179"/>
      <c r="N37" s="180"/>
      <c r="O37" s="176"/>
      <c r="P37" s="287" t="s">
        <v>728</v>
      </c>
    </row>
    <row r="38" spans="1:16" x14ac:dyDescent="0.2">
      <c r="A38" s="327">
        <v>32</v>
      </c>
      <c r="B38" s="259" t="s">
        <v>1874</v>
      </c>
      <c r="C38" s="259" t="s">
        <v>918</v>
      </c>
      <c r="D38" s="78">
        <v>150188</v>
      </c>
      <c r="E38" s="73">
        <v>631230206</v>
      </c>
      <c r="F38" s="404" t="s">
        <v>1849</v>
      </c>
      <c r="G38" s="286" t="s">
        <v>658</v>
      </c>
      <c r="H38" s="263">
        <v>10</v>
      </c>
      <c r="I38" s="50">
        <v>13210</v>
      </c>
      <c r="J38" s="214">
        <f t="shared" si="1"/>
        <v>969.56</v>
      </c>
      <c r="K38" s="179"/>
      <c r="L38" s="179">
        <v>969.56</v>
      </c>
      <c r="M38" s="179"/>
      <c r="N38" s="180"/>
      <c r="O38" s="183"/>
      <c r="P38" s="107" t="s">
        <v>496</v>
      </c>
    </row>
    <row r="39" spans="1:16" x14ac:dyDescent="0.2">
      <c r="A39" s="35">
        <v>33</v>
      </c>
      <c r="B39" s="259" t="s">
        <v>1889</v>
      </c>
      <c r="C39" s="259" t="s">
        <v>282</v>
      </c>
      <c r="D39" s="78">
        <v>150750</v>
      </c>
      <c r="E39" s="73">
        <v>631230288</v>
      </c>
      <c r="F39" s="404" t="s">
        <v>1849</v>
      </c>
      <c r="G39" s="286" t="s">
        <v>483</v>
      </c>
      <c r="H39" s="263">
        <v>10</v>
      </c>
      <c r="I39" s="50">
        <v>13610</v>
      </c>
      <c r="J39" s="214">
        <f t="shared" si="1"/>
        <v>44.34</v>
      </c>
      <c r="K39" s="179"/>
      <c r="L39" s="179"/>
      <c r="M39" s="179">
        <v>44.34</v>
      </c>
      <c r="N39" s="180"/>
      <c r="O39" s="183"/>
      <c r="P39" s="107" t="s">
        <v>607</v>
      </c>
    </row>
    <row r="40" spans="1:16" x14ac:dyDescent="0.2">
      <c r="A40" s="327">
        <v>34</v>
      </c>
      <c r="B40" s="259" t="s">
        <v>1906</v>
      </c>
      <c r="C40" s="259" t="s">
        <v>1634</v>
      </c>
      <c r="D40" s="78">
        <v>151310</v>
      </c>
      <c r="E40" s="73">
        <v>631230300</v>
      </c>
      <c r="F40" s="404" t="s">
        <v>1905</v>
      </c>
      <c r="G40" s="286" t="s">
        <v>216</v>
      </c>
      <c r="H40" s="263">
        <v>10</v>
      </c>
      <c r="I40" s="50">
        <v>13780</v>
      </c>
      <c r="J40" s="214">
        <f t="shared" si="1"/>
        <v>121.32</v>
      </c>
      <c r="K40" s="179"/>
      <c r="L40" s="179"/>
      <c r="M40" s="179">
        <v>121.32</v>
      </c>
      <c r="N40" s="180"/>
      <c r="O40" s="183"/>
      <c r="P40" s="107" t="s">
        <v>217</v>
      </c>
    </row>
    <row r="41" spans="1:16" x14ac:dyDescent="0.2">
      <c r="A41" s="35">
        <v>35</v>
      </c>
      <c r="B41" s="260" t="s">
        <v>1662</v>
      </c>
      <c r="C41" s="349" t="s">
        <v>170</v>
      </c>
      <c r="D41" s="78">
        <v>151395</v>
      </c>
      <c r="E41" s="77">
        <v>631230343</v>
      </c>
      <c r="F41" s="37" t="s">
        <v>1905</v>
      </c>
      <c r="G41" s="80" t="s">
        <v>114</v>
      </c>
      <c r="H41" s="31">
        <v>10</v>
      </c>
      <c r="I41" s="32">
        <v>13460</v>
      </c>
      <c r="J41" s="214">
        <f t="shared" si="1"/>
        <v>400</v>
      </c>
      <c r="K41" s="314"/>
      <c r="L41" s="175"/>
      <c r="M41" s="175">
        <v>400</v>
      </c>
      <c r="N41" s="175"/>
      <c r="O41" s="175"/>
      <c r="P41" s="107" t="s">
        <v>171</v>
      </c>
    </row>
    <row r="42" spans="1:16" x14ac:dyDescent="0.2">
      <c r="A42" s="327">
        <v>36</v>
      </c>
      <c r="B42" s="259" t="s">
        <v>1953</v>
      </c>
      <c r="C42" s="259" t="s">
        <v>1440</v>
      </c>
      <c r="D42" s="78">
        <v>153721</v>
      </c>
      <c r="E42" s="73">
        <v>631230320</v>
      </c>
      <c r="F42" s="404" t="s">
        <v>1952</v>
      </c>
      <c r="G42" s="80" t="s">
        <v>216</v>
      </c>
      <c r="H42" s="46">
        <v>10</v>
      </c>
      <c r="I42" s="32">
        <v>13780</v>
      </c>
      <c r="J42" s="214">
        <f t="shared" ref="J42:J47" si="2">SUM(K42+L42+M42+N42+O42)</f>
        <v>57.53</v>
      </c>
      <c r="K42" s="179"/>
      <c r="L42" s="179"/>
      <c r="M42" s="179">
        <v>57.53</v>
      </c>
      <c r="N42" s="180"/>
      <c r="O42" s="183"/>
      <c r="P42" s="107" t="s">
        <v>217</v>
      </c>
    </row>
    <row r="43" spans="1:16" x14ac:dyDescent="0.2">
      <c r="A43" s="327">
        <v>37</v>
      </c>
      <c r="B43" s="259"/>
      <c r="C43" s="259"/>
      <c r="D43" s="78"/>
      <c r="E43" s="75"/>
      <c r="F43" s="375" t="s">
        <v>1954</v>
      </c>
      <c r="G43" s="80" t="s">
        <v>1534</v>
      </c>
      <c r="H43" s="31">
        <v>10</v>
      </c>
      <c r="I43" s="32">
        <v>11110</v>
      </c>
      <c r="J43" s="214">
        <f t="shared" si="2"/>
        <v>6434.48</v>
      </c>
      <c r="K43" s="178">
        <v>6434.48</v>
      </c>
      <c r="L43" s="179"/>
      <c r="M43" s="179"/>
      <c r="N43" s="180"/>
      <c r="O43" s="183"/>
      <c r="P43" s="107"/>
    </row>
    <row r="44" spans="1:16" x14ac:dyDescent="0.2">
      <c r="A44" s="327">
        <v>37</v>
      </c>
      <c r="B44" s="259" t="s">
        <v>1141</v>
      </c>
      <c r="C44" s="259" t="s">
        <v>918</v>
      </c>
      <c r="D44" s="78">
        <v>170385</v>
      </c>
      <c r="E44" s="73">
        <v>631230205</v>
      </c>
      <c r="F44" s="404" t="s">
        <v>2081</v>
      </c>
      <c r="G44" s="286" t="s">
        <v>658</v>
      </c>
      <c r="H44" s="263">
        <v>10</v>
      </c>
      <c r="I44" s="50">
        <v>13210</v>
      </c>
      <c r="J44" s="214">
        <f t="shared" si="2"/>
        <v>590.92999999999995</v>
      </c>
      <c r="K44" s="179"/>
      <c r="L44" s="179">
        <v>590.92999999999995</v>
      </c>
      <c r="M44" s="179"/>
      <c r="N44" s="180"/>
      <c r="O44" s="183"/>
      <c r="P44" s="107" t="s">
        <v>496</v>
      </c>
    </row>
    <row r="45" spans="1:16" x14ac:dyDescent="0.2">
      <c r="A45" s="327">
        <v>38</v>
      </c>
      <c r="B45" s="259" t="s">
        <v>2161</v>
      </c>
      <c r="C45" s="259" t="s">
        <v>1763</v>
      </c>
      <c r="D45" s="78">
        <v>175125</v>
      </c>
      <c r="E45" s="75">
        <v>631230361</v>
      </c>
      <c r="F45" s="404" t="s">
        <v>2115</v>
      </c>
      <c r="G45" s="74" t="s">
        <v>495</v>
      </c>
      <c r="H45" s="47">
        <v>10</v>
      </c>
      <c r="I45" s="50">
        <v>13210</v>
      </c>
      <c r="J45" s="214">
        <f t="shared" si="2"/>
        <v>333.17</v>
      </c>
      <c r="K45" s="179"/>
      <c r="L45" s="179">
        <v>333.17</v>
      </c>
      <c r="M45" s="179"/>
      <c r="N45" s="180"/>
      <c r="O45" s="183"/>
      <c r="P45" s="287" t="s">
        <v>724</v>
      </c>
    </row>
    <row r="46" spans="1:16" x14ac:dyDescent="0.2">
      <c r="A46" s="327">
        <v>39</v>
      </c>
      <c r="B46" s="259" t="s">
        <v>2196</v>
      </c>
      <c r="C46" s="259" t="s">
        <v>1974</v>
      </c>
      <c r="D46" s="78">
        <v>177598</v>
      </c>
      <c r="E46" s="73">
        <v>631230373</v>
      </c>
      <c r="F46" s="404" t="s">
        <v>2164</v>
      </c>
      <c r="G46" s="74" t="s">
        <v>2194</v>
      </c>
      <c r="H46" s="263">
        <v>10</v>
      </c>
      <c r="I46" s="50">
        <v>13250</v>
      </c>
      <c r="J46" s="214">
        <f t="shared" si="2"/>
        <v>27.98</v>
      </c>
      <c r="K46" s="179"/>
      <c r="L46" s="179">
        <v>27.98</v>
      </c>
      <c r="M46" s="179"/>
      <c r="N46" s="180"/>
      <c r="O46" s="183"/>
      <c r="P46" s="287" t="s">
        <v>75</v>
      </c>
    </row>
    <row r="47" spans="1:16" x14ac:dyDescent="0.2">
      <c r="A47" s="327">
        <v>40</v>
      </c>
      <c r="B47" s="259" t="s">
        <v>2203</v>
      </c>
      <c r="C47" s="259" t="s">
        <v>1954</v>
      </c>
      <c r="D47" s="78">
        <v>177665</v>
      </c>
      <c r="E47" s="75">
        <v>631230358</v>
      </c>
      <c r="F47" s="404" t="s">
        <v>2164</v>
      </c>
      <c r="G47" s="74" t="s">
        <v>857</v>
      </c>
      <c r="H47" s="263">
        <v>10</v>
      </c>
      <c r="I47" s="38">
        <v>13230</v>
      </c>
      <c r="J47" s="214">
        <f t="shared" si="2"/>
        <v>29.03</v>
      </c>
      <c r="K47" s="179"/>
      <c r="L47" s="179">
        <v>29.03</v>
      </c>
      <c r="M47" s="179"/>
      <c r="N47" s="180"/>
      <c r="O47" s="183"/>
      <c r="P47" s="107" t="s">
        <v>76</v>
      </c>
    </row>
    <row r="48" spans="1:16" x14ac:dyDescent="0.2">
      <c r="A48" s="327">
        <v>41</v>
      </c>
      <c r="B48" s="260" t="s">
        <v>1662</v>
      </c>
      <c r="C48" s="349" t="s">
        <v>170</v>
      </c>
      <c r="D48" s="78">
        <v>191749</v>
      </c>
      <c r="E48" s="77">
        <v>631230225</v>
      </c>
      <c r="F48" s="37" t="s">
        <v>2216</v>
      </c>
      <c r="G48" s="80" t="s">
        <v>114</v>
      </c>
      <c r="H48" s="31">
        <v>10</v>
      </c>
      <c r="I48" s="32">
        <v>13460</v>
      </c>
      <c r="J48" s="214">
        <f>SUM(K48+L48+M48+N48+O48)</f>
        <v>400</v>
      </c>
      <c r="K48" s="314"/>
      <c r="L48" s="175"/>
      <c r="M48" s="175">
        <v>400</v>
      </c>
      <c r="N48" s="175"/>
      <c r="O48" s="175"/>
      <c r="P48" s="107" t="s">
        <v>171</v>
      </c>
    </row>
    <row r="49" spans="1:16" x14ac:dyDescent="0.2">
      <c r="A49" s="327">
        <v>42</v>
      </c>
      <c r="B49" s="260" t="s">
        <v>2248</v>
      </c>
      <c r="C49" s="349" t="s">
        <v>2241</v>
      </c>
      <c r="D49" s="78">
        <v>192089</v>
      </c>
      <c r="E49" s="75">
        <v>631230402</v>
      </c>
      <c r="F49" s="404" t="s">
        <v>2216</v>
      </c>
      <c r="G49" s="80" t="s">
        <v>377</v>
      </c>
      <c r="H49" s="31">
        <v>10</v>
      </c>
      <c r="I49" s="32">
        <v>14050</v>
      </c>
      <c r="J49" s="214">
        <f t="shared" ref="J49:J50" si="3">SUM(K49+L49+M49+N49+O49)</f>
        <v>165</v>
      </c>
      <c r="K49" s="376"/>
      <c r="L49" s="175"/>
      <c r="M49" s="179">
        <v>165</v>
      </c>
      <c r="N49" s="180"/>
      <c r="O49" s="176"/>
      <c r="P49" s="107" t="s">
        <v>506</v>
      </c>
    </row>
    <row r="50" spans="1:16" x14ac:dyDescent="0.2">
      <c r="A50" s="327">
        <v>43</v>
      </c>
      <c r="B50" s="260"/>
      <c r="C50" s="349"/>
      <c r="D50" s="78"/>
      <c r="E50" s="75"/>
      <c r="F50" s="404" t="s">
        <v>2258</v>
      </c>
      <c r="G50" s="80" t="s">
        <v>2009</v>
      </c>
      <c r="H50" s="31">
        <v>10</v>
      </c>
      <c r="I50" s="32">
        <v>11110</v>
      </c>
      <c r="J50" s="214">
        <f t="shared" si="3"/>
        <v>6295.88</v>
      </c>
      <c r="K50" s="376">
        <v>6295.88</v>
      </c>
      <c r="L50" s="175"/>
      <c r="M50" s="179"/>
      <c r="N50" s="180"/>
      <c r="O50" s="176"/>
      <c r="P50" s="107"/>
    </row>
    <row r="51" spans="1:16" x14ac:dyDescent="0.2">
      <c r="A51" s="327">
        <v>44</v>
      </c>
      <c r="B51" s="260" t="s">
        <v>2290</v>
      </c>
      <c r="C51" s="349" t="s">
        <v>1954</v>
      </c>
      <c r="D51" s="78">
        <v>201263</v>
      </c>
      <c r="E51" s="75">
        <v>631230411</v>
      </c>
      <c r="F51" s="404" t="s">
        <v>2289</v>
      </c>
      <c r="G51" s="74" t="s">
        <v>216</v>
      </c>
      <c r="H51" s="263">
        <v>10</v>
      </c>
      <c r="I51" s="50">
        <v>13780</v>
      </c>
      <c r="J51" s="214">
        <f>SUM(K51+L51+M51+N51+O51)</f>
        <v>118.41</v>
      </c>
      <c r="K51" s="179"/>
      <c r="L51" s="179"/>
      <c r="M51" s="179">
        <v>118.41</v>
      </c>
      <c r="N51" s="180"/>
      <c r="O51" s="183"/>
      <c r="P51" s="107" t="s">
        <v>217</v>
      </c>
    </row>
    <row r="52" spans="1:16" x14ac:dyDescent="0.2">
      <c r="A52" s="327">
        <v>45</v>
      </c>
      <c r="B52" s="260" t="s">
        <v>2291</v>
      </c>
      <c r="C52" s="349" t="s">
        <v>1954</v>
      </c>
      <c r="D52" s="78">
        <v>201281</v>
      </c>
      <c r="E52" s="75">
        <v>631230409</v>
      </c>
      <c r="F52" s="404" t="s">
        <v>2289</v>
      </c>
      <c r="G52" s="74" t="s">
        <v>216</v>
      </c>
      <c r="H52" s="263">
        <v>10</v>
      </c>
      <c r="I52" s="50">
        <v>13780</v>
      </c>
      <c r="J52" s="214">
        <f>SUM(K52+L52+M52+N52+O52)</f>
        <v>130.25</v>
      </c>
      <c r="K52" s="179"/>
      <c r="L52" s="179"/>
      <c r="M52" s="179">
        <v>130.25</v>
      </c>
      <c r="N52" s="180"/>
      <c r="O52" s="183"/>
      <c r="P52" s="107" t="s">
        <v>217</v>
      </c>
    </row>
    <row r="53" spans="1:16" x14ac:dyDescent="0.2">
      <c r="A53" s="327">
        <v>46</v>
      </c>
      <c r="B53" s="260" t="s">
        <v>2161</v>
      </c>
      <c r="C53" s="349" t="s">
        <v>2409</v>
      </c>
      <c r="D53" s="78">
        <v>218911</v>
      </c>
      <c r="E53" s="75">
        <v>631230420</v>
      </c>
      <c r="F53" s="23" t="s">
        <v>2405</v>
      </c>
      <c r="G53" s="74" t="s">
        <v>495</v>
      </c>
      <c r="H53" s="47">
        <v>10</v>
      </c>
      <c r="I53" s="50">
        <v>13210</v>
      </c>
      <c r="J53" s="214">
        <f t="shared" ref="J53:J56" si="4">SUM(K53+L53+M53+N53+O53)</f>
        <v>89.56</v>
      </c>
      <c r="K53" s="179"/>
      <c r="L53" s="179">
        <v>89.56</v>
      </c>
      <c r="M53" s="179"/>
      <c r="N53" s="180"/>
      <c r="O53" s="183"/>
      <c r="P53" s="287" t="s">
        <v>724</v>
      </c>
    </row>
    <row r="54" spans="1:16" x14ac:dyDescent="0.2">
      <c r="A54" s="327">
        <v>47</v>
      </c>
      <c r="B54" s="260" t="s">
        <v>2411</v>
      </c>
      <c r="C54" s="349" t="s">
        <v>2258</v>
      </c>
      <c r="D54" s="78">
        <v>219023</v>
      </c>
      <c r="E54" s="75">
        <v>631230417</v>
      </c>
      <c r="F54" s="41" t="s">
        <v>2405</v>
      </c>
      <c r="G54" s="74" t="s">
        <v>857</v>
      </c>
      <c r="H54" s="263">
        <v>10</v>
      </c>
      <c r="I54" s="38">
        <v>13230</v>
      </c>
      <c r="J54" s="214">
        <f t="shared" si="4"/>
        <v>29.03</v>
      </c>
      <c r="K54" s="179"/>
      <c r="L54" s="179">
        <v>29.03</v>
      </c>
      <c r="M54" s="179"/>
      <c r="N54" s="180"/>
      <c r="O54" s="183"/>
      <c r="P54" s="107" t="s">
        <v>76</v>
      </c>
    </row>
    <row r="55" spans="1:16" x14ac:dyDescent="0.2">
      <c r="A55" s="327">
        <v>48</v>
      </c>
      <c r="B55" s="260" t="s">
        <v>2413</v>
      </c>
      <c r="C55" s="349" t="s">
        <v>2289</v>
      </c>
      <c r="D55" s="78">
        <v>219102</v>
      </c>
      <c r="E55" s="75">
        <v>631230430</v>
      </c>
      <c r="F55" s="41" t="s">
        <v>2405</v>
      </c>
      <c r="G55" s="74" t="s">
        <v>2194</v>
      </c>
      <c r="H55" s="263">
        <v>10</v>
      </c>
      <c r="I55" s="50">
        <v>13250</v>
      </c>
      <c r="J55" s="214">
        <f t="shared" si="4"/>
        <v>13.99</v>
      </c>
      <c r="K55" s="179"/>
      <c r="L55" s="179">
        <v>13.99</v>
      </c>
      <c r="M55" s="179"/>
      <c r="N55" s="180"/>
      <c r="O55" s="183"/>
      <c r="P55" s="287" t="s">
        <v>75</v>
      </c>
    </row>
    <row r="56" spans="1:16" x14ac:dyDescent="0.2">
      <c r="A56" s="327">
        <v>49</v>
      </c>
      <c r="B56" s="260" t="s">
        <v>2534</v>
      </c>
      <c r="C56" s="349" t="s">
        <v>2258</v>
      </c>
      <c r="D56" s="78">
        <v>238228</v>
      </c>
      <c r="E56" s="75">
        <v>631230455</v>
      </c>
      <c r="F56" s="404" t="s">
        <v>2529</v>
      </c>
      <c r="G56" s="80" t="s">
        <v>216</v>
      </c>
      <c r="H56" s="31">
        <v>10</v>
      </c>
      <c r="I56" s="32">
        <v>13780</v>
      </c>
      <c r="J56" s="214">
        <f t="shared" si="4"/>
        <v>123.12</v>
      </c>
      <c r="K56" s="178"/>
      <c r="L56" s="300"/>
      <c r="M56" s="179">
        <v>123.12</v>
      </c>
      <c r="N56" s="180"/>
      <c r="O56" s="176"/>
      <c r="P56" s="107" t="s">
        <v>2502</v>
      </c>
    </row>
    <row r="57" spans="1:16" x14ac:dyDescent="0.2">
      <c r="A57" s="327">
        <v>50</v>
      </c>
      <c r="B57" s="260"/>
      <c r="C57" s="349"/>
      <c r="D57" s="78"/>
      <c r="E57" s="75"/>
      <c r="F57" s="404" t="s">
        <v>2544</v>
      </c>
      <c r="G57" s="80" t="s">
        <v>2268</v>
      </c>
      <c r="H57" s="31">
        <v>10</v>
      </c>
      <c r="I57" s="32">
        <v>11110</v>
      </c>
      <c r="J57" s="214">
        <f>SUM(K57+L57+M57+N57+O57)</f>
        <v>6648.26</v>
      </c>
      <c r="K57" s="178">
        <v>6648.26</v>
      </c>
      <c r="L57" s="300"/>
      <c r="M57" s="179"/>
      <c r="N57" s="180"/>
      <c r="O57" s="176"/>
      <c r="P57" s="107"/>
    </row>
    <row r="58" spans="1:16" ht="13.5" thickBot="1" x14ac:dyDescent="0.25">
      <c r="A58" s="327">
        <v>51</v>
      </c>
      <c r="B58" s="260"/>
      <c r="C58" s="349"/>
      <c r="D58" s="78"/>
      <c r="E58" s="75"/>
      <c r="F58" s="404" t="s">
        <v>2793</v>
      </c>
      <c r="G58" s="80" t="s">
        <v>2545</v>
      </c>
      <c r="H58" s="31">
        <v>10</v>
      </c>
      <c r="I58" s="32">
        <v>11110</v>
      </c>
      <c r="J58" s="214">
        <f>SUM(K58+L58+M58+N58+O58)</f>
        <v>6475.43</v>
      </c>
      <c r="K58" s="178">
        <v>6475.43</v>
      </c>
      <c r="L58" s="300"/>
      <c r="M58" s="179"/>
      <c r="N58" s="180"/>
      <c r="O58" s="176"/>
      <c r="P58" s="107"/>
    </row>
    <row r="59" spans="1:16" ht="13.5" thickBot="1" x14ac:dyDescent="0.25">
      <c r="A59" s="194"/>
      <c r="B59" s="195"/>
      <c r="C59" s="196"/>
      <c r="D59" s="197"/>
      <c r="E59" s="197"/>
      <c r="F59" s="196"/>
      <c r="G59" s="197"/>
      <c r="H59" s="196"/>
      <c r="I59" s="198" t="s">
        <v>48</v>
      </c>
      <c r="J59" s="231">
        <f t="shared" ref="J59:O59" si="5">SUM(J7:J58)</f>
        <v>66139.319999999978</v>
      </c>
      <c r="K59" s="231">
        <f t="shared" si="5"/>
        <v>56728.029999999992</v>
      </c>
      <c r="L59" s="199">
        <f t="shared" si="5"/>
        <v>3002.2400000000002</v>
      </c>
      <c r="M59" s="199">
        <f t="shared" si="5"/>
        <v>6409.0499999999993</v>
      </c>
      <c r="N59" s="199">
        <f t="shared" si="5"/>
        <v>0</v>
      </c>
      <c r="O59" s="244">
        <f t="shared" si="5"/>
        <v>0</v>
      </c>
      <c r="P59" s="291"/>
    </row>
    <row r="60" spans="1:16" x14ac:dyDescent="0.2">
      <c r="H60" s="1"/>
      <c r="I60" s="1"/>
      <c r="J60" s="1"/>
      <c r="K60" s="1"/>
      <c r="L60" s="1"/>
      <c r="M60" s="1"/>
      <c r="N60" s="1"/>
      <c r="O60" s="1"/>
      <c r="P60" s="99"/>
    </row>
    <row r="61" spans="1:16" x14ac:dyDescent="0.2">
      <c r="H61" s="1"/>
      <c r="I61" s="1"/>
      <c r="J61" s="267"/>
      <c r="K61" s="333"/>
      <c r="L61" s="267"/>
      <c r="M61" s="267"/>
      <c r="N61" s="1"/>
      <c r="O61" s="1"/>
      <c r="P61" s="111"/>
    </row>
    <row r="62" spans="1:16" x14ac:dyDescent="0.2">
      <c r="F62" s="466"/>
      <c r="H62" s="1"/>
      <c r="I62" s="1"/>
      <c r="J62" s="1"/>
      <c r="K62" s="1"/>
      <c r="L62" s="1"/>
      <c r="M62" s="1"/>
      <c r="N62" s="1"/>
      <c r="O62" s="1"/>
    </row>
    <row r="63" spans="1:16" x14ac:dyDescent="0.2">
      <c r="H63" s="1"/>
      <c r="I63" s="1"/>
      <c r="J63" s="1"/>
      <c r="K63" s="1"/>
      <c r="L63" s="1"/>
      <c r="M63" s="1"/>
      <c r="N63" s="1"/>
      <c r="O63" s="1"/>
    </row>
    <row r="64" spans="1:16" x14ac:dyDescent="0.2">
      <c r="H64" s="1"/>
      <c r="I64" s="1"/>
      <c r="J64" s="1"/>
      <c r="K64" s="1"/>
      <c r="L64" s="1"/>
      <c r="M64" s="1"/>
      <c r="N64" s="1"/>
      <c r="O64" s="1"/>
    </row>
    <row r="65" spans="4:15" x14ac:dyDescent="0.2">
      <c r="H65" s="1"/>
      <c r="I65" s="1"/>
      <c r="J65" s="1"/>
      <c r="K65" s="1"/>
      <c r="L65" s="1"/>
      <c r="M65" s="1"/>
      <c r="N65" s="1"/>
      <c r="O65" s="1"/>
    </row>
    <row r="66" spans="4:15" x14ac:dyDescent="0.2">
      <c r="H66" s="1"/>
      <c r="I66" s="1"/>
      <c r="J66" s="1"/>
      <c r="K66" s="1"/>
      <c r="L66" s="1"/>
      <c r="M66" s="1"/>
      <c r="N66" s="1"/>
      <c r="O66" s="1"/>
    </row>
    <row r="67" spans="4:15" x14ac:dyDescent="0.2">
      <c r="D67" s="2" t="s">
        <v>1247</v>
      </c>
      <c r="H67" s="1"/>
      <c r="I67" s="1"/>
      <c r="J67" s="1"/>
      <c r="K67" s="1"/>
      <c r="L67" s="1"/>
      <c r="M67" s="1"/>
      <c r="N67" s="1"/>
      <c r="O67" s="1"/>
    </row>
    <row r="68" spans="4:15" x14ac:dyDescent="0.2">
      <c r="H68" s="1"/>
      <c r="I68" s="1"/>
      <c r="J68" s="1"/>
      <c r="K68" s="1"/>
      <c r="L68" s="1"/>
      <c r="M68" s="1"/>
      <c r="N68" s="1"/>
      <c r="O68" s="1"/>
    </row>
    <row r="69" spans="4:15" x14ac:dyDescent="0.2">
      <c r="H69" s="1"/>
      <c r="I69" s="1"/>
      <c r="J69" s="1"/>
      <c r="K69" s="1"/>
      <c r="L69" s="1"/>
      <c r="M69" s="1"/>
      <c r="N69" s="1"/>
      <c r="O69" s="1"/>
    </row>
    <row r="70" spans="4:15" x14ac:dyDescent="0.2">
      <c r="H70" s="1"/>
      <c r="I70" s="1"/>
      <c r="J70" s="1"/>
      <c r="K70" s="1"/>
      <c r="L70" s="1"/>
      <c r="M70" s="1"/>
      <c r="N70" s="1"/>
      <c r="O70" s="1"/>
    </row>
    <row r="71" spans="4:15" x14ac:dyDescent="0.2">
      <c r="H71" s="1"/>
      <c r="I71" s="1"/>
      <c r="J71" s="1"/>
      <c r="K71" s="1"/>
      <c r="L71" s="1"/>
      <c r="M71" s="1"/>
      <c r="N71" s="1"/>
      <c r="O71" s="1"/>
    </row>
    <row r="72" spans="4:15" x14ac:dyDescent="0.2">
      <c r="H72" s="1"/>
      <c r="I72" s="1"/>
      <c r="J72" s="1"/>
      <c r="K72" s="1"/>
      <c r="L72" s="1"/>
      <c r="M72" s="1"/>
      <c r="N72" s="1"/>
      <c r="O72" s="1"/>
    </row>
    <row r="73" spans="4:15" x14ac:dyDescent="0.2">
      <c r="H73" s="1"/>
      <c r="I73" s="1"/>
      <c r="J73" s="1"/>
      <c r="K73" s="1"/>
      <c r="L73" s="1"/>
      <c r="M73" s="1"/>
      <c r="N73" s="1"/>
      <c r="O73" s="1"/>
    </row>
    <row r="74" spans="4:15" x14ac:dyDescent="0.2">
      <c r="H74" s="1"/>
      <c r="I74" s="1"/>
      <c r="J74" s="1"/>
      <c r="K74" s="1"/>
      <c r="L74" s="1"/>
      <c r="M74" s="1"/>
      <c r="N74" s="1"/>
      <c r="O74" s="1"/>
    </row>
    <row r="75" spans="4:15" x14ac:dyDescent="0.2">
      <c r="H75" s="1"/>
      <c r="I75" s="1"/>
      <c r="J75" s="1"/>
      <c r="K75" s="1"/>
      <c r="L75" s="1"/>
      <c r="M75" s="1"/>
      <c r="N75" s="1"/>
      <c r="O75" s="1"/>
    </row>
    <row r="76" spans="4:15" x14ac:dyDescent="0.2">
      <c r="H76" s="1"/>
      <c r="I76" s="1"/>
      <c r="J76" s="1"/>
      <c r="K76" s="1"/>
      <c r="L76" s="1"/>
      <c r="M76" s="1"/>
      <c r="N76" s="1"/>
      <c r="O76" s="1"/>
    </row>
    <row r="77" spans="4:15" x14ac:dyDescent="0.2">
      <c r="H77" s="1"/>
      <c r="I77" s="1"/>
      <c r="J77" s="1"/>
      <c r="K77" s="1"/>
      <c r="L77" s="1"/>
      <c r="M77" s="1"/>
      <c r="N77" s="1"/>
      <c r="O77" s="1"/>
    </row>
    <row r="78" spans="4:15" x14ac:dyDescent="0.2">
      <c r="H78" s="1"/>
      <c r="I78" s="1"/>
      <c r="J78" s="1"/>
      <c r="K78" s="1"/>
      <c r="L78" s="1"/>
      <c r="M78" s="1"/>
      <c r="N78" s="1"/>
      <c r="O78" s="1"/>
    </row>
    <row r="79" spans="4:15" x14ac:dyDescent="0.2">
      <c r="H79" s="1"/>
      <c r="I79" s="1"/>
      <c r="J79" s="1"/>
      <c r="K79" s="1"/>
      <c r="L79" s="1"/>
      <c r="M79" s="1"/>
      <c r="N79" s="1"/>
      <c r="O79" s="1"/>
    </row>
    <row r="80" spans="4:15" x14ac:dyDescent="0.2">
      <c r="H80" s="1"/>
      <c r="I80" s="1"/>
      <c r="J80" s="1"/>
      <c r="K80" s="1"/>
      <c r="L80" s="1"/>
      <c r="M80" s="1"/>
      <c r="N80" s="1"/>
      <c r="O80" s="1"/>
    </row>
    <row r="81" spans="8:15" x14ac:dyDescent="0.2">
      <c r="H81" s="1"/>
      <c r="I81" s="1"/>
      <c r="J81" s="1"/>
      <c r="K81" s="1"/>
      <c r="L81" s="1"/>
      <c r="M81" s="1"/>
      <c r="N81" s="1"/>
      <c r="O81" s="1"/>
    </row>
    <row r="82" spans="8:15" x14ac:dyDescent="0.2">
      <c r="H82" s="1"/>
      <c r="I82" s="1"/>
      <c r="J82" s="1"/>
      <c r="K82" s="1"/>
      <c r="L82" s="1"/>
      <c r="M82" s="1"/>
      <c r="N82" s="1"/>
      <c r="O82" s="1"/>
    </row>
    <row r="83" spans="8:15" x14ac:dyDescent="0.2">
      <c r="H83" s="1"/>
      <c r="I83" s="1"/>
      <c r="J83" s="1"/>
      <c r="K83" s="1"/>
      <c r="L83" s="1"/>
      <c r="M83" s="1"/>
      <c r="N83" s="1"/>
      <c r="O83" s="1"/>
    </row>
    <row r="84" spans="8:15" x14ac:dyDescent="0.2">
      <c r="H84" s="1"/>
      <c r="I84" s="1"/>
      <c r="J84" s="1"/>
      <c r="K84" s="1"/>
      <c r="L84" s="1"/>
      <c r="M84" s="1"/>
      <c r="N84" s="1"/>
      <c r="O84" s="1"/>
    </row>
    <row r="85" spans="8:15" x14ac:dyDescent="0.2">
      <c r="H85" s="1"/>
      <c r="I85" s="1"/>
      <c r="J85" s="1"/>
      <c r="K85" s="1"/>
      <c r="L85" s="1"/>
      <c r="M85" s="1"/>
      <c r="N85" s="1"/>
      <c r="O85" s="1"/>
    </row>
    <row r="86" spans="8:15" x14ac:dyDescent="0.2">
      <c r="H86" s="1"/>
      <c r="I86" s="1"/>
      <c r="J86" s="1"/>
      <c r="K86" s="1"/>
      <c r="L86" s="1"/>
      <c r="M86" s="1"/>
      <c r="N86" s="1"/>
      <c r="O86" s="1"/>
    </row>
    <row r="87" spans="8:15" x14ac:dyDescent="0.2">
      <c r="H87" s="1"/>
      <c r="I87" s="1"/>
      <c r="J87" s="1"/>
      <c r="K87" s="1"/>
      <c r="L87" s="1"/>
      <c r="M87" s="1"/>
      <c r="N87" s="1"/>
      <c r="O87" s="1"/>
    </row>
    <row r="88" spans="8:15" x14ac:dyDescent="0.2">
      <c r="H88" s="1"/>
      <c r="I88" s="1"/>
      <c r="J88" s="1"/>
      <c r="K88" s="1"/>
      <c r="L88" s="1"/>
      <c r="M88" s="1"/>
      <c r="N88" s="1"/>
      <c r="O88" s="1"/>
    </row>
    <row r="89" spans="8:15" x14ac:dyDescent="0.2">
      <c r="H89" s="1"/>
      <c r="I89" s="1"/>
      <c r="J89" s="1"/>
      <c r="K89" s="1"/>
      <c r="L89" s="1"/>
      <c r="M89" s="1"/>
      <c r="N89" s="1"/>
      <c r="O89" s="1"/>
    </row>
    <row r="90" spans="8:15" x14ac:dyDescent="0.2">
      <c r="H90" s="1"/>
      <c r="I90" s="1"/>
      <c r="J90" s="1"/>
      <c r="K90" s="1"/>
      <c r="L90" s="1"/>
      <c r="M90" s="1"/>
      <c r="N90" s="1"/>
      <c r="O90" s="1"/>
    </row>
    <row r="91" spans="8:15" x14ac:dyDescent="0.2">
      <c r="H91" s="1"/>
      <c r="I91" s="1"/>
      <c r="J91" s="1"/>
      <c r="K91" s="1"/>
      <c r="L91" s="1"/>
      <c r="M91" s="1"/>
      <c r="N91" s="1"/>
      <c r="O91" s="1"/>
    </row>
    <row r="92" spans="8:15" x14ac:dyDescent="0.2">
      <c r="H92" s="1"/>
      <c r="I92" s="1"/>
      <c r="J92" s="1"/>
      <c r="K92" s="1"/>
      <c r="L92" s="1"/>
      <c r="M92" s="1"/>
      <c r="N92" s="1"/>
      <c r="O92" s="1"/>
    </row>
    <row r="93" spans="8:15" x14ac:dyDescent="0.2">
      <c r="H93" s="1"/>
      <c r="I93" s="1"/>
      <c r="J93" s="1"/>
      <c r="K93" s="1"/>
      <c r="L93" s="1"/>
      <c r="M93" s="1"/>
      <c r="N93" s="1"/>
      <c r="O93" s="1"/>
    </row>
    <row r="94" spans="8:15" x14ac:dyDescent="0.2">
      <c r="H94" s="1"/>
      <c r="I94" s="1"/>
      <c r="J94" s="1"/>
      <c r="K94" s="1"/>
      <c r="L94" s="1"/>
      <c r="M94" s="1"/>
      <c r="N94" s="1"/>
      <c r="O94" s="1"/>
    </row>
    <row r="95" spans="8:15" x14ac:dyDescent="0.2">
      <c r="H95" s="1"/>
      <c r="I95" s="1"/>
      <c r="J95" s="1"/>
      <c r="K95" s="1"/>
      <c r="L95" s="1"/>
      <c r="M95" s="1"/>
      <c r="N95" s="1"/>
      <c r="O95" s="1"/>
    </row>
    <row r="96" spans="8:15" x14ac:dyDescent="0.2">
      <c r="H96" s="1"/>
      <c r="I96" s="1"/>
      <c r="J96" s="1"/>
      <c r="K96" s="1"/>
      <c r="L96" s="1"/>
      <c r="M96" s="1"/>
      <c r="N96" s="1"/>
      <c r="O96" s="1"/>
    </row>
    <row r="97" spans="8:15" x14ac:dyDescent="0.2">
      <c r="H97" s="1"/>
      <c r="I97" s="1"/>
      <c r="J97" s="1"/>
      <c r="K97" s="1"/>
      <c r="L97" s="1"/>
      <c r="M97" s="1"/>
      <c r="N97" s="1"/>
      <c r="O97" s="1"/>
    </row>
    <row r="98" spans="8:15" x14ac:dyDescent="0.2">
      <c r="H98" s="1"/>
      <c r="I98" s="1"/>
      <c r="J98" s="1"/>
      <c r="K98" s="1"/>
      <c r="L98" s="1"/>
      <c r="M98" s="1"/>
      <c r="N98" s="1"/>
      <c r="O98" s="1"/>
    </row>
    <row r="99" spans="8:15" x14ac:dyDescent="0.2">
      <c r="H99" s="1"/>
      <c r="I99" s="1"/>
      <c r="J99" s="1"/>
      <c r="K99" s="1"/>
      <c r="L99" s="1"/>
      <c r="M99" s="1"/>
      <c r="N99" s="1"/>
      <c r="O99" s="1"/>
    </row>
    <row r="100" spans="8:15" x14ac:dyDescent="0.2">
      <c r="H100" s="1"/>
      <c r="I100" s="1"/>
      <c r="J100" s="1"/>
      <c r="K100" s="1"/>
      <c r="L100" s="1"/>
      <c r="M100" s="1"/>
      <c r="N100" s="1"/>
      <c r="O100" s="1"/>
    </row>
    <row r="101" spans="8:15" x14ac:dyDescent="0.2">
      <c r="H101" s="1"/>
      <c r="I101" s="1"/>
      <c r="J101" s="1"/>
      <c r="K101" s="1"/>
      <c r="L101" s="1"/>
      <c r="M101" s="1"/>
      <c r="N101" s="1"/>
      <c r="O101" s="1"/>
    </row>
    <row r="102" spans="8:15" x14ac:dyDescent="0.2">
      <c r="H102" s="1"/>
      <c r="I102" s="1"/>
      <c r="J102" s="1"/>
      <c r="K102" s="1"/>
      <c r="L102" s="1"/>
      <c r="M102" s="1"/>
      <c r="N102" s="1"/>
      <c r="O102" s="1"/>
    </row>
    <row r="103" spans="8:15" x14ac:dyDescent="0.2">
      <c r="H103" s="1"/>
      <c r="I103" s="1"/>
      <c r="J103" s="1"/>
      <c r="K103" s="1"/>
      <c r="L103" s="1"/>
      <c r="M103" s="1"/>
      <c r="N103" s="1"/>
      <c r="O103" s="1"/>
    </row>
    <row r="104" spans="8:15" x14ac:dyDescent="0.2">
      <c r="H104" s="1"/>
      <c r="I104" s="1"/>
      <c r="J104" s="1"/>
      <c r="K104" s="1"/>
      <c r="L104" s="1"/>
      <c r="M104" s="1"/>
      <c r="N104" s="1"/>
      <c r="O104" s="1"/>
    </row>
    <row r="105" spans="8:15" x14ac:dyDescent="0.2">
      <c r="H105" s="1"/>
      <c r="I105" s="1"/>
      <c r="J105" s="1"/>
      <c r="K105" s="1"/>
      <c r="L105" s="1"/>
      <c r="M105" s="1"/>
      <c r="N105" s="1"/>
      <c r="O105" s="1"/>
    </row>
    <row r="106" spans="8:15" x14ac:dyDescent="0.2">
      <c r="H106" s="1"/>
      <c r="I106" s="1"/>
      <c r="J106" s="1"/>
      <c r="K106" s="1"/>
      <c r="L106" s="1"/>
      <c r="M106" s="1"/>
      <c r="N106" s="1"/>
      <c r="O106" s="1"/>
    </row>
    <row r="107" spans="8:15" x14ac:dyDescent="0.2">
      <c r="H107" s="1"/>
      <c r="I107" s="1"/>
      <c r="J107" s="1"/>
      <c r="K107" s="1"/>
      <c r="L107" s="1"/>
      <c r="M107" s="1"/>
      <c r="N107" s="1"/>
      <c r="O107" s="1"/>
    </row>
    <row r="108" spans="8:15" x14ac:dyDescent="0.2">
      <c r="H108" s="1"/>
      <c r="I108" s="1"/>
      <c r="J108" s="1"/>
      <c r="K108" s="1"/>
      <c r="L108" s="1"/>
      <c r="M108" s="1"/>
      <c r="N108" s="1"/>
      <c r="O108" s="1"/>
    </row>
    <row r="109" spans="8:15" x14ac:dyDescent="0.2">
      <c r="H109" s="1"/>
      <c r="I109" s="1"/>
      <c r="J109" s="1"/>
      <c r="K109" s="1"/>
      <c r="L109" s="1"/>
      <c r="M109" s="1"/>
      <c r="N109" s="1"/>
      <c r="O109" s="1"/>
    </row>
    <row r="110" spans="8:15" x14ac:dyDescent="0.2">
      <c r="H110" s="1"/>
      <c r="I110" s="1"/>
      <c r="J110" s="1"/>
      <c r="K110" s="1"/>
      <c r="L110" s="1"/>
      <c r="M110" s="1"/>
      <c r="N110" s="1"/>
      <c r="O110" s="1"/>
    </row>
    <row r="111" spans="8:15" x14ac:dyDescent="0.2">
      <c r="H111" s="1"/>
      <c r="I111" s="1"/>
      <c r="J111" s="1"/>
      <c r="K111" s="1"/>
      <c r="L111" s="1"/>
      <c r="M111" s="1"/>
      <c r="N111" s="1"/>
      <c r="O111" s="1"/>
    </row>
    <row r="112" spans="8:15" x14ac:dyDescent="0.2">
      <c r="H112" s="1"/>
      <c r="I112" s="1"/>
      <c r="J112" s="1"/>
      <c r="K112" s="1"/>
      <c r="L112" s="1"/>
      <c r="M112" s="1"/>
      <c r="N112" s="1"/>
      <c r="O112" s="1"/>
    </row>
    <row r="113" spans="8:15" x14ac:dyDescent="0.2">
      <c r="H113" s="1"/>
      <c r="I113" s="1"/>
      <c r="J113" s="1"/>
      <c r="K113" s="1"/>
      <c r="L113" s="1"/>
      <c r="M113" s="1"/>
      <c r="N113" s="1"/>
      <c r="O113" s="1"/>
    </row>
    <row r="114" spans="8:15" x14ac:dyDescent="0.2">
      <c r="H114" s="1"/>
      <c r="I114" s="1"/>
      <c r="J114" s="1"/>
      <c r="K114" s="1"/>
      <c r="L114" s="1"/>
      <c r="M114" s="1"/>
      <c r="N114" s="1"/>
      <c r="O114" s="1"/>
    </row>
    <row r="115" spans="8:15" x14ac:dyDescent="0.2">
      <c r="H115" s="1"/>
      <c r="I115" s="1"/>
      <c r="J115" s="1"/>
      <c r="K115" s="1"/>
      <c r="L115" s="1"/>
      <c r="M115" s="1"/>
      <c r="N115" s="1"/>
      <c r="O115" s="1"/>
    </row>
    <row r="116" spans="8:15" x14ac:dyDescent="0.2">
      <c r="H116" s="1"/>
      <c r="I116" s="1"/>
      <c r="J116" s="1"/>
      <c r="K116" s="1"/>
      <c r="L116" s="1"/>
      <c r="M116" s="1"/>
      <c r="N116" s="1"/>
      <c r="O116" s="1"/>
    </row>
    <row r="117" spans="8:15" x14ac:dyDescent="0.2">
      <c r="H117" s="1"/>
      <c r="I117" s="1"/>
      <c r="J117" s="1"/>
      <c r="K117" s="1"/>
      <c r="L117" s="1"/>
      <c r="M117" s="1"/>
      <c r="N117" s="1"/>
      <c r="O117" s="1"/>
    </row>
    <row r="118" spans="8:15" x14ac:dyDescent="0.2">
      <c r="H118" s="1"/>
      <c r="I118" s="1"/>
      <c r="J118" s="1"/>
      <c r="K118" s="1"/>
      <c r="L118" s="1"/>
      <c r="M118" s="1"/>
      <c r="N118" s="1"/>
      <c r="O118" s="1"/>
    </row>
    <row r="119" spans="8:15" x14ac:dyDescent="0.2">
      <c r="H119" s="1"/>
      <c r="I119" s="1"/>
      <c r="J119" s="1"/>
      <c r="K119" s="1"/>
      <c r="L119" s="1"/>
      <c r="M119" s="1"/>
      <c r="N119" s="1"/>
      <c r="O119" s="1"/>
    </row>
    <row r="120" spans="8:15" x14ac:dyDescent="0.2">
      <c r="H120" s="1"/>
      <c r="I120" s="1"/>
      <c r="J120" s="1"/>
      <c r="K120" s="1"/>
      <c r="L120" s="1"/>
      <c r="M120" s="1"/>
      <c r="N120" s="1"/>
      <c r="O120" s="1"/>
    </row>
    <row r="121" spans="8:15" x14ac:dyDescent="0.2">
      <c r="H121" s="1"/>
      <c r="I121" s="1"/>
      <c r="J121" s="1"/>
      <c r="K121" s="1"/>
      <c r="L121" s="1"/>
      <c r="M121" s="1"/>
      <c r="N121" s="1"/>
      <c r="O121" s="1"/>
    </row>
    <row r="122" spans="8:15" x14ac:dyDescent="0.2">
      <c r="H122" s="1"/>
      <c r="I122" s="1"/>
      <c r="J122" s="1"/>
      <c r="K122" s="1"/>
      <c r="L122" s="1"/>
      <c r="M122" s="1"/>
      <c r="N122" s="1"/>
      <c r="O122" s="1"/>
    </row>
    <row r="123" spans="8:15" x14ac:dyDescent="0.2">
      <c r="H123" s="1"/>
      <c r="I123" s="1"/>
      <c r="J123" s="1"/>
      <c r="K123" s="1"/>
      <c r="L123" s="1"/>
      <c r="M123" s="1"/>
      <c r="N123" s="1"/>
      <c r="O123" s="1"/>
    </row>
    <row r="124" spans="8:15" x14ac:dyDescent="0.2">
      <c r="H124" s="1"/>
      <c r="I124" s="1"/>
      <c r="J124" s="1"/>
      <c r="K124" s="1"/>
      <c r="L124" s="1"/>
      <c r="M124" s="1"/>
      <c r="N124" s="1"/>
      <c r="O124" s="1"/>
    </row>
    <row r="125" spans="8:15" x14ac:dyDescent="0.2">
      <c r="H125" s="1"/>
      <c r="I125" s="1"/>
      <c r="J125" s="1"/>
      <c r="K125" s="1"/>
      <c r="L125" s="1"/>
      <c r="M125" s="1"/>
      <c r="N125" s="1"/>
      <c r="O125" s="1"/>
    </row>
    <row r="126" spans="8:15" x14ac:dyDescent="0.2">
      <c r="H126" s="1"/>
      <c r="I126" s="1"/>
      <c r="J126" s="1"/>
      <c r="K126" s="1"/>
      <c r="L126" s="1"/>
      <c r="M126" s="1"/>
      <c r="N126" s="1"/>
      <c r="O126" s="1"/>
    </row>
    <row r="127" spans="8:15" x14ac:dyDescent="0.2">
      <c r="H127" s="1"/>
      <c r="I127" s="1"/>
      <c r="J127" s="1"/>
      <c r="K127" s="1"/>
      <c r="L127" s="1"/>
      <c r="M127" s="1"/>
      <c r="N127" s="1"/>
      <c r="O127" s="1"/>
    </row>
    <row r="128" spans="8:15" x14ac:dyDescent="0.2">
      <c r="H128" s="1"/>
      <c r="I128" s="1"/>
      <c r="J128" s="1"/>
      <c r="K128" s="1"/>
      <c r="L128" s="1"/>
      <c r="M128" s="1"/>
      <c r="N128" s="1"/>
      <c r="O128" s="1"/>
    </row>
    <row r="129" spans="8:15" x14ac:dyDescent="0.2">
      <c r="H129" s="1"/>
      <c r="I129" s="1"/>
      <c r="J129" s="1"/>
      <c r="K129" s="1"/>
      <c r="L129" s="1"/>
      <c r="M129" s="1"/>
      <c r="N129" s="1"/>
      <c r="O129" s="1"/>
    </row>
    <row r="130" spans="8:15" x14ac:dyDescent="0.2">
      <c r="H130" s="1"/>
      <c r="I130" s="1"/>
      <c r="J130" s="1"/>
      <c r="K130" s="1"/>
      <c r="L130" s="1"/>
      <c r="M130" s="1"/>
      <c r="N130" s="1"/>
      <c r="O130" s="1"/>
    </row>
    <row r="131" spans="8:15" x14ac:dyDescent="0.2">
      <c r="H131" s="1"/>
      <c r="I131" s="1"/>
      <c r="J131" s="1"/>
      <c r="K131" s="1"/>
      <c r="L131" s="1"/>
      <c r="M131" s="1"/>
      <c r="N131" s="1"/>
      <c r="O131" s="1"/>
    </row>
    <row r="132" spans="8:15" x14ac:dyDescent="0.2">
      <c r="H132" s="1"/>
      <c r="I132" s="1"/>
      <c r="J132" s="1"/>
      <c r="K132" s="1"/>
      <c r="L132" s="1"/>
      <c r="M132" s="1"/>
      <c r="N132" s="1"/>
      <c r="O132" s="1"/>
    </row>
    <row r="133" spans="8:15" x14ac:dyDescent="0.2">
      <c r="H133" s="1"/>
      <c r="I133" s="1"/>
      <c r="J133" s="1"/>
      <c r="K133" s="1"/>
      <c r="L133" s="1"/>
      <c r="M133" s="1"/>
      <c r="N133" s="1"/>
      <c r="O133" s="1"/>
    </row>
    <row r="134" spans="8:15" x14ac:dyDescent="0.2">
      <c r="H134" s="1"/>
      <c r="I134" s="1"/>
      <c r="J134" s="1"/>
      <c r="K134" s="1"/>
      <c r="L134" s="1"/>
      <c r="M134" s="1"/>
      <c r="N134" s="1"/>
      <c r="O134" s="1"/>
    </row>
    <row r="135" spans="8:15" x14ac:dyDescent="0.2">
      <c r="H135" s="1"/>
      <c r="I135" s="1"/>
      <c r="J135" s="1"/>
      <c r="K135" s="1"/>
      <c r="L135" s="1"/>
      <c r="M135" s="1"/>
      <c r="N135" s="1"/>
      <c r="O135" s="1"/>
    </row>
    <row r="136" spans="8:15" x14ac:dyDescent="0.2">
      <c r="H136" s="1"/>
      <c r="I136" s="1"/>
      <c r="J136" s="1"/>
      <c r="K136" s="1"/>
      <c r="L136" s="1"/>
      <c r="M136" s="1"/>
      <c r="N136" s="1"/>
      <c r="O136" s="1"/>
    </row>
    <row r="137" spans="8:15" x14ac:dyDescent="0.2">
      <c r="H137" s="1"/>
      <c r="I137" s="1"/>
      <c r="J137" s="1"/>
      <c r="K137" s="1"/>
      <c r="L137" s="1"/>
      <c r="M137" s="1"/>
      <c r="N137" s="1"/>
      <c r="O137" s="1"/>
    </row>
    <row r="138" spans="8:15" x14ac:dyDescent="0.2">
      <c r="H138" s="1"/>
      <c r="I138" s="1"/>
      <c r="J138" s="1"/>
      <c r="K138" s="1"/>
      <c r="L138" s="1"/>
      <c r="M138" s="1"/>
      <c r="N138" s="1"/>
      <c r="O138" s="1"/>
    </row>
    <row r="139" spans="8:15" x14ac:dyDescent="0.2">
      <c r="H139" s="1"/>
      <c r="I139" s="1"/>
      <c r="J139" s="1"/>
      <c r="K139" s="1"/>
      <c r="L139" s="1"/>
      <c r="M139" s="1"/>
      <c r="N139" s="1"/>
      <c r="O139" s="1"/>
    </row>
    <row r="140" spans="8:15" x14ac:dyDescent="0.2">
      <c r="H140" s="1"/>
      <c r="I140" s="1"/>
      <c r="J140" s="1"/>
      <c r="K140" s="1"/>
      <c r="L140" s="1"/>
      <c r="M140" s="1"/>
      <c r="N140" s="1"/>
      <c r="O140" s="1"/>
    </row>
    <row r="141" spans="8:15" x14ac:dyDescent="0.2">
      <c r="H141" s="1"/>
      <c r="I141" s="1"/>
      <c r="J141" s="1"/>
      <c r="K141" s="1"/>
      <c r="L141" s="1"/>
      <c r="M141" s="1"/>
      <c r="N141" s="1"/>
      <c r="O141" s="1"/>
    </row>
    <row r="142" spans="8:15" x14ac:dyDescent="0.2">
      <c r="H142" s="1"/>
      <c r="I142" s="1"/>
      <c r="J142" s="1"/>
      <c r="K142" s="1"/>
      <c r="L142" s="1"/>
      <c r="M142" s="1"/>
      <c r="N142" s="1"/>
      <c r="O142" s="1"/>
    </row>
    <row r="143" spans="8:15" x14ac:dyDescent="0.2">
      <c r="H143" s="1"/>
      <c r="I143" s="1"/>
      <c r="J143" s="1"/>
      <c r="K143" s="1"/>
      <c r="L143" s="1"/>
      <c r="M143" s="1"/>
      <c r="N143" s="1"/>
      <c r="O143" s="1"/>
    </row>
    <row r="144" spans="8:15" x14ac:dyDescent="0.2">
      <c r="H144" s="1"/>
      <c r="I144" s="1"/>
      <c r="J144" s="1"/>
      <c r="K144" s="1"/>
      <c r="L144" s="1"/>
      <c r="M144" s="1"/>
      <c r="N144" s="1"/>
      <c r="O144" s="1"/>
    </row>
    <row r="145" spans="8:15" x14ac:dyDescent="0.2">
      <c r="H145" s="1"/>
      <c r="I145" s="1"/>
      <c r="J145" s="1"/>
      <c r="K145" s="1"/>
      <c r="L145" s="1"/>
      <c r="M145" s="1"/>
      <c r="N145" s="1"/>
      <c r="O145" s="1"/>
    </row>
    <row r="146" spans="8:15" x14ac:dyDescent="0.2">
      <c r="H146" s="1"/>
      <c r="I146" s="1"/>
      <c r="J146" s="1"/>
      <c r="K146" s="1"/>
      <c r="L146" s="1"/>
      <c r="M146" s="1"/>
      <c r="N146" s="1"/>
      <c r="O146" s="1"/>
    </row>
    <row r="147" spans="8:15" x14ac:dyDescent="0.2">
      <c r="H147" s="1"/>
      <c r="I147" s="1"/>
      <c r="J147" s="1"/>
      <c r="K147" s="1"/>
      <c r="L147" s="1"/>
      <c r="M147" s="1"/>
      <c r="N147" s="1"/>
      <c r="O147" s="1"/>
    </row>
    <row r="148" spans="8:15" x14ac:dyDescent="0.2">
      <c r="H148" s="1"/>
      <c r="I148" s="1"/>
      <c r="J148" s="1"/>
      <c r="K148" s="1"/>
      <c r="L148" s="1"/>
      <c r="M148" s="1"/>
      <c r="N148" s="1"/>
      <c r="O148" s="1"/>
    </row>
    <row r="149" spans="8:15" x14ac:dyDescent="0.2">
      <c r="H149" s="1"/>
      <c r="I149" s="1"/>
      <c r="J149" s="1"/>
      <c r="K149" s="1"/>
      <c r="L149" s="1"/>
      <c r="M149" s="1"/>
      <c r="N149" s="1"/>
      <c r="O149" s="1"/>
    </row>
    <row r="150" spans="8:15" x14ac:dyDescent="0.2">
      <c r="H150" s="1"/>
      <c r="I150" s="1"/>
      <c r="J150" s="1"/>
      <c r="K150" s="1"/>
      <c r="L150" s="1"/>
      <c r="M150" s="1"/>
      <c r="N150" s="1"/>
      <c r="O150" s="1"/>
    </row>
    <row r="151" spans="8:15" x14ac:dyDescent="0.2">
      <c r="H151" s="1"/>
      <c r="I151" s="1"/>
      <c r="J151" s="1"/>
      <c r="K151" s="1"/>
      <c r="L151" s="1"/>
      <c r="M151" s="1"/>
      <c r="N151" s="1"/>
      <c r="O151" s="1"/>
    </row>
    <row r="152" spans="8:15" x14ac:dyDescent="0.2">
      <c r="H152" s="1"/>
      <c r="I152" s="1"/>
      <c r="J152" s="1"/>
      <c r="K152" s="1"/>
      <c r="L152" s="1"/>
      <c r="M152" s="1"/>
      <c r="N152" s="1"/>
      <c r="O152" s="1"/>
    </row>
    <row r="153" spans="8:15" x14ac:dyDescent="0.2">
      <c r="H153" s="1"/>
      <c r="I153" s="1"/>
      <c r="J153" s="1"/>
      <c r="K153" s="1"/>
      <c r="L153" s="1"/>
      <c r="M153" s="1"/>
      <c r="N153" s="1"/>
      <c r="O153" s="1"/>
    </row>
    <row r="154" spans="8:15" x14ac:dyDescent="0.2">
      <c r="H154" s="1"/>
      <c r="I154" s="1"/>
      <c r="J154" s="1"/>
      <c r="K154" s="1"/>
      <c r="L154" s="1"/>
      <c r="M154" s="1"/>
      <c r="N154" s="1"/>
      <c r="O154" s="1"/>
    </row>
    <row r="155" spans="8:15" x14ac:dyDescent="0.2">
      <c r="H155" s="1"/>
      <c r="I155" s="1"/>
      <c r="J155" s="1"/>
      <c r="K155" s="1"/>
      <c r="L155" s="1"/>
      <c r="M155" s="1"/>
      <c r="N155" s="1"/>
      <c r="O155" s="1"/>
    </row>
    <row r="156" spans="8:15" x14ac:dyDescent="0.2">
      <c r="H156" s="1"/>
      <c r="I156" s="1"/>
      <c r="J156" s="1"/>
      <c r="K156" s="1"/>
      <c r="L156" s="1"/>
      <c r="M156" s="1"/>
      <c r="N156" s="1"/>
      <c r="O156" s="1"/>
    </row>
    <row r="157" spans="8:15" x14ac:dyDescent="0.2">
      <c r="H157" s="1"/>
      <c r="I157" s="1"/>
      <c r="J157" s="1"/>
      <c r="K157" s="1"/>
      <c r="L157" s="1"/>
      <c r="M157" s="1"/>
      <c r="N157" s="1"/>
      <c r="O157" s="1"/>
    </row>
    <row r="158" spans="8:15" x14ac:dyDescent="0.2">
      <c r="H158" s="1"/>
      <c r="I158" s="1"/>
      <c r="J158" s="1"/>
      <c r="K158" s="1"/>
      <c r="L158" s="1"/>
      <c r="M158" s="1"/>
      <c r="N158" s="1"/>
      <c r="O158" s="1"/>
    </row>
    <row r="159" spans="8:15" x14ac:dyDescent="0.2">
      <c r="H159" s="1"/>
      <c r="I159" s="1"/>
      <c r="J159" s="1"/>
      <c r="K159" s="1"/>
      <c r="L159" s="1"/>
      <c r="M159" s="1"/>
      <c r="N159" s="1"/>
      <c r="O159" s="1"/>
    </row>
    <row r="160" spans="8:15" x14ac:dyDescent="0.2">
      <c r="H160" s="1"/>
      <c r="I160" s="1"/>
      <c r="J160" s="1"/>
      <c r="K160" s="1"/>
      <c r="L160" s="1"/>
      <c r="M160" s="1"/>
      <c r="N160" s="1"/>
      <c r="O160" s="1"/>
    </row>
    <row r="161" spans="8:15" x14ac:dyDescent="0.2">
      <c r="H161" s="1"/>
      <c r="I161" s="1"/>
      <c r="J161" s="1"/>
      <c r="K161" s="1"/>
      <c r="L161" s="1"/>
      <c r="M161" s="1"/>
      <c r="N161" s="1"/>
      <c r="O161" s="1"/>
    </row>
    <row r="162" spans="8:15" x14ac:dyDescent="0.2">
      <c r="H162" s="1"/>
      <c r="I162" s="1"/>
      <c r="J162" s="1"/>
      <c r="K162" s="1"/>
      <c r="L162" s="1"/>
      <c r="M162" s="1"/>
      <c r="N162" s="1"/>
      <c r="O162" s="1"/>
    </row>
    <row r="163" spans="8:15" x14ac:dyDescent="0.2">
      <c r="H163" s="1"/>
      <c r="I163" s="1"/>
      <c r="J163" s="1"/>
      <c r="K163" s="1"/>
      <c r="L163" s="1"/>
      <c r="M163" s="1"/>
      <c r="N163" s="1"/>
      <c r="O163" s="1"/>
    </row>
    <row r="164" spans="8:15" x14ac:dyDescent="0.2">
      <c r="H164" s="1"/>
      <c r="I164" s="1"/>
      <c r="J164" s="1"/>
      <c r="K164" s="1"/>
      <c r="L164" s="1"/>
      <c r="M164" s="1"/>
      <c r="N164" s="1"/>
      <c r="O164" s="1"/>
    </row>
    <row r="165" spans="8:15" x14ac:dyDescent="0.2">
      <c r="H165" s="1"/>
      <c r="I165" s="1"/>
      <c r="J165" s="1"/>
      <c r="K165" s="1"/>
      <c r="L165" s="1"/>
      <c r="M165" s="1"/>
      <c r="N165" s="1"/>
      <c r="O165" s="1"/>
    </row>
    <row r="166" spans="8:15" x14ac:dyDescent="0.2">
      <c r="H166" s="1"/>
      <c r="I166" s="1"/>
      <c r="J166" s="1"/>
      <c r="K166" s="1"/>
      <c r="L166" s="1"/>
      <c r="M166" s="1"/>
      <c r="N166" s="1"/>
      <c r="O166" s="1"/>
    </row>
    <row r="167" spans="8:15" x14ac:dyDescent="0.2">
      <c r="H167" s="1"/>
      <c r="I167" s="1"/>
      <c r="J167" s="1"/>
      <c r="K167" s="1"/>
      <c r="L167" s="1"/>
      <c r="M167" s="1"/>
      <c r="N167" s="1"/>
      <c r="O167" s="1"/>
    </row>
    <row r="168" spans="8:15" x14ac:dyDescent="0.2">
      <c r="H168" s="1"/>
      <c r="I168" s="1"/>
      <c r="J168" s="1"/>
      <c r="K168" s="1"/>
      <c r="L168" s="1"/>
      <c r="M168" s="1"/>
      <c r="N168" s="1"/>
      <c r="O168" s="1"/>
    </row>
    <row r="169" spans="8:15" x14ac:dyDescent="0.2">
      <c r="H169" s="1"/>
      <c r="I169" s="1"/>
      <c r="J169" s="1"/>
      <c r="K169" s="1"/>
      <c r="L169" s="1"/>
      <c r="M169" s="1"/>
      <c r="N169" s="1"/>
      <c r="O169" s="1"/>
    </row>
    <row r="170" spans="8:15" x14ac:dyDescent="0.2">
      <c r="H170" s="1"/>
      <c r="I170" s="1"/>
      <c r="J170" s="1"/>
      <c r="K170" s="1"/>
      <c r="L170" s="1"/>
      <c r="M170" s="1"/>
      <c r="N170" s="1"/>
      <c r="O170" s="1"/>
    </row>
    <row r="171" spans="8:15" x14ac:dyDescent="0.2">
      <c r="H171" s="1"/>
      <c r="I171" s="1"/>
      <c r="J171" s="1"/>
      <c r="K171" s="1"/>
      <c r="L171" s="1"/>
      <c r="M171" s="1"/>
      <c r="N171" s="1"/>
      <c r="O171" s="1"/>
    </row>
    <row r="172" spans="8:15" x14ac:dyDescent="0.2">
      <c r="H172" s="1"/>
      <c r="I172" s="1"/>
      <c r="J172" s="1"/>
      <c r="K172" s="1"/>
      <c r="L172" s="1"/>
      <c r="M172" s="1"/>
      <c r="N172" s="1"/>
      <c r="O172" s="1"/>
    </row>
    <row r="173" spans="8:15" x14ac:dyDescent="0.2">
      <c r="H173" s="1"/>
      <c r="I173" s="1"/>
      <c r="J173" s="1"/>
      <c r="K173" s="1"/>
      <c r="L173" s="1"/>
      <c r="M173" s="1"/>
      <c r="N173" s="1"/>
      <c r="O173" s="1"/>
    </row>
    <row r="174" spans="8:15" x14ac:dyDescent="0.2">
      <c r="H174" s="1"/>
      <c r="I174" s="1"/>
      <c r="J174" s="1"/>
      <c r="K174" s="1"/>
      <c r="L174" s="1"/>
      <c r="M174" s="1"/>
      <c r="N174" s="1"/>
      <c r="O174" s="1"/>
    </row>
    <row r="175" spans="8:15" x14ac:dyDescent="0.2">
      <c r="H175" s="1"/>
      <c r="I175" s="1"/>
      <c r="J175" s="1"/>
      <c r="K175" s="1"/>
      <c r="L175" s="1"/>
      <c r="M175" s="1"/>
      <c r="N175" s="1"/>
      <c r="O175" s="1"/>
    </row>
    <row r="176" spans="8:15" x14ac:dyDescent="0.2">
      <c r="H176" s="1"/>
      <c r="I176" s="1"/>
      <c r="J176" s="1"/>
      <c r="K176" s="1"/>
      <c r="L176" s="1"/>
      <c r="M176" s="1"/>
      <c r="N176" s="1"/>
      <c r="O176" s="1"/>
    </row>
    <row r="177" spans="8:15" ht="13.5" customHeight="1" x14ac:dyDescent="0.2">
      <c r="H177" s="1"/>
      <c r="I177" s="1"/>
      <c r="J177" s="1"/>
      <c r="K177" s="1"/>
      <c r="L177" s="1"/>
      <c r="M177" s="1"/>
      <c r="N177" s="1"/>
      <c r="O177" s="1"/>
    </row>
    <row r="178" spans="8:15" ht="13.5" customHeight="1" x14ac:dyDescent="0.2">
      <c r="H178" s="1"/>
      <c r="I178" s="1"/>
      <c r="J178" s="1"/>
      <c r="K178" s="1"/>
      <c r="L178" s="1"/>
      <c r="M178" s="1"/>
      <c r="N178" s="1"/>
      <c r="O178" s="1"/>
    </row>
    <row r="179" spans="8:15" ht="13.5" customHeight="1" x14ac:dyDescent="0.2">
      <c r="H179" s="1"/>
      <c r="I179" s="1"/>
      <c r="J179" s="1"/>
      <c r="K179" s="1"/>
      <c r="L179" s="1"/>
      <c r="M179" s="1"/>
      <c r="N179" s="1"/>
      <c r="O179" s="1"/>
    </row>
    <row r="180" spans="8:15" ht="13.5" customHeight="1" x14ac:dyDescent="0.2">
      <c r="H180" s="1"/>
      <c r="I180" s="1"/>
      <c r="J180" s="1"/>
      <c r="K180" s="1"/>
      <c r="L180" s="1"/>
      <c r="M180" s="1"/>
      <c r="N180" s="1"/>
      <c r="O180" s="1"/>
    </row>
    <row r="181" spans="8:15" ht="13.5" customHeight="1" x14ac:dyDescent="0.2">
      <c r="H181" s="1"/>
      <c r="I181" s="1"/>
      <c r="J181" s="1"/>
      <c r="K181" s="1"/>
      <c r="L181" s="1"/>
      <c r="M181" s="1"/>
      <c r="N181" s="1"/>
      <c r="O181" s="1"/>
    </row>
    <row r="182" spans="8:15" ht="13.5" customHeight="1" x14ac:dyDescent="0.2">
      <c r="H182" s="1"/>
      <c r="I182" s="1"/>
      <c r="J182" s="1"/>
      <c r="K182" s="1"/>
      <c r="L182" s="1"/>
      <c r="M182" s="1"/>
      <c r="N182" s="1"/>
      <c r="O182" s="1"/>
    </row>
    <row r="183" spans="8:15" ht="13.5" customHeight="1" x14ac:dyDescent="0.2">
      <c r="H183" s="1"/>
      <c r="I183" s="1"/>
      <c r="J183" s="1"/>
      <c r="K183" s="1"/>
      <c r="L183" s="1"/>
      <c r="M183" s="1"/>
      <c r="N183" s="1"/>
      <c r="O183" s="1"/>
    </row>
    <row r="184" spans="8:15" ht="13.5" customHeight="1" x14ac:dyDescent="0.2">
      <c r="H184" s="1"/>
      <c r="I184" s="1"/>
      <c r="J184" s="1"/>
      <c r="K184" s="1"/>
      <c r="L184" s="1"/>
      <c r="M184" s="1"/>
      <c r="N184" s="1"/>
      <c r="O184" s="1"/>
    </row>
    <row r="185" spans="8:15" ht="13.5" customHeight="1" x14ac:dyDescent="0.2">
      <c r="H185" s="1"/>
      <c r="I185" s="1"/>
      <c r="J185" s="1"/>
      <c r="K185" s="1"/>
      <c r="L185" s="1"/>
      <c r="M185" s="1"/>
      <c r="N185" s="1"/>
      <c r="O185" s="1"/>
    </row>
    <row r="186" spans="8:15" ht="13.5" customHeight="1" x14ac:dyDescent="0.2">
      <c r="H186" s="1"/>
      <c r="I186" s="1"/>
      <c r="J186" s="1"/>
      <c r="K186" s="1"/>
      <c r="L186" s="1"/>
      <c r="M186" s="1"/>
      <c r="N186" s="1"/>
      <c r="O186" s="1"/>
    </row>
    <row r="187" spans="8:15" ht="13.5" customHeight="1" x14ac:dyDescent="0.2">
      <c r="H187" s="1"/>
      <c r="I187" s="1"/>
      <c r="J187" s="1"/>
      <c r="K187" s="1"/>
      <c r="L187" s="1"/>
      <c r="M187" s="1"/>
      <c r="N187" s="1"/>
      <c r="O187" s="1"/>
    </row>
    <row r="188" spans="8:15" ht="13.5" customHeight="1" x14ac:dyDescent="0.2">
      <c r="H188" s="1"/>
      <c r="I188" s="1"/>
      <c r="J188" s="1"/>
      <c r="K188" s="1"/>
      <c r="L188" s="1"/>
      <c r="M188" s="1"/>
      <c r="N188" s="1"/>
      <c r="O188" s="1"/>
    </row>
    <row r="189" spans="8:15" ht="13.5" customHeight="1" x14ac:dyDescent="0.2">
      <c r="H189" s="1"/>
      <c r="I189" s="1"/>
      <c r="J189" s="1"/>
      <c r="K189" s="1"/>
      <c r="L189" s="1"/>
      <c r="M189" s="1"/>
      <c r="N189" s="1"/>
      <c r="O189" s="1"/>
    </row>
    <row r="190" spans="8:15" ht="13.5" customHeight="1" x14ac:dyDescent="0.2">
      <c r="H190" s="1"/>
      <c r="I190" s="1"/>
      <c r="J190" s="1"/>
      <c r="K190" s="1"/>
      <c r="L190" s="1"/>
      <c r="M190" s="1"/>
      <c r="N190" s="1"/>
      <c r="O190" s="1"/>
    </row>
    <row r="191" spans="8:15" ht="13.5" customHeight="1" x14ac:dyDescent="0.2">
      <c r="H191" s="1"/>
      <c r="I191" s="1"/>
      <c r="J191" s="1"/>
      <c r="K191" s="1"/>
      <c r="L191" s="1"/>
      <c r="M191" s="1"/>
      <c r="N191" s="1"/>
      <c r="O191" s="1"/>
    </row>
    <row r="192" spans="8:15" ht="13.5" customHeight="1" x14ac:dyDescent="0.2">
      <c r="H192" s="1"/>
      <c r="I192" s="1"/>
      <c r="J192" s="1"/>
      <c r="K192" s="1"/>
      <c r="L192" s="1"/>
      <c r="M192" s="1"/>
      <c r="N192" s="1"/>
      <c r="O192" s="1"/>
    </row>
    <row r="193" spans="8:15" ht="13.5" customHeight="1" x14ac:dyDescent="0.2">
      <c r="H193" s="1"/>
      <c r="I193" s="1"/>
      <c r="J193" s="1"/>
      <c r="K193" s="1"/>
      <c r="L193" s="1"/>
      <c r="M193" s="1"/>
      <c r="N193" s="1"/>
      <c r="O193" s="1"/>
    </row>
    <row r="194" spans="8:15" ht="13.5" customHeight="1" x14ac:dyDescent="0.2">
      <c r="H194" s="1"/>
      <c r="I194" s="1"/>
      <c r="J194" s="1"/>
      <c r="K194" s="1"/>
      <c r="L194" s="1"/>
      <c r="M194" s="1"/>
      <c r="N194" s="1"/>
      <c r="O194" s="1"/>
    </row>
    <row r="195" spans="8:15" ht="13.5" customHeight="1" x14ac:dyDescent="0.2">
      <c r="H195" s="1"/>
      <c r="I195" s="1"/>
      <c r="J195" s="1"/>
      <c r="K195" s="1"/>
      <c r="L195" s="1"/>
      <c r="M195" s="1"/>
      <c r="N195" s="1"/>
      <c r="O195" s="1"/>
    </row>
    <row r="196" spans="8:15" ht="13.5" customHeight="1" x14ac:dyDescent="0.2">
      <c r="H196" s="1"/>
      <c r="I196" s="1"/>
      <c r="J196" s="1"/>
      <c r="K196" s="1"/>
      <c r="L196" s="1"/>
      <c r="M196" s="1"/>
      <c r="N196" s="1"/>
      <c r="O196" s="1"/>
    </row>
    <row r="197" spans="8:15" ht="13.5" customHeight="1" x14ac:dyDescent="0.2">
      <c r="H197" s="1"/>
      <c r="I197" s="1"/>
      <c r="J197" s="1"/>
      <c r="K197" s="1"/>
      <c r="L197" s="1"/>
      <c r="M197" s="1"/>
      <c r="N197" s="1"/>
      <c r="O197" s="1"/>
    </row>
    <row r="198" spans="8:15" ht="13.5" customHeight="1" x14ac:dyDescent="0.2">
      <c r="H198" s="1"/>
      <c r="I198" s="1"/>
      <c r="J198" s="1"/>
      <c r="K198" s="1"/>
      <c r="L198" s="1"/>
      <c r="M198" s="1"/>
      <c r="N198" s="1"/>
      <c r="O198" s="1"/>
    </row>
    <row r="199" spans="8:15" ht="13.5" customHeight="1" x14ac:dyDescent="0.2">
      <c r="H199" s="1"/>
      <c r="I199" s="1"/>
      <c r="J199" s="1"/>
      <c r="K199" s="1"/>
      <c r="L199" s="1"/>
      <c r="M199" s="1"/>
      <c r="N199" s="1"/>
      <c r="O199" s="1"/>
    </row>
    <row r="200" spans="8:15" ht="13.5" customHeight="1" x14ac:dyDescent="0.2">
      <c r="H200" s="1"/>
      <c r="I200" s="1"/>
      <c r="J200" s="1"/>
      <c r="K200" s="1"/>
      <c r="L200" s="1"/>
      <c r="M200" s="1"/>
      <c r="N200" s="1"/>
      <c r="O200" s="1"/>
    </row>
    <row r="201" spans="8:15" ht="13.5" customHeight="1" x14ac:dyDescent="0.2">
      <c r="H201" s="1"/>
      <c r="I201" s="1"/>
      <c r="J201" s="1"/>
      <c r="K201" s="1"/>
      <c r="L201" s="1"/>
      <c r="M201" s="1"/>
      <c r="N201" s="1"/>
      <c r="O201" s="1"/>
    </row>
    <row r="202" spans="8:15" ht="13.5" customHeight="1" x14ac:dyDescent="0.2">
      <c r="H202" s="1"/>
      <c r="I202" s="1"/>
      <c r="J202" s="1"/>
      <c r="K202" s="1"/>
      <c r="L202" s="1"/>
      <c r="M202" s="1"/>
      <c r="N202" s="1"/>
      <c r="O202" s="1"/>
    </row>
    <row r="203" spans="8:15" ht="13.5" customHeight="1" x14ac:dyDescent="0.2">
      <c r="H203" s="1"/>
      <c r="I203" s="1"/>
      <c r="J203" s="1"/>
      <c r="K203" s="1"/>
      <c r="L203" s="1"/>
      <c r="M203" s="1"/>
      <c r="N203" s="1"/>
      <c r="O203" s="1"/>
    </row>
    <row r="204" spans="8:15" ht="13.5" customHeight="1" x14ac:dyDescent="0.2">
      <c r="H204" s="1"/>
      <c r="I204" s="1"/>
      <c r="J204" s="1"/>
      <c r="K204" s="1"/>
      <c r="L204" s="1"/>
      <c r="M204" s="1"/>
      <c r="N204" s="1"/>
      <c r="O204" s="1"/>
    </row>
    <row r="205" spans="8:15" ht="13.5" customHeight="1" x14ac:dyDescent="0.2">
      <c r="H205" s="1"/>
      <c r="I205" s="1"/>
      <c r="J205" s="1"/>
      <c r="K205" s="1"/>
      <c r="L205" s="1"/>
      <c r="M205" s="1"/>
      <c r="N205" s="1"/>
      <c r="O205" s="1"/>
    </row>
    <row r="206" spans="8:15" ht="13.5" customHeight="1" x14ac:dyDescent="0.2">
      <c r="H206" s="1"/>
      <c r="I206" s="1"/>
      <c r="J206" s="1"/>
      <c r="K206" s="1"/>
      <c r="L206" s="1"/>
      <c r="M206" s="1"/>
      <c r="N206" s="1"/>
      <c r="O206" s="1"/>
    </row>
    <row r="207" spans="8:15" ht="13.5" customHeight="1" x14ac:dyDescent="0.2">
      <c r="H207" s="1"/>
      <c r="I207" s="1"/>
      <c r="J207" s="1"/>
      <c r="K207" s="1"/>
      <c r="L207" s="1"/>
      <c r="M207" s="1"/>
      <c r="N207" s="1"/>
      <c r="O207" s="1"/>
    </row>
    <row r="208" spans="8:15" ht="13.5" customHeight="1" x14ac:dyDescent="0.2">
      <c r="H208" s="1"/>
      <c r="I208" s="1"/>
      <c r="J208" s="1"/>
      <c r="K208" s="1"/>
      <c r="L208" s="1"/>
      <c r="M208" s="1"/>
      <c r="N208" s="1"/>
      <c r="O208" s="1"/>
    </row>
    <row r="209" spans="8:15" ht="13.5" customHeight="1" x14ac:dyDescent="0.2">
      <c r="H209" s="1"/>
      <c r="I209" s="1"/>
      <c r="J209" s="1"/>
      <c r="K209" s="1"/>
      <c r="L209" s="1"/>
      <c r="M209" s="1"/>
      <c r="N209" s="1"/>
      <c r="O209" s="1"/>
    </row>
    <row r="210" spans="8:15" ht="13.5" customHeight="1" x14ac:dyDescent="0.2">
      <c r="H210" s="1"/>
      <c r="I210" s="1"/>
      <c r="J210" s="1"/>
      <c r="K210" s="1"/>
      <c r="L210" s="1"/>
      <c r="M210" s="1"/>
      <c r="N210" s="1"/>
      <c r="O210" s="1"/>
    </row>
    <row r="211" spans="8:15" ht="13.5" customHeight="1" x14ac:dyDescent="0.2">
      <c r="H211" s="1"/>
      <c r="I211" s="1"/>
      <c r="J211" s="1"/>
      <c r="K211" s="1"/>
      <c r="L211" s="1"/>
      <c r="M211" s="1"/>
      <c r="N211" s="1"/>
      <c r="O211" s="1"/>
    </row>
    <row r="212" spans="8:15" ht="13.5" customHeight="1" x14ac:dyDescent="0.2">
      <c r="H212" s="1"/>
      <c r="I212" s="1"/>
      <c r="J212" s="1"/>
      <c r="K212" s="1"/>
      <c r="L212" s="1"/>
      <c r="M212" s="1"/>
      <c r="N212" s="1"/>
      <c r="O212" s="1"/>
    </row>
    <row r="213" spans="8:15" ht="13.5" customHeight="1" x14ac:dyDescent="0.2">
      <c r="H213" s="1"/>
      <c r="I213" s="1"/>
      <c r="J213" s="1"/>
      <c r="K213" s="1"/>
      <c r="L213" s="1"/>
      <c r="M213" s="1"/>
      <c r="N213" s="1"/>
      <c r="O213" s="1"/>
    </row>
    <row r="214" spans="8:15" ht="13.5" customHeight="1" x14ac:dyDescent="0.2">
      <c r="H214" s="1"/>
      <c r="I214" s="1"/>
      <c r="J214" s="1"/>
      <c r="K214" s="1"/>
      <c r="L214" s="1"/>
      <c r="M214" s="1"/>
      <c r="N214" s="1"/>
      <c r="O214" s="1"/>
    </row>
    <row r="215" spans="8:15" ht="13.5" customHeight="1" x14ac:dyDescent="0.2">
      <c r="H215" s="1"/>
      <c r="I215" s="1"/>
      <c r="J215" s="1"/>
      <c r="K215" s="1"/>
      <c r="L215" s="1"/>
      <c r="M215" s="1"/>
      <c r="N215" s="1"/>
      <c r="O215" s="1"/>
    </row>
    <row r="216" spans="8:15" ht="13.5" customHeight="1" x14ac:dyDescent="0.2">
      <c r="H216" s="1"/>
      <c r="I216" s="1"/>
      <c r="J216" s="1"/>
      <c r="K216" s="1"/>
      <c r="L216" s="1"/>
      <c r="M216" s="1"/>
      <c r="N216" s="1"/>
      <c r="O216" s="1"/>
    </row>
    <row r="217" spans="8:15" ht="13.5" customHeight="1" x14ac:dyDescent="0.2">
      <c r="H217" s="1"/>
      <c r="I217" s="1"/>
      <c r="J217" s="1"/>
      <c r="K217" s="1"/>
      <c r="L217" s="1"/>
      <c r="M217" s="1"/>
      <c r="N217" s="1"/>
      <c r="O217" s="1"/>
    </row>
    <row r="218" spans="8:15" ht="13.5" customHeight="1" x14ac:dyDescent="0.2">
      <c r="H218" s="1"/>
      <c r="I218" s="1"/>
      <c r="J218" s="1"/>
      <c r="K218" s="1"/>
      <c r="L218" s="1"/>
      <c r="M218" s="1"/>
      <c r="N218" s="1"/>
      <c r="O218" s="1"/>
    </row>
    <row r="219" spans="8:15" ht="13.5" customHeight="1" x14ac:dyDescent="0.2">
      <c r="H219" s="1"/>
      <c r="I219" s="1"/>
      <c r="J219" s="1"/>
      <c r="K219" s="1"/>
      <c r="L219" s="1"/>
      <c r="M219" s="1"/>
      <c r="N219" s="1"/>
      <c r="O219" s="1"/>
    </row>
    <row r="220" spans="8:15" ht="13.5" customHeight="1" x14ac:dyDescent="0.2">
      <c r="H220" s="1"/>
      <c r="I220" s="1"/>
      <c r="J220" s="1"/>
      <c r="K220" s="1"/>
      <c r="L220" s="1"/>
      <c r="M220" s="1"/>
      <c r="N220" s="1"/>
      <c r="O220" s="1"/>
    </row>
    <row r="221" spans="8:15" ht="13.5" customHeight="1" x14ac:dyDescent="0.2">
      <c r="H221" s="1"/>
      <c r="I221" s="1"/>
      <c r="J221" s="1"/>
      <c r="K221" s="1"/>
      <c r="L221" s="1"/>
      <c r="M221" s="1"/>
      <c r="N221" s="1"/>
      <c r="O221" s="1"/>
    </row>
    <row r="222" spans="8:15" ht="13.5" customHeight="1" x14ac:dyDescent="0.2">
      <c r="H222" s="1"/>
      <c r="I222" s="1"/>
      <c r="J222" s="1"/>
      <c r="K222" s="1"/>
      <c r="L222" s="1"/>
      <c r="M222" s="1"/>
      <c r="N222" s="1"/>
      <c r="O222" s="1"/>
    </row>
    <row r="223" spans="8:15" ht="13.5" customHeight="1" x14ac:dyDescent="0.2">
      <c r="H223" s="1"/>
      <c r="I223" s="1"/>
      <c r="J223" s="1"/>
      <c r="K223" s="1"/>
      <c r="L223" s="1"/>
      <c r="M223" s="1"/>
      <c r="N223" s="1"/>
      <c r="O223" s="1"/>
    </row>
    <row r="224" spans="8:15" ht="13.5" customHeight="1" x14ac:dyDescent="0.2">
      <c r="H224" s="1"/>
      <c r="I224" s="1"/>
      <c r="J224" s="1"/>
      <c r="K224" s="1"/>
      <c r="L224" s="1"/>
      <c r="M224" s="1"/>
      <c r="N224" s="1"/>
      <c r="O224" s="1"/>
    </row>
    <row r="225" spans="8:15" ht="13.5" customHeight="1" x14ac:dyDescent="0.2">
      <c r="H225" s="1"/>
      <c r="I225" s="1"/>
      <c r="J225" s="1"/>
      <c r="K225" s="1"/>
      <c r="L225" s="1"/>
      <c r="M225" s="1"/>
      <c r="N225" s="1"/>
      <c r="O225" s="1"/>
    </row>
    <row r="226" spans="8:15" ht="13.5" customHeight="1" x14ac:dyDescent="0.2">
      <c r="H226" s="1"/>
      <c r="I226" s="1"/>
      <c r="J226" s="1"/>
      <c r="K226" s="1"/>
      <c r="L226" s="1"/>
      <c r="M226" s="1"/>
      <c r="N226" s="1"/>
      <c r="O226" s="1"/>
    </row>
    <row r="227" spans="8:15" ht="13.5" customHeight="1" x14ac:dyDescent="0.2">
      <c r="H227" s="1"/>
      <c r="I227" s="1"/>
      <c r="J227" s="1"/>
      <c r="K227" s="1"/>
      <c r="L227" s="1"/>
      <c r="M227" s="1"/>
      <c r="N227" s="1"/>
      <c r="O227" s="1"/>
    </row>
    <row r="228" spans="8:15" ht="13.5" customHeight="1" x14ac:dyDescent="0.2">
      <c r="H228" s="1"/>
      <c r="I228" s="1"/>
      <c r="J228" s="1"/>
      <c r="K228" s="1"/>
      <c r="L228" s="1"/>
      <c r="M228" s="1"/>
      <c r="N228" s="1"/>
      <c r="O228" s="1"/>
    </row>
    <row r="229" spans="8:15" ht="13.5" customHeight="1" x14ac:dyDescent="0.2">
      <c r="H229" s="1"/>
      <c r="I229" s="1"/>
      <c r="J229" s="1"/>
      <c r="K229" s="1"/>
      <c r="L229" s="1"/>
      <c r="M229" s="1"/>
      <c r="N229" s="1"/>
      <c r="O229" s="1"/>
    </row>
    <row r="230" spans="8:15" ht="13.5" customHeight="1" x14ac:dyDescent="0.2">
      <c r="H230" s="1"/>
      <c r="I230" s="1"/>
      <c r="J230" s="1"/>
      <c r="K230" s="1"/>
      <c r="L230" s="1"/>
      <c r="M230" s="1"/>
      <c r="N230" s="1"/>
      <c r="O230" s="1"/>
    </row>
    <row r="231" spans="8:15" ht="13.5" customHeight="1" x14ac:dyDescent="0.2">
      <c r="H231" s="1"/>
      <c r="I231" s="1"/>
      <c r="J231" s="1"/>
      <c r="K231" s="1"/>
      <c r="L231" s="1"/>
      <c r="M231" s="1"/>
      <c r="N231" s="1"/>
      <c r="O231" s="1"/>
    </row>
    <row r="232" spans="8:15" ht="13.5" customHeight="1" x14ac:dyDescent="0.2">
      <c r="H232" s="1"/>
      <c r="I232" s="1"/>
      <c r="J232" s="1"/>
      <c r="K232" s="1"/>
      <c r="L232" s="1"/>
      <c r="M232" s="1"/>
      <c r="N232" s="1"/>
      <c r="O232" s="1"/>
    </row>
    <row r="233" spans="8:15" ht="13.5" customHeight="1" x14ac:dyDescent="0.2">
      <c r="H233" s="1"/>
      <c r="I233" s="1"/>
      <c r="J233" s="1"/>
      <c r="K233" s="1"/>
      <c r="L233" s="1"/>
      <c r="M233" s="1"/>
      <c r="N233" s="1"/>
      <c r="O233" s="1"/>
    </row>
    <row r="234" spans="8:15" ht="13.5" customHeight="1" x14ac:dyDescent="0.2">
      <c r="H234" s="1"/>
      <c r="I234" s="1"/>
      <c r="J234" s="1"/>
      <c r="K234" s="1"/>
      <c r="L234" s="1"/>
      <c r="M234" s="1"/>
      <c r="N234" s="1"/>
      <c r="O234" s="1"/>
    </row>
    <row r="235" spans="8:15" ht="13.5" customHeight="1" x14ac:dyDescent="0.2">
      <c r="H235" s="1"/>
      <c r="I235" s="1"/>
      <c r="J235" s="1"/>
      <c r="K235" s="1"/>
      <c r="L235" s="1"/>
      <c r="M235" s="1"/>
      <c r="N235" s="1"/>
      <c r="O235" s="1"/>
    </row>
    <row r="236" spans="8:15" ht="13.5" customHeight="1" x14ac:dyDescent="0.2">
      <c r="H236" s="1"/>
      <c r="I236" s="1"/>
      <c r="J236" s="1"/>
      <c r="K236" s="1"/>
      <c r="L236" s="1"/>
      <c r="M236" s="1"/>
      <c r="N236" s="1"/>
      <c r="O236" s="1"/>
    </row>
    <row r="237" spans="8:15" ht="13.5" customHeight="1" x14ac:dyDescent="0.2">
      <c r="H237" s="1"/>
      <c r="I237" s="1"/>
      <c r="J237" s="1"/>
      <c r="K237" s="1"/>
      <c r="L237" s="1"/>
      <c r="M237" s="1"/>
      <c r="N237" s="1"/>
      <c r="O237" s="1"/>
    </row>
    <row r="238" spans="8:15" ht="13.5" customHeight="1" x14ac:dyDescent="0.2">
      <c r="H238" s="1"/>
      <c r="I238" s="1"/>
      <c r="J238" s="1"/>
      <c r="K238" s="1"/>
      <c r="L238" s="1"/>
      <c r="M238" s="1"/>
      <c r="N238" s="1"/>
      <c r="O238" s="1"/>
    </row>
    <row r="239" spans="8:15" ht="13.5" customHeight="1" x14ac:dyDescent="0.2">
      <c r="H239" s="1"/>
      <c r="I239" s="1"/>
      <c r="J239" s="1"/>
      <c r="K239" s="1"/>
      <c r="L239" s="1"/>
      <c r="M239" s="1"/>
      <c r="N239" s="1"/>
      <c r="O239" s="1"/>
    </row>
    <row r="240" spans="8:15" ht="13.5" customHeight="1" x14ac:dyDescent="0.2">
      <c r="H240" s="1"/>
      <c r="I240" s="1"/>
      <c r="J240" s="1"/>
      <c r="K240" s="1"/>
      <c r="L240" s="1"/>
      <c r="M240" s="1"/>
      <c r="N240" s="1"/>
      <c r="O240" s="1"/>
    </row>
    <row r="241" spans="8:15" ht="13.5" customHeight="1" x14ac:dyDescent="0.2">
      <c r="H241" s="1"/>
      <c r="I241" s="1"/>
      <c r="J241" s="1"/>
      <c r="K241" s="1"/>
      <c r="L241" s="1"/>
      <c r="M241" s="1"/>
      <c r="N241" s="1"/>
      <c r="O241" s="1"/>
    </row>
    <row r="242" spans="8:15" ht="13.5" customHeight="1" x14ac:dyDescent="0.2">
      <c r="H242" s="1"/>
      <c r="I242" s="1"/>
      <c r="J242" s="1"/>
      <c r="K242" s="1"/>
      <c r="L242" s="1"/>
      <c r="M242" s="1"/>
      <c r="N242" s="1"/>
      <c r="O242" s="1"/>
    </row>
    <row r="243" spans="8:15" ht="13.5" customHeight="1" x14ac:dyDescent="0.2">
      <c r="H243" s="1"/>
      <c r="I243" s="1"/>
      <c r="J243" s="1"/>
      <c r="K243" s="1"/>
      <c r="L243" s="1"/>
      <c r="M243" s="1"/>
      <c r="N243" s="1"/>
      <c r="O243" s="1"/>
    </row>
    <row r="244" spans="8:15" ht="13.5" customHeight="1" x14ac:dyDescent="0.2">
      <c r="H244" s="1"/>
      <c r="I244" s="1"/>
      <c r="J244" s="1"/>
      <c r="K244" s="1"/>
      <c r="L244" s="1"/>
      <c r="M244" s="1"/>
      <c r="N244" s="1"/>
      <c r="O244" s="1"/>
    </row>
    <row r="245" spans="8:15" ht="13.5" customHeight="1" x14ac:dyDescent="0.2">
      <c r="H245" s="1"/>
      <c r="I245" s="1"/>
      <c r="J245" s="1"/>
      <c r="K245" s="1"/>
      <c r="L245" s="1"/>
      <c r="M245" s="1"/>
      <c r="N245" s="1"/>
      <c r="O245" s="1"/>
    </row>
    <row r="246" spans="8:15" ht="13.5" customHeight="1" x14ac:dyDescent="0.2">
      <c r="H246" s="1"/>
      <c r="I246" s="1"/>
      <c r="J246" s="1"/>
      <c r="K246" s="1"/>
      <c r="L246" s="1"/>
      <c r="M246" s="1"/>
      <c r="N246" s="1"/>
      <c r="O246" s="1"/>
    </row>
    <row r="247" spans="8:15" x14ac:dyDescent="0.2">
      <c r="H247" s="1"/>
      <c r="I247" s="1"/>
      <c r="J247" s="1"/>
      <c r="K247" s="1"/>
      <c r="L247" s="1"/>
      <c r="M247" s="1"/>
      <c r="N247" s="1"/>
      <c r="O247" s="1"/>
    </row>
    <row r="248" spans="8:15" x14ac:dyDescent="0.2">
      <c r="H248" s="1"/>
      <c r="I248" s="1"/>
      <c r="J248" s="1"/>
      <c r="K248" s="1"/>
      <c r="L248" s="1"/>
      <c r="M248" s="1"/>
      <c r="N248" s="1"/>
      <c r="O248" s="1"/>
    </row>
    <row r="249" spans="8:15" x14ac:dyDescent="0.2">
      <c r="H249" s="1"/>
      <c r="I249" s="1"/>
      <c r="J249" s="1"/>
      <c r="K249" s="1"/>
      <c r="L249" s="1"/>
      <c r="M249" s="1"/>
      <c r="N249" s="1"/>
      <c r="O249" s="1"/>
    </row>
    <row r="250" spans="8:15" x14ac:dyDescent="0.2">
      <c r="H250" s="1"/>
      <c r="I250" s="1"/>
      <c r="J250" s="1"/>
      <c r="K250" s="1"/>
      <c r="L250" s="1"/>
      <c r="M250" s="1"/>
      <c r="N250" s="1"/>
      <c r="O250" s="1"/>
    </row>
    <row r="251" spans="8:15" x14ac:dyDescent="0.2">
      <c r="H251" s="1"/>
      <c r="I251" s="1"/>
      <c r="J251" s="1"/>
      <c r="K251" s="1"/>
      <c r="L251" s="1"/>
      <c r="M251" s="1"/>
      <c r="N251" s="1"/>
      <c r="O251" s="1"/>
    </row>
    <row r="252" spans="8:15" x14ac:dyDescent="0.2">
      <c r="H252" s="1"/>
      <c r="I252" s="1"/>
      <c r="J252" s="1"/>
      <c r="K252" s="1"/>
      <c r="L252" s="1"/>
      <c r="M252" s="1"/>
      <c r="N252" s="1"/>
      <c r="O252" s="1"/>
    </row>
    <row r="253" spans="8:15" x14ac:dyDescent="0.2">
      <c r="H253" s="1"/>
      <c r="I253" s="1"/>
      <c r="J253" s="1"/>
      <c r="K253" s="1"/>
      <c r="L253" s="1"/>
      <c r="M253" s="1"/>
      <c r="N253" s="1"/>
      <c r="O253" s="1"/>
    </row>
    <row r="254" spans="8:15" x14ac:dyDescent="0.2">
      <c r="H254" s="1"/>
      <c r="I254" s="1"/>
      <c r="J254" s="1"/>
      <c r="K254" s="1"/>
      <c r="L254" s="1"/>
      <c r="M254" s="1"/>
      <c r="N254" s="1"/>
      <c r="O254" s="1"/>
    </row>
    <row r="255" spans="8:15" x14ac:dyDescent="0.2">
      <c r="H255" s="1"/>
      <c r="I255" s="1"/>
      <c r="J255" s="1"/>
      <c r="K255" s="1"/>
      <c r="L255" s="1"/>
      <c r="M255" s="1"/>
      <c r="N255" s="1"/>
      <c r="O255" s="1"/>
    </row>
    <row r="256" spans="8:15" x14ac:dyDescent="0.2">
      <c r="H256" s="1"/>
      <c r="I256" s="1"/>
      <c r="J256" s="1"/>
      <c r="K256" s="1"/>
      <c r="L256" s="1"/>
      <c r="M256" s="1"/>
      <c r="N256" s="1"/>
      <c r="O256" s="1"/>
    </row>
    <row r="257" spans="8:15" x14ac:dyDescent="0.2">
      <c r="H257" s="1"/>
      <c r="I257" s="1"/>
      <c r="J257" s="1"/>
      <c r="K257" s="1"/>
      <c r="L257" s="1"/>
      <c r="M257" s="1"/>
      <c r="N257" s="1"/>
      <c r="O257" s="1"/>
    </row>
    <row r="258" spans="8:15" x14ac:dyDescent="0.2">
      <c r="H258" s="1"/>
      <c r="I258" s="1"/>
      <c r="J258" s="1"/>
      <c r="K258" s="1"/>
      <c r="L258" s="1"/>
      <c r="M258" s="1"/>
      <c r="N258" s="1"/>
      <c r="O258" s="1"/>
    </row>
    <row r="259" spans="8:15" x14ac:dyDescent="0.2">
      <c r="H259" s="1"/>
      <c r="I259" s="1"/>
      <c r="J259" s="1"/>
      <c r="K259" s="1"/>
      <c r="L259" s="1"/>
      <c r="M259" s="1"/>
      <c r="N259" s="1"/>
      <c r="O259" s="1"/>
    </row>
    <row r="260" spans="8:15" x14ac:dyDescent="0.2">
      <c r="H260" s="1"/>
      <c r="I260" s="1"/>
      <c r="J260" s="1"/>
      <c r="K260" s="1"/>
      <c r="L260" s="1"/>
      <c r="M260" s="1"/>
      <c r="N260" s="1"/>
      <c r="O260" s="1"/>
    </row>
    <row r="261" spans="8:15" x14ac:dyDescent="0.2">
      <c r="H261" s="1"/>
      <c r="I261" s="1"/>
      <c r="J261" s="1"/>
      <c r="K261" s="1"/>
      <c r="L261" s="1"/>
      <c r="M261" s="1"/>
      <c r="N261" s="1"/>
      <c r="O261" s="1"/>
    </row>
    <row r="262" spans="8:15" x14ac:dyDescent="0.2">
      <c r="H262" s="1"/>
      <c r="I262" s="1"/>
      <c r="J262" s="1"/>
      <c r="K262" s="1"/>
      <c r="L262" s="1"/>
      <c r="M262" s="1"/>
      <c r="N262" s="1"/>
      <c r="O262" s="1"/>
    </row>
    <row r="263" spans="8:15" x14ac:dyDescent="0.2">
      <c r="H263" s="1"/>
      <c r="I263" s="1"/>
      <c r="J263" s="1"/>
      <c r="K263" s="1"/>
      <c r="L263" s="1"/>
      <c r="M263" s="1"/>
      <c r="N263" s="1"/>
      <c r="O263" s="1"/>
    </row>
    <row r="264" spans="8:15" x14ac:dyDescent="0.2">
      <c r="H264" s="1"/>
      <c r="I264" s="1"/>
      <c r="J264" s="1"/>
      <c r="K264" s="1"/>
      <c r="L264" s="1"/>
      <c r="M264" s="1"/>
      <c r="N264" s="1"/>
      <c r="O264" s="1"/>
    </row>
    <row r="265" spans="8:15" x14ac:dyDescent="0.2">
      <c r="H265" s="1"/>
      <c r="I265" s="1"/>
      <c r="J265" s="1"/>
      <c r="K265" s="1"/>
      <c r="L265" s="1"/>
      <c r="M265" s="1"/>
      <c r="N265" s="1"/>
      <c r="O265" s="1"/>
    </row>
    <row r="266" spans="8:15" x14ac:dyDescent="0.2">
      <c r="H266" s="1"/>
      <c r="I266" s="1"/>
      <c r="J266" s="1"/>
      <c r="K266" s="1"/>
      <c r="L266" s="1"/>
      <c r="M266" s="1"/>
      <c r="N266" s="1"/>
      <c r="O266" s="1"/>
    </row>
    <row r="267" spans="8:15" x14ac:dyDescent="0.2">
      <c r="H267" s="1"/>
      <c r="I267" s="1"/>
      <c r="J267" s="1"/>
      <c r="K267" s="1"/>
      <c r="L267" s="1"/>
      <c r="M267" s="1"/>
      <c r="N267" s="1"/>
      <c r="O267" s="1"/>
    </row>
    <row r="268" spans="8:15" x14ac:dyDescent="0.2">
      <c r="H268" s="1"/>
      <c r="I268" s="1"/>
      <c r="J268" s="1"/>
      <c r="K268" s="1"/>
      <c r="L268" s="1"/>
      <c r="M268" s="1"/>
      <c r="N268" s="1"/>
      <c r="O268" s="1"/>
    </row>
    <row r="269" spans="8:15" x14ac:dyDescent="0.2">
      <c r="H269" s="1"/>
      <c r="I269" s="1"/>
      <c r="J269" s="1"/>
      <c r="K269" s="1"/>
      <c r="L269" s="1"/>
      <c r="M269" s="1"/>
      <c r="N269" s="1"/>
      <c r="O269" s="1"/>
    </row>
    <row r="270" spans="8:15" x14ac:dyDescent="0.2">
      <c r="H270" s="1"/>
      <c r="I270" s="1"/>
      <c r="J270" s="1"/>
      <c r="K270" s="1"/>
      <c r="L270" s="1"/>
      <c r="M270" s="1"/>
      <c r="N270" s="1"/>
      <c r="O270" s="1"/>
    </row>
    <row r="271" spans="8:15" x14ac:dyDescent="0.2">
      <c r="H271" s="1"/>
      <c r="I271" s="1"/>
      <c r="J271" s="1"/>
      <c r="K271" s="1"/>
      <c r="L271" s="1"/>
      <c r="M271" s="1"/>
      <c r="N271" s="1"/>
      <c r="O271" s="1"/>
    </row>
    <row r="272" spans="8:15" x14ac:dyDescent="0.2">
      <c r="H272" s="1"/>
      <c r="I272" s="1"/>
      <c r="J272" s="1"/>
      <c r="K272" s="1"/>
      <c r="L272" s="1"/>
      <c r="M272" s="1"/>
      <c r="N272" s="1"/>
      <c r="O272" s="1"/>
    </row>
    <row r="273" spans="8:15" x14ac:dyDescent="0.2">
      <c r="H273" s="1"/>
      <c r="I273" s="1"/>
      <c r="J273" s="1"/>
      <c r="K273" s="1"/>
      <c r="L273" s="1"/>
      <c r="M273" s="1"/>
      <c r="N273" s="1"/>
      <c r="O273" s="1"/>
    </row>
    <row r="274" spans="8:15" x14ac:dyDescent="0.2">
      <c r="H274" s="1"/>
      <c r="I274" s="1"/>
      <c r="J274" s="1"/>
      <c r="K274" s="1"/>
      <c r="L274" s="1"/>
      <c r="M274" s="1"/>
      <c r="N274" s="1"/>
      <c r="O274" s="1"/>
    </row>
    <row r="275" spans="8:15" x14ac:dyDescent="0.2">
      <c r="H275" s="1"/>
      <c r="I275" s="1"/>
      <c r="J275" s="1"/>
      <c r="K275" s="1"/>
      <c r="L275" s="1"/>
      <c r="M275" s="1"/>
      <c r="N275" s="1"/>
      <c r="O275" s="1"/>
    </row>
    <row r="276" spans="8:15" x14ac:dyDescent="0.2">
      <c r="H276" s="1"/>
      <c r="I276" s="1"/>
      <c r="J276" s="1"/>
      <c r="K276" s="1"/>
      <c r="L276" s="1"/>
      <c r="M276" s="1"/>
      <c r="N276" s="1"/>
      <c r="O276" s="1"/>
    </row>
    <row r="277" spans="8:15" x14ac:dyDescent="0.2">
      <c r="H277" s="1"/>
      <c r="I277" s="1"/>
      <c r="J277" s="1"/>
      <c r="K277" s="1"/>
      <c r="L277" s="1"/>
      <c r="M277" s="1"/>
      <c r="N277" s="1"/>
      <c r="O277" s="1"/>
    </row>
    <row r="278" spans="8:15" x14ac:dyDescent="0.2">
      <c r="H278" s="1"/>
      <c r="I278" s="1"/>
      <c r="J278" s="1"/>
      <c r="K278" s="1"/>
      <c r="L278" s="1"/>
      <c r="M278" s="1"/>
      <c r="N278" s="1"/>
      <c r="O278" s="1"/>
    </row>
    <row r="279" spans="8:15" x14ac:dyDescent="0.2">
      <c r="H279" s="1"/>
      <c r="I279" s="1"/>
      <c r="J279" s="1"/>
      <c r="K279" s="1"/>
      <c r="L279" s="1"/>
      <c r="M279" s="1"/>
      <c r="N279" s="1"/>
      <c r="O279" s="1"/>
    </row>
    <row r="280" spans="8:15" x14ac:dyDescent="0.2">
      <c r="H280" s="1"/>
      <c r="I280" s="1"/>
      <c r="J280" s="1"/>
      <c r="K280" s="1"/>
      <c r="L280" s="1"/>
      <c r="M280" s="1"/>
      <c r="N280" s="1"/>
      <c r="O280" s="1"/>
    </row>
    <row r="281" spans="8:15" x14ac:dyDescent="0.2">
      <c r="H281" s="1"/>
      <c r="I281" s="1"/>
      <c r="J281" s="1"/>
      <c r="K281" s="1"/>
      <c r="L281" s="1"/>
      <c r="M281" s="1"/>
      <c r="N281" s="1"/>
      <c r="O281" s="1"/>
    </row>
    <row r="282" spans="8:15" x14ac:dyDescent="0.2">
      <c r="H282" s="1"/>
      <c r="I282" s="1"/>
      <c r="J282" s="1"/>
      <c r="K282" s="1"/>
      <c r="L282" s="1"/>
      <c r="M282" s="1"/>
      <c r="N282" s="1"/>
      <c r="O282" s="1"/>
    </row>
    <row r="283" spans="8:15" x14ac:dyDescent="0.2">
      <c r="H283" s="1"/>
      <c r="I283" s="1"/>
      <c r="J283" s="1"/>
      <c r="K283" s="1"/>
      <c r="L283" s="1"/>
      <c r="M283" s="1"/>
      <c r="N283" s="1"/>
      <c r="O283" s="1"/>
    </row>
    <row r="284" spans="8:15" x14ac:dyDescent="0.2">
      <c r="H284" s="1"/>
      <c r="I284" s="1"/>
      <c r="J284" s="1"/>
      <c r="K284" s="1"/>
      <c r="L284" s="1"/>
      <c r="M284" s="1"/>
      <c r="N284" s="1"/>
      <c r="O284" s="1"/>
    </row>
    <row r="285" spans="8:15" x14ac:dyDescent="0.2">
      <c r="H285" s="1"/>
      <c r="I285" s="1"/>
      <c r="J285" s="1"/>
      <c r="K285" s="1"/>
      <c r="L285" s="1"/>
      <c r="M285" s="1"/>
      <c r="N285" s="1"/>
      <c r="O285" s="1"/>
    </row>
    <row r="286" spans="8:15" x14ac:dyDescent="0.2">
      <c r="H286" s="1"/>
      <c r="I286" s="1"/>
      <c r="J286" s="1"/>
      <c r="K286" s="1"/>
      <c r="L286" s="1"/>
      <c r="M286" s="1"/>
      <c r="N286" s="1"/>
      <c r="O286" s="1"/>
    </row>
    <row r="287" spans="8:15" x14ac:dyDescent="0.2">
      <c r="H287" s="1"/>
      <c r="I287" s="1"/>
      <c r="J287" s="1"/>
      <c r="K287" s="1"/>
      <c r="L287" s="1"/>
      <c r="M287" s="1"/>
      <c r="N287" s="1"/>
      <c r="O287" s="1"/>
    </row>
    <row r="288" spans="8:15" x14ac:dyDescent="0.2">
      <c r="H288" s="1"/>
      <c r="I288" s="1"/>
      <c r="J288" s="1"/>
      <c r="K288" s="1"/>
      <c r="L288" s="1"/>
      <c r="M288" s="1"/>
      <c r="N288" s="1"/>
      <c r="O288" s="1"/>
    </row>
    <row r="289" spans="8:15" x14ac:dyDescent="0.2">
      <c r="H289" s="1"/>
      <c r="I289" s="1"/>
      <c r="J289" s="1"/>
      <c r="K289" s="1"/>
      <c r="L289" s="1"/>
      <c r="M289" s="1"/>
      <c r="N289" s="1"/>
      <c r="O289" s="1"/>
    </row>
    <row r="290" spans="8:15" x14ac:dyDescent="0.2">
      <c r="H290" s="1"/>
      <c r="I290" s="1"/>
      <c r="J290" s="1"/>
      <c r="K290" s="1"/>
      <c r="L290" s="1"/>
      <c r="M290" s="1"/>
      <c r="N290" s="1"/>
      <c r="O290" s="1"/>
    </row>
    <row r="291" spans="8:15" x14ac:dyDescent="0.2">
      <c r="H291" s="1"/>
      <c r="I291" s="1"/>
      <c r="J291" s="1"/>
      <c r="K291" s="1"/>
      <c r="L291" s="1"/>
      <c r="M291" s="1"/>
      <c r="N291" s="1"/>
      <c r="O291" s="1"/>
    </row>
    <row r="292" spans="8:15" x14ac:dyDescent="0.2">
      <c r="H292" s="1"/>
      <c r="I292" s="1"/>
      <c r="J292" s="1"/>
      <c r="K292" s="1"/>
      <c r="L292" s="1"/>
      <c r="M292" s="1"/>
      <c r="N292" s="1"/>
      <c r="O292" s="1"/>
    </row>
    <row r="293" spans="8:15" x14ac:dyDescent="0.2">
      <c r="H293" s="1"/>
      <c r="I293" s="1"/>
      <c r="J293" s="1"/>
      <c r="K293" s="1"/>
      <c r="L293" s="1"/>
      <c r="M293" s="1"/>
      <c r="N293" s="1"/>
      <c r="O293" s="1"/>
    </row>
    <row r="294" spans="8:15" x14ac:dyDescent="0.2">
      <c r="H294" s="1"/>
      <c r="I294" s="1"/>
      <c r="J294" s="1"/>
      <c r="K294" s="1"/>
      <c r="L294" s="1"/>
      <c r="M294" s="1"/>
      <c r="N294" s="1"/>
      <c r="O294" s="1"/>
    </row>
    <row r="295" spans="8:15" x14ac:dyDescent="0.2">
      <c r="H295" s="1"/>
      <c r="I295" s="1"/>
      <c r="J295" s="1"/>
      <c r="K295" s="1"/>
      <c r="L295" s="1"/>
      <c r="M295" s="1"/>
      <c r="N295" s="1"/>
      <c r="O295" s="1"/>
    </row>
    <row r="296" spans="8:15" x14ac:dyDescent="0.2">
      <c r="H296" s="1"/>
      <c r="I296" s="1"/>
      <c r="J296" s="1"/>
      <c r="K296" s="1"/>
      <c r="L296" s="1"/>
      <c r="M296" s="1"/>
      <c r="N296" s="1"/>
      <c r="O296" s="1"/>
    </row>
    <row r="297" spans="8:15" x14ac:dyDescent="0.2">
      <c r="H297" s="1"/>
      <c r="I297" s="1"/>
      <c r="J297" s="1"/>
      <c r="K297" s="1"/>
      <c r="L297" s="1"/>
      <c r="M297" s="1"/>
      <c r="N297" s="1"/>
      <c r="O297" s="1"/>
    </row>
    <row r="298" spans="8:15" x14ac:dyDescent="0.2">
      <c r="H298" s="1"/>
      <c r="I298" s="1"/>
      <c r="J298" s="1"/>
      <c r="K298" s="1"/>
      <c r="L298" s="1"/>
      <c r="M298" s="1"/>
      <c r="N298" s="1"/>
      <c r="O298" s="1"/>
    </row>
    <row r="299" spans="8:15" x14ac:dyDescent="0.2">
      <c r="H299" s="1"/>
      <c r="I299" s="1"/>
      <c r="J299" s="1"/>
      <c r="K299" s="1"/>
      <c r="L299" s="1"/>
      <c r="M299" s="1"/>
      <c r="N299" s="1"/>
      <c r="O299" s="1"/>
    </row>
    <row r="300" spans="8:15" x14ac:dyDescent="0.2">
      <c r="H300" s="1"/>
      <c r="I300" s="1"/>
      <c r="J300" s="1"/>
      <c r="K300" s="1"/>
      <c r="L300" s="1"/>
      <c r="M300" s="1"/>
      <c r="N300" s="1"/>
      <c r="O300" s="1"/>
    </row>
    <row r="301" spans="8:15" x14ac:dyDescent="0.2">
      <c r="H301" s="1"/>
      <c r="I301" s="1"/>
      <c r="J301" s="1"/>
      <c r="K301" s="1"/>
      <c r="L301" s="1"/>
      <c r="M301" s="1"/>
      <c r="N301" s="1"/>
      <c r="O301" s="1"/>
    </row>
    <row r="302" spans="8:15" x14ac:dyDescent="0.2">
      <c r="H302" s="1"/>
      <c r="I302" s="1"/>
      <c r="J302" s="1"/>
      <c r="K302" s="1"/>
      <c r="L302" s="1"/>
      <c r="M302" s="1"/>
      <c r="N302" s="1"/>
      <c r="O302" s="1"/>
    </row>
    <row r="303" spans="8:15" x14ac:dyDescent="0.2">
      <c r="H303" s="1"/>
      <c r="I303" s="1"/>
      <c r="J303" s="1"/>
      <c r="K303" s="1"/>
      <c r="L303" s="1"/>
      <c r="M303" s="1"/>
      <c r="N303" s="1"/>
      <c r="O303" s="1"/>
    </row>
    <row r="304" spans="8:15" x14ac:dyDescent="0.2">
      <c r="H304" s="1"/>
      <c r="I304" s="1"/>
      <c r="J304" s="1"/>
      <c r="K304" s="1"/>
      <c r="L304" s="1"/>
      <c r="M304" s="1"/>
      <c r="N304" s="1"/>
      <c r="O304" s="1"/>
    </row>
    <row r="305" spans="8:15" x14ac:dyDescent="0.2">
      <c r="H305" s="1"/>
      <c r="I305" s="1"/>
      <c r="J305" s="1"/>
      <c r="K305" s="1"/>
      <c r="L305" s="1"/>
      <c r="M305" s="1"/>
      <c r="N305" s="1"/>
      <c r="O305" s="1"/>
    </row>
    <row r="306" spans="8:15" x14ac:dyDescent="0.2">
      <c r="H306" s="1"/>
      <c r="I306" s="1"/>
      <c r="J306" s="1"/>
      <c r="K306" s="1"/>
      <c r="L306" s="1"/>
      <c r="M306" s="1"/>
      <c r="N306" s="1"/>
      <c r="O306" s="1"/>
    </row>
    <row r="307" spans="8:15" x14ac:dyDescent="0.2">
      <c r="H307" s="1"/>
      <c r="I307" s="1"/>
      <c r="J307" s="1"/>
      <c r="K307" s="1"/>
      <c r="L307" s="1"/>
      <c r="M307" s="1"/>
      <c r="N307" s="1"/>
      <c r="O307" s="1"/>
    </row>
    <row r="308" spans="8:15" x14ac:dyDescent="0.2">
      <c r="H308" s="1"/>
      <c r="I308" s="1"/>
      <c r="J308" s="1"/>
      <c r="K308" s="1"/>
      <c r="L308" s="1"/>
      <c r="M308" s="1"/>
      <c r="N308" s="1"/>
      <c r="O308" s="1"/>
    </row>
    <row r="309" spans="8:15" x14ac:dyDescent="0.2">
      <c r="H309" s="1"/>
      <c r="I309" s="1"/>
      <c r="J309" s="1"/>
      <c r="K309" s="1"/>
      <c r="L309" s="1"/>
      <c r="M309" s="1"/>
      <c r="N309" s="1"/>
      <c r="O309" s="1"/>
    </row>
    <row r="310" spans="8:15" x14ac:dyDescent="0.2">
      <c r="H310" s="1"/>
      <c r="I310" s="1"/>
      <c r="J310" s="1"/>
      <c r="K310" s="1"/>
      <c r="L310" s="1"/>
      <c r="M310" s="1"/>
      <c r="N310" s="1"/>
      <c r="O310" s="1"/>
    </row>
    <row r="311" spans="8:15" x14ac:dyDescent="0.2">
      <c r="H311" s="1"/>
      <c r="I311" s="1"/>
      <c r="J311" s="1"/>
      <c r="K311" s="1"/>
      <c r="L311" s="1"/>
      <c r="M311" s="1"/>
      <c r="N311" s="1"/>
      <c r="O311" s="1"/>
    </row>
    <row r="312" spans="8:15" x14ac:dyDescent="0.2">
      <c r="H312" s="1"/>
      <c r="I312" s="1"/>
      <c r="J312" s="1"/>
      <c r="K312" s="1"/>
      <c r="L312" s="1"/>
      <c r="M312" s="1"/>
      <c r="N312" s="1"/>
      <c r="O312" s="1"/>
    </row>
    <row r="313" spans="8:15" x14ac:dyDescent="0.2">
      <c r="H313" s="1"/>
      <c r="I313" s="1"/>
      <c r="J313" s="1"/>
      <c r="K313" s="1"/>
      <c r="L313" s="1"/>
      <c r="M313" s="1"/>
      <c r="N313" s="1"/>
      <c r="O313" s="1"/>
    </row>
    <row r="314" spans="8:15" x14ac:dyDescent="0.2">
      <c r="H314" s="1"/>
      <c r="I314" s="1"/>
      <c r="J314" s="1"/>
      <c r="K314" s="1"/>
      <c r="L314" s="1"/>
      <c r="M314" s="1"/>
      <c r="N314" s="1"/>
      <c r="O314" s="1"/>
    </row>
    <row r="315" spans="8:15" x14ac:dyDescent="0.2">
      <c r="H315" s="1"/>
      <c r="I315" s="1"/>
      <c r="J315" s="1"/>
      <c r="K315" s="1"/>
      <c r="L315" s="1"/>
      <c r="M315" s="1"/>
      <c r="N315" s="1"/>
      <c r="O315" s="1"/>
    </row>
    <row r="316" spans="8:15" x14ac:dyDescent="0.2">
      <c r="H316" s="1"/>
      <c r="I316" s="1"/>
      <c r="J316" s="1"/>
      <c r="K316" s="1"/>
      <c r="L316" s="1"/>
      <c r="M316" s="1"/>
      <c r="N316" s="1"/>
      <c r="O316" s="1"/>
    </row>
    <row r="317" spans="8:15" x14ac:dyDescent="0.2">
      <c r="H317" s="1"/>
      <c r="I317" s="1"/>
      <c r="J317" s="1"/>
      <c r="K317" s="1"/>
      <c r="L317" s="1"/>
      <c r="M317" s="1"/>
      <c r="N317" s="1"/>
      <c r="O317" s="1"/>
    </row>
    <row r="318" spans="8:15" x14ac:dyDescent="0.2">
      <c r="H318" s="1"/>
      <c r="I318" s="1"/>
      <c r="J318" s="1"/>
      <c r="K318" s="1"/>
      <c r="L318" s="1"/>
      <c r="M318" s="1"/>
      <c r="N318" s="1"/>
      <c r="O318" s="1"/>
    </row>
    <row r="319" spans="8:15" x14ac:dyDescent="0.2">
      <c r="H319" s="1"/>
      <c r="I319" s="1"/>
      <c r="J319" s="1"/>
      <c r="K319" s="1"/>
      <c r="L319" s="1"/>
      <c r="M319" s="1"/>
      <c r="N319" s="1"/>
      <c r="O319" s="1"/>
    </row>
    <row r="320" spans="8:15" x14ac:dyDescent="0.2">
      <c r="H320" s="1"/>
      <c r="I320" s="1"/>
      <c r="J320" s="1"/>
      <c r="K320" s="1"/>
      <c r="L320" s="1"/>
      <c r="M320" s="1"/>
      <c r="N320" s="1"/>
      <c r="O320" s="1"/>
    </row>
    <row r="321" spans="8:15" x14ac:dyDescent="0.2">
      <c r="H321" s="1"/>
      <c r="I321" s="1"/>
      <c r="J321" s="1"/>
      <c r="K321" s="1"/>
      <c r="L321" s="1"/>
      <c r="M321" s="1"/>
      <c r="N321" s="1"/>
      <c r="O321" s="1"/>
    </row>
    <row r="322" spans="8:15" x14ac:dyDescent="0.2">
      <c r="H322" s="1"/>
      <c r="I322" s="1"/>
      <c r="J322" s="1"/>
      <c r="K322" s="1"/>
      <c r="L322" s="1"/>
      <c r="M322" s="1"/>
      <c r="N322" s="1"/>
      <c r="O322" s="1"/>
    </row>
    <row r="323" spans="8:15" x14ac:dyDescent="0.2">
      <c r="H323" s="1"/>
      <c r="I323" s="1"/>
      <c r="J323" s="1"/>
      <c r="K323" s="1"/>
      <c r="L323" s="1"/>
      <c r="M323" s="1"/>
      <c r="N323" s="1"/>
      <c r="O323" s="1"/>
    </row>
    <row r="324" spans="8:15" x14ac:dyDescent="0.2">
      <c r="H324" s="1"/>
      <c r="I324" s="1"/>
      <c r="J324" s="1"/>
      <c r="K324" s="1"/>
      <c r="L324" s="1"/>
      <c r="M324" s="1"/>
      <c r="N324" s="1"/>
      <c r="O324" s="1"/>
    </row>
    <row r="325" spans="8:15" x14ac:dyDescent="0.2">
      <c r="H325" s="1"/>
      <c r="I325" s="1"/>
      <c r="J325" s="1"/>
      <c r="K325" s="1"/>
      <c r="L325" s="1"/>
      <c r="M325" s="1"/>
      <c r="N325" s="1"/>
      <c r="O325" s="1"/>
    </row>
    <row r="326" spans="8:15" x14ac:dyDescent="0.2">
      <c r="H326" s="1"/>
      <c r="I326" s="1"/>
      <c r="J326" s="1"/>
      <c r="K326" s="1"/>
      <c r="L326" s="1"/>
      <c r="M326" s="1"/>
      <c r="N326" s="1"/>
      <c r="O326" s="1"/>
    </row>
    <row r="327" spans="8:15" x14ac:dyDescent="0.2">
      <c r="H327" s="1"/>
      <c r="I327" s="1"/>
      <c r="J327" s="1"/>
      <c r="K327" s="1"/>
      <c r="L327" s="1"/>
      <c r="M327" s="1"/>
      <c r="N327" s="1"/>
      <c r="O327" s="1"/>
    </row>
    <row r="328" spans="8:15" x14ac:dyDescent="0.2">
      <c r="H328" s="1"/>
      <c r="I328" s="1"/>
      <c r="J328" s="1"/>
      <c r="K328" s="1"/>
      <c r="L328" s="1"/>
      <c r="M328" s="1"/>
      <c r="N328" s="1"/>
      <c r="O328" s="1"/>
    </row>
    <row r="329" spans="8:15" x14ac:dyDescent="0.2">
      <c r="H329" s="1"/>
      <c r="I329" s="1"/>
      <c r="J329" s="1"/>
      <c r="K329" s="1"/>
      <c r="L329" s="1"/>
      <c r="M329" s="1"/>
      <c r="N329" s="1"/>
      <c r="O329" s="1"/>
    </row>
    <row r="330" spans="8:15" x14ac:dyDescent="0.2">
      <c r="H330" s="1"/>
      <c r="I330" s="1"/>
      <c r="J330" s="1"/>
      <c r="K330" s="1"/>
      <c r="L330" s="1"/>
      <c r="M330" s="1"/>
      <c r="N330" s="1"/>
      <c r="O330" s="1"/>
    </row>
    <row r="331" spans="8:15" x14ac:dyDescent="0.2">
      <c r="H331" s="1"/>
      <c r="I331" s="1"/>
      <c r="J331" s="1"/>
      <c r="K331" s="1"/>
      <c r="L331" s="1"/>
      <c r="M331" s="1"/>
      <c r="N331" s="1"/>
      <c r="O331" s="1"/>
    </row>
    <row r="332" spans="8:15" x14ac:dyDescent="0.2">
      <c r="H332" s="1"/>
      <c r="I332" s="1"/>
      <c r="J332" s="1"/>
      <c r="K332" s="1"/>
      <c r="L332" s="1"/>
      <c r="M332" s="1"/>
      <c r="N332" s="1"/>
      <c r="O332" s="1"/>
    </row>
    <row r="333" spans="8:15" x14ac:dyDescent="0.2">
      <c r="H333" s="1"/>
      <c r="I333" s="1"/>
      <c r="J333" s="1"/>
      <c r="K333" s="1"/>
      <c r="L333" s="1"/>
      <c r="M333" s="1"/>
      <c r="N333" s="1"/>
      <c r="O333" s="1"/>
    </row>
    <row r="334" spans="8:15" x14ac:dyDescent="0.2">
      <c r="H334" s="1"/>
      <c r="I334" s="1"/>
      <c r="J334" s="1"/>
      <c r="K334" s="1"/>
      <c r="L334" s="1"/>
      <c r="M334" s="1"/>
      <c r="N334" s="1"/>
      <c r="O334" s="1"/>
    </row>
    <row r="335" spans="8:15" x14ac:dyDescent="0.2">
      <c r="H335" s="1"/>
      <c r="I335" s="1"/>
      <c r="J335" s="1"/>
      <c r="K335" s="1"/>
      <c r="L335" s="1"/>
      <c r="M335" s="1"/>
      <c r="N335" s="1"/>
      <c r="O335" s="1"/>
    </row>
    <row r="336" spans="8:15" x14ac:dyDescent="0.2">
      <c r="H336" s="1"/>
      <c r="I336" s="1"/>
      <c r="J336" s="1"/>
      <c r="K336" s="1"/>
      <c r="L336" s="1"/>
      <c r="M336" s="1"/>
      <c r="N336" s="1"/>
      <c r="O336" s="1"/>
    </row>
    <row r="337" spans="8:15" x14ac:dyDescent="0.2">
      <c r="H337" s="1"/>
      <c r="I337" s="1"/>
      <c r="J337" s="1"/>
      <c r="K337" s="1"/>
      <c r="L337" s="1"/>
      <c r="M337" s="1"/>
      <c r="N337" s="1"/>
      <c r="O337" s="1"/>
    </row>
    <row r="338" spans="8:15" x14ac:dyDescent="0.2">
      <c r="H338" s="1"/>
      <c r="I338" s="1"/>
      <c r="J338" s="1"/>
      <c r="K338" s="1"/>
      <c r="L338" s="1"/>
      <c r="M338" s="1"/>
      <c r="N338" s="1"/>
      <c r="O338" s="1"/>
    </row>
    <row r="339" spans="8:15" x14ac:dyDescent="0.2">
      <c r="H339" s="1"/>
      <c r="I339" s="1"/>
      <c r="J339" s="1"/>
      <c r="K339" s="1"/>
      <c r="L339" s="1"/>
      <c r="M339" s="1"/>
      <c r="N339" s="1"/>
      <c r="O339" s="1"/>
    </row>
    <row r="340" spans="8:15" x14ac:dyDescent="0.2">
      <c r="H340" s="1"/>
      <c r="I340" s="1"/>
      <c r="J340" s="1"/>
      <c r="K340" s="1"/>
      <c r="L340" s="1"/>
      <c r="M340" s="1"/>
      <c r="N340" s="1"/>
      <c r="O340" s="1"/>
    </row>
    <row r="341" spans="8:15" x14ac:dyDescent="0.2">
      <c r="H341" s="1"/>
      <c r="I341" s="1"/>
      <c r="J341" s="1"/>
      <c r="K341" s="1"/>
      <c r="L341" s="1"/>
      <c r="M341" s="1"/>
      <c r="N341" s="1"/>
      <c r="O341" s="1"/>
    </row>
    <row r="342" spans="8:15" x14ac:dyDescent="0.2">
      <c r="H342" s="1"/>
      <c r="I342" s="1"/>
      <c r="J342" s="1"/>
      <c r="K342" s="1"/>
      <c r="L342" s="1"/>
      <c r="M342" s="1"/>
      <c r="N342" s="1"/>
      <c r="O342" s="1"/>
    </row>
    <row r="343" spans="8:15" x14ac:dyDescent="0.2">
      <c r="H343" s="1"/>
      <c r="I343" s="1"/>
      <c r="J343" s="1"/>
      <c r="K343" s="1"/>
      <c r="L343" s="1"/>
      <c r="M343" s="1"/>
      <c r="N343" s="1"/>
      <c r="O343" s="1"/>
    </row>
    <row r="344" spans="8:15" x14ac:dyDescent="0.2">
      <c r="H344" s="1"/>
      <c r="I344" s="1"/>
      <c r="J344" s="1"/>
      <c r="K344" s="1"/>
      <c r="L344" s="1"/>
      <c r="M344" s="1"/>
      <c r="N344" s="1"/>
      <c r="O344" s="1"/>
    </row>
    <row r="345" spans="8:15" x14ac:dyDescent="0.2">
      <c r="H345" s="1"/>
      <c r="I345" s="1"/>
      <c r="J345" s="1"/>
      <c r="K345" s="1"/>
      <c r="L345" s="1"/>
      <c r="M345" s="1"/>
      <c r="N345" s="1"/>
      <c r="O345" s="1"/>
    </row>
    <row r="346" spans="8:15" x14ac:dyDescent="0.2">
      <c r="H346" s="1"/>
      <c r="I346" s="1"/>
      <c r="J346" s="1"/>
      <c r="K346" s="1"/>
      <c r="L346" s="1"/>
      <c r="M346" s="1"/>
      <c r="N346" s="1"/>
      <c r="O346" s="1"/>
    </row>
    <row r="347" spans="8:15" x14ac:dyDescent="0.2">
      <c r="H347" s="1"/>
      <c r="I347" s="1"/>
      <c r="J347" s="1"/>
      <c r="K347" s="1"/>
      <c r="L347" s="1"/>
      <c r="M347" s="1"/>
      <c r="N347" s="1"/>
      <c r="O347" s="1"/>
    </row>
    <row r="348" spans="8:15" x14ac:dyDescent="0.2">
      <c r="H348" s="1"/>
      <c r="I348" s="1"/>
      <c r="J348" s="1"/>
      <c r="K348" s="1"/>
      <c r="L348" s="1"/>
      <c r="M348" s="1"/>
      <c r="N348" s="1"/>
      <c r="O348" s="1"/>
    </row>
    <row r="349" spans="8:15" x14ac:dyDescent="0.2">
      <c r="H349" s="1"/>
      <c r="I349" s="1"/>
      <c r="J349" s="1"/>
      <c r="K349" s="1"/>
      <c r="L349" s="1"/>
      <c r="M349" s="1"/>
      <c r="N349" s="1"/>
      <c r="O349" s="1"/>
    </row>
    <row r="350" spans="8:15" x14ac:dyDescent="0.2">
      <c r="H350" s="1"/>
      <c r="I350" s="1"/>
      <c r="J350" s="1"/>
      <c r="K350" s="1"/>
      <c r="L350" s="1"/>
      <c r="M350" s="1"/>
      <c r="N350" s="1"/>
      <c r="O350" s="1"/>
    </row>
    <row r="351" spans="8:15" x14ac:dyDescent="0.2">
      <c r="H351" s="1"/>
      <c r="I351" s="1"/>
      <c r="J351" s="1"/>
      <c r="K351" s="1"/>
      <c r="L351" s="1"/>
      <c r="M351" s="1"/>
      <c r="N351" s="1"/>
      <c r="O351" s="1"/>
    </row>
    <row r="352" spans="8:15" x14ac:dyDescent="0.2">
      <c r="H352" s="1"/>
      <c r="I352" s="1"/>
      <c r="J352" s="1"/>
      <c r="K352" s="1"/>
      <c r="L352" s="1"/>
      <c r="M352" s="1"/>
      <c r="N352" s="1"/>
      <c r="O352" s="1"/>
    </row>
    <row r="353" spans="8:15" x14ac:dyDescent="0.2">
      <c r="H353" s="1"/>
      <c r="I353" s="1"/>
      <c r="J353" s="1"/>
      <c r="K353" s="1"/>
      <c r="L353" s="1"/>
      <c r="M353" s="1"/>
      <c r="N353" s="1"/>
      <c r="O353" s="1"/>
    </row>
    <row r="354" spans="8:15" x14ac:dyDescent="0.2">
      <c r="H354" s="1"/>
      <c r="I354" s="1"/>
      <c r="J354" s="1"/>
      <c r="K354" s="1"/>
      <c r="L354" s="1"/>
      <c r="M354" s="1"/>
      <c r="N354" s="1"/>
      <c r="O354" s="1"/>
    </row>
    <row r="355" spans="8:15" x14ac:dyDescent="0.2">
      <c r="H355" s="1"/>
      <c r="I355" s="1"/>
      <c r="J355" s="1"/>
      <c r="K355" s="1"/>
      <c r="L355" s="1"/>
      <c r="M355" s="1"/>
      <c r="N355" s="1"/>
      <c r="O355" s="1"/>
    </row>
    <row r="356" spans="8:15" x14ac:dyDescent="0.2">
      <c r="H356" s="1"/>
      <c r="I356" s="1"/>
      <c r="J356" s="1"/>
      <c r="K356" s="12"/>
      <c r="L356" s="1"/>
      <c r="M356" s="1"/>
      <c r="N356" s="1"/>
      <c r="O356" s="1"/>
    </row>
    <row r="357" spans="8:15" x14ac:dyDescent="0.2">
      <c r="H357" s="1"/>
      <c r="I357" s="1"/>
      <c r="J357" s="1"/>
      <c r="K357" s="1"/>
      <c r="L357" s="1"/>
      <c r="M357" s="1"/>
      <c r="N357" s="1"/>
      <c r="O357" s="1"/>
    </row>
    <row r="358" spans="8:15" x14ac:dyDescent="0.2">
      <c r="H358" s="1"/>
      <c r="I358" s="1"/>
      <c r="J358" s="1"/>
      <c r="K358" s="1"/>
      <c r="L358" s="1"/>
      <c r="M358" s="1"/>
      <c r="N358" s="1"/>
      <c r="O358" s="1"/>
    </row>
    <row r="359" spans="8:15" x14ac:dyDescent="0.2">
      <c r="H359" s="1"/>
      <c r="I359" s="1"/>
      <c r="J359" s="1"/>
      <c r="K359" s="1"/>
      <c r="L359" s="1"/>
      <c r="M359" s="1"/>
      <c r="N359" s="1"/>
      <c r="O359" s="1"/>
    </row>
    <row r="360" spans="8:15" x14ac:dyDescent="0.2">
      <c r="H360" s="1"/>
      <c r="I360" s="1"/>
      <c r="J360" s="1"/>
      <c r="K360" s="1"/>
      <c r="L360" s="1"/>
      <c r="M360" s="1"/>
      <c r="N360" s="1"/>
      <c r="O360" s="1"/>
    </row>
    <row r="361" spans="8:15" x14ac:dyDescent="0.2">
      <c r="H361" s="1"/>
      <c r="I361" s="1"/>
      <c r="J361" s="1"/>
      <c r="K361" s="1"/>
      <c r="L361" s="1"/>
      <c r="M361" s="1"/>
      <c r="N361" s="1"/>
      <c r="O361" s="1"/>
    </row>
    <row r="362" spans="8:15" x14ac:dyDescent="0.2">
      <c r="H362" s="1"/>
      <c r="I362" s="1"/>
      <c r="J362" s="1"/>
      <c r="K362" s="1"/>
      <c r="L362" s="1"/>
      <c r="M362" s="1"/>
      <c r="N362" s="1"/>
      <c r="O362" s="1"/>
    </row>
    <row r="363" spans="8:15" x14ac:dyDescent="0.2">
      <c r="H363" s="1"/>
      <c r="I363" s="1"/>
      <c r="J363" s="1"/>
      <c r="K363" s="1"/>
      <c r="L363" s="1"/>
      <c r="M363" s="1"/>
      <c r="N363" s="1"/>
      <c r="O363" s="1"/>
    </row>
    <row r="364" spans="8:15" x14ac:dyDescent="0.2">
      <c r="H364" s="1"/>
      <c r="I364" s="1"/>
      <c r="J364" s="1"/>
      <c r="K364" s="1"/>
      <c r="L364" s="1"/>
      <c r="M364" s="1"/>
      <c r="N364" s="1"/>
      <c r="O364" s="1"/>
    </row>
    <row r="365" spans="8:15" x14ac:dyDescent="0.2">
      <c r="H365" s="1"/>
      <c r="I365" s="1"/>
      <c r="J365" s="1"/>
      <c r="K365" s="1"/>
      <c r="L365" s="1"/>
      <c r="M365" s="1"/>
      <c r="N365" s="1"/>
      <c r="O365" s="1"/>
    </row>
    <row r="366" spans="8:15" x14ac:dyDescent="0.2">
      <c r="H366" s="1"/>
      <c r="I366" s="1"/>
      <c r="J366" s="1"/>
      <c r="K366" s="1"/>
      <c r="L366" s="1"/>
      <c r="M366" s="1"/>
      <c r="N366" s="1"/>
      <c r="O366" s="1"/>
    </row>
    <row r="367" spans="8:15" x14ac:dyDescent="0.2">
      <c r="H367" s="1"/>
      <c r="I367" s="1"/>
      <c r="J367" s="1"/>
      <c r="K367" s="1"/>
      <c r="L367" s="1"/>
      <c r="M367" s="1"/>
      <c r="N367" s="1"/>
      <c r="O367" s="1"/>
    </row>
    <row r="368" spans="8:15" x14ac:dyDescent="0.2">
      <c r="H368" s="1"/>
      <c r="I368" s="1"/>
      <c r="J368" s="1"/>
      <c r="K368" s="1"/>
      <c r="L368" s="1"/>
      <c r="M368" s="1"/>
      <c r="N368" s="1"/>
      <c r="O368" s="1"/>
    </row>
    <row r="369" spans="8:15" x14ac:dyDescent="0.2">
      <c r="H369" s="1"/>
      <c r="I369" s="1"/>
      <c r="J369" s="1"/>
      <c r="K369" s="1"/>
      <c r="L369" s="1"/>
      <c r="M369" s="1"/>
      <c r="N369" s="1"/>
      <c r="O369" s="1"/>
    </row>
    <row r="370" spans="8:15" x14ac:dyDescent="0.2">
      <c r="H370" s="1"/>
      <c r="I370" s="1"/>
      <c r="J370" s="1"/>
      <c r="K370" s="1"/>
      <c r="L370" s="1"/>
      <c r="M370" s="1"/>
      <c r="N370" s="1"/>
      <c r="O370" s="1"/>
    </row>
    <row r="371" spans="8:15" x14ac:dyDescent="0.2">
      <c r="H371" s="1"/>
      <c r="I371" s="1"/>
      <c r="J371" s="1"/>
      <c r="K371" s="1"/>
      <c r="L371" s="1"/>
      <c r="M371" s="1"/>
      <c r="N371" s="1"/>
      <c r="O371" s="1"/>
    </row>
    <row r="372" spans="8:15" x14ac:dyDescent="0.2">
      <c r="H372" s="1"/>
      <c r="I372" s="1"/>
      <c r="J372" s="1"/>
      <c r="K372" s="1"/>
      <c r="L372" s="1"/>
      <c r="M372" s="1"/>
      <c r="N372" s="1"/>
      <c r="O372" s="1"/>
    </row>
    <row r="373" spans="8:15" x14ac:dyDescent="0.2">
      <c r="H373" s="1"/>
      <c r="I373" s="1"/>
      <c r="J373" s="1"/>
      <c r="K373" s="1"/>
      <c r="L373" s="1"/>
      <c r="M373" s="1"/>
      <c r="N373" s="1"/>
      <c r="O373" s="1"/>
    </row>
    <row r="374" spans="8:15" x14ac:dyDescent="0.2">
      <c r="H374" s="1"/>
      <c r="I374" s="1"/>
      <c r="J374" s="1"/>
      <c r="K374" s="1"/>
      <c r="L374" s="1"/>
      <c r="M374" s="1"/>
      <c r="N374" s="1"/>
      <c r="O374" s="1"/>
    </row>
    <row r="375" spans="8:15" x14ac:dyDescent="0.2">
      <c r="H375" s="1"/>
      <c r="I375" s="1"/>
      <c r="J375" s="1"/>
      <c r="K375" s="1"/>
      <c r="L375" s="1"/>
      <c r="M375" s="1"/>
      <c r="N375" s="1"/>
      <c r="O375" s="1"/>
    </row>
    <row r="376" spans="8:15" x14ac:dyDescent="0.2">
      <c r="H376" s="1"/>
      <c r="I376" s="1"/>
      <c r="J376" s="1"/>
      <c r="K376" s="1"/>
      <c r="L376" s="1"/>
      <c r="M376" s="1"/>
      <c r="N376" s="1"/>
      <c r="O376" s="1"/>
    </row>
    <row r="377" spans="8:15" x14ac:dyDescent="0.2">
      <c r="H377" s="1"/>
      <c r="I377" s="1"/>
      <c r="J377" s="1"/>
      <c r="K377" s="1"/>
      <c r="L377" s="1"/>
      <c r="M377" s="1"/>
      <c r="N377" s="1"/>
      <c r="O377" s="1"/>
    </row>
    <row r="378" spans="8:15" x14ac:dyDescent="0.2">
      <c r="H378" s="1"/>
      <c r="I378" s="1"/>
      <c r="J378" s="1"/>
      <c r="K378" s="1"/>
      <c r="L378" s="1"/>
      <c r="M378" s="1"/>
      <c r="N378" s="1"/>
      <c r="O378" s="1"/>
    </row>
    <row r="379" spans="8:15" x14ac:dyDescent="0.2">
      <c r="H379" s="1"/>
      <c r="I379" s="1"/>
      <c r="J379" s="1"/>
      <c r="K379" s="1"/>
      <c r="L379" s="1"/>
      <c r="M379" s="1"/>
      <c r="N379" s="1"/>
      <c r="O379" s="1"/>
    </row>
    <row r="380" spans="8:15" x14ac:dyDescent="0.2">
      <c r="H380" s="1"/>
      <c r="I380" s="1"/>
      <c r="J380" s="1"/>
      <c r="K380" s="1"/>
      <c r="L380" s="1"/>
      <c r="M380" s="1"/>
      <c r="N380" s="1"/>
      <c r="O380" s="1"/>
    </row>
    <row r="381" spans="8:15" x14ac:dyDescent="0.2">
      <c r="H381" s="1"/>
      <c r="I381" s="1"/>
      <c r="J381" s="1"/>
      <c r="K381" s="1"/>
      <c r="L381" s="1"/>
      <c r="M381" s="1"/>
      <c r="N381" s="1"/>
      <c r="O381" s="1"/>
    </row>
    <row r="382" spans="8:15" x14ac:dyDescent="0.2">
      <c r="H382" s="1"/>
      <c r="I382" s="1"/>
      <c r="J382" s="1"/>
      <c r="K382" s="1"/>
      <c r="L382" s="1"/>
      <c r="M382" s="1"/>
      <c r="N382" s="1"/>
      <c r="O382" s="1"/>
    </row>
    <row r="383" spans="8:15" x14ac:dyDescent="0.2">
      <c r="H383" s="1"/>
      <c r="I383" s="1"/>
      <c r="J383" s="1"/>
      <c r="K383" s="1"/>
      <c r="L383" s="1"/>
      <c r="M383" s="1"/>
      <c r="N383" s="1"/>
      <c r="O383" s="1"/>
    </row>
    <row r="384" spans="8:15" x14ac:dyDescent="0.2">
      <c r="H384" s="1"/>
      <c r="I384" s="1"/>
      <c r="J384" s="1"/>
      <c r="K384" s="1"/>
      <c r="L384" s="1"/>
      <c r="M384" s="1"/>
      <c r="N384" s="1"/>
      <c r="O384" s="1"/>
    </row>
    <row r="385" spans="8:15" x14ac:dyDescent="0.2">
      <c r="H385" s="1"/>
      <c r="I385" s="1"/>
      <c r="J385" s="1"/>
      <c r="K385" s="1"/>
      <c r="L385" s="1"/>
      <c r="M385" s="1"/>
      <c r="N385" s="1"/>
      <c r="O385" s="1"/>
    </row>
    <row r="386" spans="8:15" x14ac:dyDescent="0.2">
      <c r="H386" s="1"/>
      <c r="I386" s="1"/>
      <c r="J386" s="1"/>
      <c r="K386" s="1"/>
      <c r="L386" s="1"/>
      <c r="M386" s="1"/>
      <c r="N386" s="1"/>
      <c r="O386" s="1"/>
    </row>
    <row r="387" spans="8:15" x14ac:dyDescent="0.2">
      <c r="H387" s="1"/>
      <c r="I387" s="1"/>
      <c r="J387" s="1"/>
      <c r="K387" s="1"/>
      <c r="L387" s="1"/>
      <c r="M387" s="1"/>
      <c r="N387" s="1"/>
      <c r="O387" s="1"/>
    </row>
    <row r="388" spans="8:15" x14ac:dyDescent="0.2">
      <c r="H388" s="1"/>
      <c r="I388" s="1"/>
      <c r="J388" s="1"/>
      <c r="K388" s="1"/>
      <c r="L388" s="1"/>
      <c r="M388" s="1"/>
      <c r="N388" s="1"/>
      <c r="O388" s="1"/>
    </row>
    <row r="389" spans="8:15" x14ac:dyDescent="0.2">
      <c r="H389" s="1"/>
      <c r="I389" s="1"/>
      <c r="J389" s="1"/>
      <c r="K389" s="1"/>
      <c r="L389" s="1"/>
      <c r="M389" s="1"/>
      <c r="N389" s="1"/>
      <c r="O389" s="1"/>
    </row>
    <row r="390" spans="8:15" x14ac:dyDescent="0.2">
      <c r="H390" s="1"/>
      <c r="I390" s="1"/>
      <c r="J390" s="1"/>
      <c r="K390" s="1"/>
      <c r="L390" s="1"/>
      <c r="M390" s="1"/>
      <c r="N390" s="1"/>
      <c r="O390" s="1"/>
    </row>
    <row r="391" spans="8:15" x14ac:dyDescent="0.2">
      <c r="H391" s="1"/>
      <c r="I391" s="1"/>
      <c r="J391" s="1"/>
      <c r="K391" s="1"/>
      <c r="L391" s="1"/>
      <c r="M391" s="1"/>
      <c r="N391" s="1"/>
      <c r="O391" s="1"/>
    </row>
    <row r="392" spans="8:15" x14ac:dyDescent="0.2">
      <c r="H392" s="1"/>
      <c r="I392" s="1"/>
      <c r="J392" s="1"/>
      <c r="K392" s="1"/>
      <c r="L392" s="1"/>
      <c r="M392" s="1"/>
      <c r="N392" s="1"/>
      <c r="O392" s="1"/>
    </row>
    <row r="393" spans="8:15" x14ac:dyDescent="0.2">
      <c r="H393" s="1"/>
      <c r="I393" s="1"/>
      <c r="J393" s="1"/>
      <c r="K393" s="1"/>
      <c r="L393" s="1"/>
      <c r="M393" s="1"/>
      <c r="N393" s="1"/>
      <c r="O393" s="1"/>
    </row>
    <row r="394" spans="8:15" x14ac:dyDescent="0.2">
      <c r="H394" s="1"/>
      <c r="I394" s="1"/>
      <c r="J394" s="1"/>
      <c r="K394" s="1"/>
      <c r="L394" s="1"/>
      <c r="M394" s="1"/>
      <c r="N394" s="1"/>
      <c r="O394" s="1"/>
    </row>
    <row r="395" spans="8:15" x14ac:dyDescent="0.2">
      <c r="H395" s="1"/>
      <c r="I395" s="1"/>
      <c r="J395" s="1"/>
      <c r="K395" s="1"/>
      <c r="L395" s="1"/>
      <c r="M395" s="1"/>
      <c r="N395" s="1"/>
      <c r="O395" s="1"/>
    </row>
    <row r="396" spans="8:15" x14ac:dyDescent="0.2">
      <c r="H396" s="1"/>
      <c r="I396" s="1"/>
      <c r="J396" s="1"/>
      <c r="K396" s="1"/>
      <c r="L396" s="1"/>
      <c r="M396" s="1"/>
      <c r="N396" s="1"/>
      <c r="O396" s="1"/>
    </row>
    <row r="397" spans="8:15" x14ac:dyDescent="0.2">
      <c r="H397" s="1"/>
      <c r="I397" s="1"/>
      <c r="J397" s="1"/>
      <c r="K397" s="1"/>
      <c r="L397" s="1"/>
      <c r="M397" s="1"/>
      <c r="N397" s="1"/>
      <c r="O397" s="1"/>
    </row>
    <row r="398" spans="8:15" x14ac:dyDescent="0.2">
      <c r="H398" s="1"/>
      <c r="I398" s="1"/>
      <c r="J398" s="1"/>
      <c r="K398" s="1"/>
      <c r="L398" s="1"/>
      <c r="M398" s="1"/>
      <c r="N398" s="1"/>
      <c r="O398" s="1"/>
    </row>
    <row r="399" spans="8:15" x14ac:dyDescent="0.2">
      <c r="H399" s="1"/>
      <c r="I399" s="1"/>
      <c r="J399" s="1"/>
      <c r="K399" s="1"/>
      <c r="L399" s="1"/>
      <c r="M399" s="1"/>
      <c r="N399" s="1"/>
      <c r="O399" s="1"/>
    </row>
    <row r="400" spans="8:15" x14ac:dyDescent="0.2">
      <c r="H400" s="1"/>
      <c r="I400" s="1"/>
      <c r="J400" s="1"/>
      <c r="K400" s="1"/>
      <c r="L400" s="1"/>
      <c r="M400" s="1"/>
      <c r="N400" s="1"/>
      <c r="O400" s="1"/>
    </row>
    <row r="401" spans="8:15" x14ac:dyDescent="0.2">
      <c r="H401" s="1"/>
      <c r="I401" s="1"/>
      <c r="J401" s="1"/>
      <c r="K401" s="1"/>
      <c r="L401" s="1"/>
      <c r="M401" s="1"/>
      <c r="N401" s="1"/>
      <c r="O401" s="1"/>
    </row>
    <row r="402" spans="8:15" x14ac:dyDescent="0.2">
      <c r="H402" s="1"/>
      <c r="I402" s="1"/>
      <c r="J402" s="1"/>
      <c r="K402" s="1"/>
      <c r="L402" s="1"/>
      <c r="M402" s="1"/>
      <c r="N402" s="1"/>
      <c r="O402" s="1"/>
    </row>
    <row r="403" spans="8:15" x14ac:dyDescent="0.2">
      <c r="H403" s="1"/>
      <c r="I403" s="1"/>
      <c r="J403" s="1"/>
      <c r="K403" s="1"/>
      <c r="L403" s="1"/>
      <c r="M403" s="1"/>
      <c r="N403" s="1"/>
      <c r="O403" s="1"/>
    </row>
    <row r="404" spans="8:15" x14ac:dyDescent="0.2">
      <c r="H404" s="1"/>
      <c r="I404" s="1"/>
      <c r="J404" s="1"/>
      <c r="K404" s="1"/>
      <c r="L404" s="1"/>
      <c r="M404" s="1"/>
      <c r="N404" s="1"/>
      <c r="O404" s="1"/>
    </row>
    <row r="405" spans="8:15" x14ac:dyDescent="0.2">
      <c r="H405" s="1"/>
      <c r="I405" s="1"/>
      <c r="J405" s="1"/>
      <c r="K405" s="1"/>
      <c r="L405" s="1"/>
      <c r="M405" s="1"/>
      <c r="N405" s="1"/>
      <c r="O405" s="1"/>
    </row>
    <row r="406" spans="8:15" x14ac:dyDescent="0.2">
      <c r="H406" s="1"/>
      <c r="I406" s="1"/>
      <c r="J406" s="1"/>
      <c r="K406" s="1"/>
      <c r="L406" s="1"/>
      <c r="M406" s="1"/>
      <c r="N406" s="1"/>
      <c r="O406" s="1"/>
    </row>
    <row r="407" spans="8:15" x14ac:dyDescent="0.2">
      <c r="H407" s="1"/>
      <c r="I407" s="1"/>
      <c r="J407" s="1"/>
      <c r="K407" s="1"/>
      <c r="L407" s="1"/>
      <c r="M407" s="1"/>
      <c r="N407" s="1"/>
      <c r="O407" s="1"/>
    </row>
    <row r="408" spans="8:15" x14ac:dyDescent="0.2">
      <c r="H408" s="1"/>
      <c r="I408" s="1"/>
      <c r="J408" s="1"/>
      <c r="K408" s="1"/>
      <c r="L408" s="1"/>
      <c r="M408" s="1"/>
      <c r="N408" s="1"/>
      <c r="O408" s="1"/>
    </row>
    <row r="409" spans="8:15" x14ac:dyDescent="0.2">
      <c r="H409" s="1"/>
      <c r="I409" s="1"/>
      <c r="J409" s="1"/>
      <c r="K409" s="1"/>
      <c r="L409" s="1"/>
      <c r="M409" s="1"/>
      <c r="N409" s="1"/>
      <c r="O409" s="1"/>
    </row>
    <row r="410" spans="8:15" x14ac:dyDescent="0.2">
      <c r="H410" s="1"/>
      <c r="I410" s="1"/>
      <c r="J410" s="1"/>
      <c r="K410" s="1"/>
      <c r="L410" s="1"/>
      <c r="M410" s="1"/>
      <c r="N410" s="1"/>
      <c r="O410" s="1"/>
    </row>
    <row r="411" spans="8:15" x14ac:dyDescent="0.2">
      <c r="H411" s="1"/>
      <c r="I411" s="1"/>
      <c r="J411" s="1"/>
      <c r="K411" s="1"/>
      <c r="L411" s="1"/>
      <c r="M411" s="1"/>
      <c r="N411" s="1"/>
      <c r="O411" s="1"/>
    </row>
    <row r="412" spans="8:15" x14ac:dyDescent="0.2">
      <c r="H412" s="1"/>
      <c r="I412" s="1"/>
      <c r="J412" s="1"/>
      <c r="K412" s="1"/>
      <c r="L412" s="1"/>
      <c r="M412" s="1"/>
      <c r="N412" s="1"/>
      <c r="O412" s="1"/>
    </row>
    <row r="413" spans="8:15" x14ac:dyDescent="0.2">
      <c r="H413" s="1"/>
      <c r="I413" s="1"/>
      <c r="J413" s="1"/>
      <c r="K413" s="1"/>
      <c r="L413" s="1"/>
      <c r="M413" s="1"/>
      <c r="N413" s="1"/>
      <c r="O413" s="1"/>
    </row>
    <row r="414" spans="8:15" x14ac:dyDescent="0.2">
      <c r="H414" s="1"/>
      <c r="I414" s="1"/>
      <c r="J414" s="1"/>
      <c r="K414" s="1"/>
      <c r="L414" s="1"/>
      <c r="M414" s="1"/>
      <c r="N414" s="1"/>
      <c r="O414" s="1"/>
    </row>
    <row r="415" spans="8:15" x14ac:dyDescent="0.2">
      <c r="H415" s="1"/>
      <c r="I415" s="1"/>
      <c r="J415" s="1"/>
      <c r="K415" s="1"/>
      <c r="L415" s="1"/>
      <c r="M415" s="1"/>
      <c r="N415" s="1"/>
      <c r="O415" s="1"/>
    </row>
    <row r="416" spans="8:15" x14ac:dyDescent="0.2">
      <c r="H416" s="1"/>
      <c r="I416" s="1"/>
      <c r="J416" s="1"/>
      <c r="K416" s="1"/>
      <c r="L416" s="1"/>
      <c r="M416" s="1"/>
      <c r="N416" s="1"/>
      <c r="O416" s="1"/>
    </row>
    <row r="417" spans="8:15" x14ac:dyDescent="0.2">
      <c r="H417" s="1"/>
      <c r="I417" s="1"/>
      <c r="J417" s="1"/>
      <c r="K417" s="1"/>
      <c r="L417" s="1"/>
      <c r="M417" s="1"/>
      <c r="N417" s="1"/>
      <c r="O417" s="1"/>
    </row>
    <row r="418" spans="8:15" x14ac:dyDescent="0.2">
      <c r="H418" s="1"/>
      <c r="I418" s="1"/>
      <c r="J418" s="1"/>
      <c r="K418" s="1"/>
      <c r="L418" s="1"/>
      <c r="M418" s="1"/>
      <c r="N418" s="1"/>
      <c r="O418" s="1"/>
    </row>
    <row r="419" spans="8:15" x14ac:dyDescent="0.2">
      <c r="H419" s="1"/>
      <c r="I419" s="1"/>
      <c r="J419" s="1"/>
      <c r="K419" s="1"/>
      <c r="L419" s="1"/>
      <c r="M419" s="1"/>
      <c r="N419" s="1"/>
      <c r="O419" s="1"/>
    </row>
    <row r="420" spans="8:15" x14ac:dyDescent="0.2">
      <c r="H420" s="1"/>
      <c r="I420" s="1"/>
      <c r="J420" s="1"/>
      <c r="K420" s="1"/>
      <c r="L420" s="1"/>
      <c r="M420" s="1"/>
      <c r="N420" s="1"/>
      <c r="O420" s="1"/>
    </row>
    <row r="421" spans="8:15" x14ac:dyDescent="0.2">
      <c r="H421" s="1"/>
      <c r="I421" s="1"/>
      <c r="J421" s="1"/>
      <c r="K421" s="1"/>
      <c r="L421" s="1"/>
      <c r="M421" s="1"/>
      <c r="N421" s="1"/>
      <c r="O421" s="1"/>
    </row>
    <row r="422" spans="8:15" x14ac:dyDescent="0.2">
      <c r="H422" s="1"/>
      <c r="I422" s="1"/>
      <c r="J422" s="1"/>
      <c r="K422" s="1"/>
      <c r="L422" s="1"/>
      <c r="M422" s="1"/>
      <c r="N422" s="1"/>
      <c r="O422" s="1"/>
    </row>
    <row r="423" spans="8:15" x14ac:dyDescent="0.2">
      <c r="H423" s="1"/>
      <c r="I423" s="1"/>
      <c r="J423" s="1"/>
      <c r="K423" s="1"/>
      <c r="L423" s="1"/>
      <c r="M423" s="1"/>
      <c r="N423" s="1"/>
      <c r="O423" s="1"/>
    </row>
    <row r="424" spans="8:15" x14ac:dyDescent="0.2">
      <c r="H424" s="1"/>
      <c r="I424" s="1"/>
      <c r="J424" s="1"/>
      <c r="K424" s="1"/>
      <c r="L424" s="1"/>
      <c r="M424" s="1"/>
      <c r="N424" s="1"/>
      <c r="O424" s="1"/>
    </row>
    <row r="425" spans="8:15" x14ac:dyDescent="0.2">
      <c r="H425" s="1"/>
      <c r="I425" s="1"/>
      <c r="J425" s="1"/>
      <c r="K425" s="1"/>
      <c r="L425" s="1"/>
      <c r="M425" s="1"/>
      <c r="N425" s="1"/>
      <c r="O425" s="1"/>
    </row>
    <row r="426" spans="8:15" x14ac:dyDescent="0.2">
      <c r="H426" s="1"/>
      <c r="I426" s="1"/>
      <c r="J426" s="1"/>
      <c r="K426" s="1"/>
      <c r="L426" s="1"/>
      <c r="M426" s="1"/>
      <c r="N426" s="1"/>
      <c r="O426" s="1"/>
    </row>
    <row r="427" spans="8:15" x14ac:dyDescent="0.2">
      <c r="H427" s="1"/>
      <c r="I427" s="1"/>
      <c r="J427" s="1"/>
      <c r="K427" s="1"/>
      <c r="L427" s="1"/>
      <c r="M427" s="1"/>
      <c r="N427" s="1"/>
      <c r="O427" s="1"/>
    </row>
    <row r="428" spans="8:15" x14ac:dyDescent="0.2">
      <c r="H428" s="1"/>
      <c r="I428" s="1"/>
      <c r="J428" s="1"/>
      <c r="K428" s="1"/>
      <c r="L428" s="1"/>
      <c r="M428" s="1"/>
      <c r="N428" s="1"/>
      <c r="O428" s="1"/>
    </row>
    <row r="429" spans="8:15" x14ac:dyDescent="0.2">
      <c r="H429" s="1"/>
      <c r="I429" s="1"/>
      <c r="J429" s="1"/>
      <c r="K429" s="1"/>
      <c r="L429" s="1"/>
      <c r="M429" s="1"/>
      <c r="N429" s="1"/>
      <c r="O429" s="1"/>
    </row>
    <row r="430" spans="8:15" x14ac:dyDescent="0.2">
      <c r="H430" s="1"/>
      <c r="I430" s="1"/>
      <c r="J430" s="1"/>
      <c r="K430" s="1"/>
      <c r="L430" s="1"/>
      <c r="M430" s="1"/>
      <c r="N430" s="1"/>
      <c r="O430" s="1"/>
    </row>
    <row r="431" spans="8:15" x14ac:dyDescent="0.2">
      <c r="H431" s="1"/>
      <c r="I431" s="1"/>
      <c r="J431" s="1"/>
      <c r="K431" s="1"/>
      <c r="L431" s="1"/>
      <c r="M431" s="1"/>
      <c r="N431" s="1"/>
      <c r="O431" s="1"/>
    </row>
    <row r="432" spans="8:15" x14ac:dyDescent="0.2">
      <c r="H432" s="1"/>
      <c r="I432" s="1"/>
      <c r="J432" s="1"/>
      <c r="K432" s="1"/>
      <c r="L432" s="1"/>
      <c r="M432" s="1"/>
      <c r="N432" s="1"/>
      <c r="O432" s="1"/>
    </row>
    <row r="433" spans="1:15" x14ac:dyDescent="0.2">
      <c r="H433" s="1"/>
      <c r="I433" s="1"/>
      <c r="J433" s="1"/>
      <c r="K433" s="1"/>
      <c r="L433" s="1"/>
      <c r="M433" s="1"/>
      <c r="N433" s="1"/>
      <c r="O433" s="1"/>
    </row>
    <row r="434" spans="1:15" x14ac:dyDescent="0.2">
      <c r="H434" s="1"/>
      <c r="I434" s="1"/>
      <c r="J434" s="1"/>
      <c r="K434" s="1"/>
      <c r="L434" s="1"/>
      <c r="M434" s="1"/>
      <c r="N434" s="1"/>
      <c r="O434" s="1"/>
    </row>
    <row r="435" spans="1:15" x14ac:dyDescent="0.2">
      <c r="H435" s="1"/>
      <c r="I435" s="1"/>
      <c r="J435" s="1"/>
      <c r="K435" s="1"/>
      <c r="L435" s="1"/>
      <c r="M435" s="1"/>
      <c r="N435" s="1"/>
      <c r="O435" s="1"/>
    </row>
    <row r="436" spans="1:15" x14ac:dyDescent="0.2">
      <c r="B436" s="105"/>
      <c r="C436" s="12"/>
      <c r="H436" s="1"/>
      <c r="I436" s="1"/>
      <c r="J436" s="1"/>
      <c r="K436" s="1"/>
      <c r="L436" s="1"/>
      <c r="M436" s="1"/>
      <c r="N436" s="1"/>
      <c r="O436" s="1"/>
    </row>
    <row r="437" spans="1:15" x14ac:dyDescent="0.2">
      <c r="H437" s="1"/>
      <c r="I437" s="1"/>
      <c r="J437" s="1"/>
      <c r="K437" s="1"/>
      <c r="L437" s="1"/>
      <c r="M437" s="1"/>
      <c r="N437" s="1"/>
      <c r="O437" s="1"/>
    </row>
    <row r="438" spans="1:15" x14ac:dyDescent="0.2">
      <c r="H438" s="1"/>
      <c r="I438" s="1"/>
      <c r="J438" s="1"/>
      <c r="K438" s="1"/>
      <c r="L438" s="1"/>
      <c r="M438" s="1"/>
      <c r="N438" s="1"/>
      <c r="O438" s="1"/>
    </row>
    <row r="439" spans="1:15" x14ac:dyDescent="0.2">
      <c r="H439" s="1"/>
      <c r="I439" s="1"/>
      <c r="J439" s="1"/>
      <c r="K439" s="1"/>
      <c r="L439" s="1"/>
      <c r="M439" s="1"/>
      <c r="N439" s="1"/>
      <c r="O439" s="1"/>
    </row>
    <row r="440" spans="1:15" x14ac:dyDescent="0.2">
      <c r="H440" s="1"/>
      <c r="I440" s="1"/>
      <c r="J440" s="1"/>
      <c r="K440" s="1"/>
      <c r="L440" s="1"/>
      <c r="M440" s="1"/>
      <c r="N440" s="1"/>
      <c r="O440" s="1"/>
    </row>
    <row r="441" spans="1:15" x14ac:dyDescent="0.2">
      <c r="H441" s="1"/>
      <c r="I441" s="1"/>
      <c r="J441" s="1"/>
      <c r="K441" s="1"/>
      <c r="L441" s="1"/>
      <c r="M441" s="1"/>
      <c r="N441" s="1"/>
      <c r="O441" s="1"/>
    </row>
    <row r="442" spans="1:15" x14ac:dyDescent="0.2">
      <c r="A442" s="12"/>
      <c r="H442" s="1"/>
      <c r="I442" s="1"/>
      <c r="J442" s="1"/>
      <c r="K442" s="1"/>
      <c r="L442" s="1"/>
      <c r="M442" s="1"/>
      <c r="N442" s="1"/>
      <c r="O442" s="1"/>
    </row>
    <row r="443" spans="1:15" x14ac:dyDescent="0.2">
      <c r="H443" s="1"/>
      <c r="I443" s="1"/>
      <c r="J443" s="1"/>
      <c r="K443" s="1"/>
      <c r="L443" s="1"/>
      <c r="M443" s="1"/>
      <c r="N443" s="1"/>
      <c r="O443" s="1"/>
    </row>
    <row r="444" spans="1:15" x14ac:dyDescent="0.2">
      <c r="H444" s="1"/>
      <c r="I444" s="1"/>
      <c r="J444" s="1"/>
      <c r="K444" s="1"/>
      <c r="L444" s="1"/>
      <c r="M444" s="1"/>
      <c r="N444" s="1"/>
      <c r="O444" s="1"/>
    </row>
    <row r="445" spans="1:15" x14ac:dyDescent="0.2">
      <c r="H445" s="1"/>
      <c r="I445" s="1"/>
      <c r="J445" s="1"/>
      <c r="K445" s="1"/>
      <c r="L445" s="1"/>
      <c r="M445" s="1"/>
      <c r="N445" s="1"/>
      <c r="O445" s="1"/>
    </row>
    <row r="446" spans="1:15" x14ac:dyDescent="0.2">
      <c r="H446" s="1"/>
      <c r="I446" s="1"/>
      <c r="J446" s="1"/>
      <c r="K446" s="1"/>
      <c r="L446" s="1"/>
      <c r="M446" s="1"/>
      <c r="N446" s="1"/>
      <c r="O446" s="1"/>
    </row>
    <row r="447" spans="1:15" x14ac:dyDescent="0.2">
      <c r="H447" s="1"/>
      <c r="I447" s="1"/>
      <c r="J447" s="1"/>
      <c r="K447" s="1"/>
      <c r="L447" s="1"/>
      <c r="M447" s="1"/>
      <c r="N447" s="1"/>
      <c r="O447" s="1"/>
    </row>
    <row r="448" spans="1:15" x14ac:dyDescent="0.2">
      <c r="H448" s="1"/>
      <c r="I448" s="1"/>
      <c r="J448" s="1"/>
      <c r="K448" s="1"/>
      <c r="L448" s="1"/>
      <c r="M448" s="1"/>
      <c r="N448" s="1"/>
      <c r="O448" s="1"/>
    </row>
    <row r="449" spans="8:15" x14ac:dyDescent="0.2">
      <c r="H449" s="1"/>
      <c r="I449" s="1"/>
      <c r="J449" s="1"/>
      <c r="K449" s="1"/>
      <c r="L449" s="1"/>
      <c r="M449" s="1"/>
      <c r="N449" s="1"/>
      <c r="O449" s="1"/>
    </row>
    <row r="450" spans="8:15" x14ac:dyDescent="0.2">
      <c r="H450" s="1"/>
      <c r="I450" s="1"/>
      <c r="J450" s="1"/>
      <c r="K450" s="1"/>
      <c r="L450" s="1"/>
      <c r="M450" s="1"/>
      <c r="N450" s="1"/>
      <c r="O450" s="1"/>
    </row>
    <row r="451" spans="8:15" x14ac:dyDescent="0.2">
      <c r="H451" s="1"/>
      <c r="I451" s="1"/>
      <c r="J451" s="1"/>
      <c r="K451" s="1"/>
      <c r="L451" s="1"/>
      <c r="M451" s="1"/>
      <c r="N451" s="1"/>
      <c r="O451" s="1"/>
    </row>
    <row r="452" spans="8:15" x14ac:dyDescent="0.2">
      <c r="H452" s="1"/>
      <c r="I452" s="1"/>
      <c r="J452" s="1"/>
      <c r="K452" s="1"/>
      <c r="L452" s="1"/>
      <c r="M452" s="1"/>
      <c r="N452" s="1"/>
      <c r="O452" s="1"/>
    </row>
    <row r="453" spans="8:15" x14ac:dyDescent="0.2">
      <c r="H453" s="1"/>
      <c r="I453" s="1"/>
      <c r="J453" s="1"/>
      <c r="K453" s="1"/>
      <c r="L453" s="1"/>
      <c r="M453" s="1"/>
      <c r="N453" s="1"/>
      <c r="O453" s="1"/>
    </row>
    <row r="454" spans="8:15" x14ac:dyDescent="0.2">
      <c r="H454" s="1"/>
      <c r="I454" s="1"/>
      <c r="J454" s="1"/>
      <c r="K454" s="1"/>
      <c r="L454" s="1"/>
      <c r="M454" s="1"/>
      <c r="N454" s="1"/>
      <c r="O454" s="1"/>
    </row>
    <row r="455" spans="8:15" x14ac:dyDescent="0.2">
      <c r="H455" s="1"/>
      <c r="I455" s="1"/>
      <c r="J455" s="1"/>
      <c r="K455" s="1"/>
      <c r="L455" s="1"/>
      <c r="M455" s="1"/>
      <c r="N455" s="1"/>
      <c r="O455" s="1"/>
    </row>
    <row r="456" spans="8:15" x14ac:dyDescent="0.2">
      <c r="H456" s="1"/>
      <c r="I456" s="1"/>
      <c r="J456" s="1"/>
      <c r="K456" s="1"/>
      <c r="L456" s="1"/>
      <c r="M456" s="1"/>
      <c r="N456" s="1"/>
      <c r="O456" s="1"/>
    </row>
    <row r="457" spans="8:15" x14ac:dyDescent="0.2">
      <c r="H457" s="1"/>
      <c r="I457" s="1"/>
      <c r="J457" s="1"/>
      <c r="K457" s="1"/>
      <c r="L457" s="1"/>
      <c r="M457" s="1"/>
      <c r="N457" s="1"/>
      <c r="O457" s="1"/>
    </row>
    <row r="458" spans="8:15" x14ac:dyDescent="0.2">
      <c r="H458" s="1"/>
      <c r="I458" s="1"/>
      <c r="J458" s="1"/>
      <c r="K458" s="1"/>
      <c r="L458" s="1"/>
      <c r="M458" s="1"/>
      <c r="N458" s="1"/>
      <c r="O458" s="1"/>
    </row>
    <row r="459" spans="8:15" x14ac:dyDescent="0.2">
      <c r="H459" s="1"/>
      <c r="I459" s="1"/>
      <c r="J459" s="1"/>
      <c r="K459" s="1"/>
      <c r="L459" s="1"/>
      <c r="M459" s="1"/>
      <c r="N459" s="1"/>
      <c r="O459" s="1"/>
    </row>
    <row r="460" spans="8:15" x14ac:dyDescent="0.2">
      <c r="H460" s="1"/>
      <c r="I460" s="1"/>
      <c r="J460" s="1"/>
      <c r="K460" s="1"/>
      <c r="L460" s="1"/>
      <c r="M460" s="1"/>
      <c r="N460" s="1"/>
      <c r="O460" s="1"/>
    </row>
    <row r="461" spans="8:15" x14ac:dyDescent="0.2">
      <c r="H461" s="1"/>
      <c r="I461" s="1"/>
      <c r="J461" s="1"/>
      <c r="K461" s="1"/>
      <c r="L461" s="1"/>
      <c r="M461" s="1"/>
      <c r="N461" s="1"/>
      <c r="O461" s="1"/>
    </row>
    <row r="462" spans="8:15" x14ac:dyDescent="0.2">
      <c r="H462" s="1"/>
      <c r="I462" s="1"/>
      <c r="J462" s="1"/>
      <c r="K462" s="1"/>
      <c r="L462" s="1"/>
      <c r="M462" s="1"/>
      <c r="N462" s="1"/>
      <c r="O462" s="1"/>
    </row>
    <row r="463" spans="8:15" x14ac:dyDescent="0.2">
      <c r="H463" s="1"/>
      <c r="I463" s="1"/>
      <c r="J463" s="1"/>
      <c r="K463" s="1"/>
      <c r="L463" s="1"/>
      <c r="M463" s="1"/>
      <c r="N463" s="1"/>
      <c r="O463" s="1"/>
    </row>
    <row r="464" spans="8:15" x14ac:dyDescent="0.2">
      <c r="H464" s="1"/>
      <c r="I464" s="1"/>
      <c r="J464" s="1"/>
      <c r="K464" s="1"/>
      <c r="L464" s="1"/>
      <c r="M464" s="1"/>
      <c r="N464" s="1"/>
      <c r="O464" s="1"/>
    </row>
    <row r="465" spans="8:15" x14ac:dyDescent="0.2">
      <c r="H465" s="1"/>
      <c r="I465" s="1"/>
      <c r="J465" s="1"/>
      <c r="K465" s="1"/>
      <c r="L465" s="1"/>
      <c r="M465" s="1"/>
      <c r="N465" s="1"/>
      <c r="O465" s="1"/>
    </row>
    <row r="466" spans="8:15" x14ac:dyDescent="0.2">
      <c r="H466" s="1"/>
      <c r="I466" s="1"/>
      <c r="J466" s="1"/>
      <c r="K466" s="1"/>
      <c r="L466" s="1"/>
      <c r="M466" s="1"/>
      <c r="N466" s="1"/>
      <c r="O466" s="1"/>
    </row>
    <row r="467" spans="8:15" x14ac:dyDescent="0.2">
      <c r="H467" s="1"/>
      <c r="I467" s="1"/>
      <c r="J467" s="1"/>
      <c r="K467" s="1"/>
      <c r="L467" s="1"/>
      <c r="M467" s="1"/>
      <c r="N467" s="1"/>
      <c r="O467" s="1"/>
    </row>
    <row r="468" spans="8:15" x14ac:dyDescent="0.2">
      <c r="H468" s="1"/>
      <c r="I468" s="1"/>
      <c r="J468" s="1"/>
      <c r="K468" s="1"/>
      <c r="L468" s="1"/>
      <c r="M468" s="1"/>
      <c r="N468" s="1"/>
      <c r="O468" s="1"/>
    </row>
    <row r="469" spans="8:15" x14ac:dyDescent="0.2">
      <c r="H469" s="1"/>
      <c r="I469" s="1"/>
      <c r="J469" s="1"/>
      <c r="K469" s="1"/>
      <c r="L469" s="1"/>
      <c r="M469" s="1"/>
      <c r="N469" s="1"/>
      <c r="O469" s="1"/>
    </row>
    <row r="470" spans="8:15" x14ac:dyDescent="0.2">
      <c r="H470" s="1"/>
      <c r="I470" s="1"/>
      <c r="J470" s="1"/>
      <c r="K470" s="1"/>
      <c r="L470" s="1"/>
      <c r="M470" s="1"/>
      <c r="N470" s="1"/>
      <c r="O470" s="1"/>
    </row>
    <row r="471" spans="8:15" x14ac:dyDescent="0.2">
      <c r="H471" s="1"/>
      <c r="I471" s="1"/>
      <c r="J471" s="1"/>
      <c r="K471" s="1"/>
      <c r="L471" s="1"/>
      <c r="M471" s="1"/>
      <c r="N471" s="1"/>
      <c r="O471" s="1"/>
    </row>
    <row r="472" spans="8:15" x14ac:dyDescent="0.2">
      <c r="H472" s="1"/>
      <c r="I472" s="1"/>
      <c r="J472" s="1"/>
      <c r="K472" s="1"/>
      <c r="L472" s="1"/>
      <c r="M472" s="1"/>
      <c r="N472" s="1"/>
      <c r="O472" s="1"/>
    </row>
    <row r="473" spans="8:15" x14ac:dyDescent="0.2">
      <c r="H473" s="1"/>
      <c r="I473" s="1"/>
      <c r="J473" s="1"/>
      <c r="K473" s="1"/>
      <c r="L473" s="1"/>
      <c r="M473" s="1"/>
      <c r="N473" s="1"/>
      <c r="O473" s="1"/>
    </row>
    <row r="474" spans="8:15" x14ac:dyDescent="0.2">
      <c r="H474" s="1"/>
      <c r="I474" s="1"/>
      <c r="J474" s="1"/>
      <c r="K474" s="1"/>
      <c r="L474" s="1"/>
      <c r="M474" s="1"/>
      <c r="N474" s="1"/>
      <c r="O474" s="1"/>
    </row>
    <row r="475" spans="8:15" x14ac:dyDescent="0.2">
      <c r="H475" s="1"/>
      <c r="I475" s="1"/>
      <c r="J475" s="1"/>
      <c r="K475" s="1"/>
      <c r="L475" s="1"/>
      <c r="M475" s="1"/>
      <c r="N475" s="1"/>
      <c r="O475" s="1"/>
    </row>
    <row r="476" spans="8:15" x14ac:dyDescent="0.2">
      <c r="H476" s="1"/>
      <c r="I476" s="1"/>
      <c r="J476" s="1"/>
      <c r="K476" s="1"/>
      <c r="L476" s="1"/>
      <c r="M476" s="1"/>
      <c r="N476" s="1"/>
      <c r="O476" s="1"/>
    </row>
    <row r="477" spans="8:15" x14ac:dyDescent="0.2">
      <c r="H477" s="1"/>
      <c r="I477" s="1"/>
      <c r="J477" s="1"/>
      <c r="K477" s="1"/>
      <c r="L477" s="1"/>
      <c r="M477" s="1"/>
      <c r="N477" s="1"/>
      <c r="O477" s="1"/>
    </row>
    <row r="478" spans="8:15" x14ac:dyDescent="0.2">
      <c r="H478" s="1"/>
      <c r="I478" s="1"/>
      <c r="J478" s="1"/>
      <c r="K478" s="1"/>
      <c r="L478" s="1"/>
      <c r="M478" s="1"/>
      <c r="N478" s="1"/>
      <c r="O478" s="1"/>
    </row>
    <row r="479" spans="8:15" x14ac:dyDescent="0.2">
      <c r="H479" s="1"/>
      <c r="I479" s="1"/>
      <c r="J479" s="1"/>
      <c r="K479" s="1"/>
      <c r="L479" s="1"/>
      <c r="M479" s="1"/>
      <c r="N479" s="1"/>
      <c r="O479" s="1"/>
    </row>
    <row r="480" spans="8:15" x14ac:dyDescent="0.2">
      <c r="H480" s="1"/>
      <c r="I480" s="1"/>
      <c r="J480" s="1"/>
      <c r="K480" s="1"/>
      <c r="L480" s="1"/>
      <c r="M480" s="1"/>
      <c r="N480" s="1"/>
      <c r="O480" s="1"/>
    </row>
    <row r="481" spans="8:15" x14ac:dyDescent="0.2">
      <c r="H481" s="1"/>
      <c r="I481" s="1"/>
      <c r="J481" s="1"/>
      <c r="K481" s="1"/>
      <c r="L481" s="1"/>
      <c r="M481" s="1"/>
      <c r="N481" s="1"/>
      <c r="O481" s="1"/>
    </row>
    <row r="482" spans="8:15" x14ac:dyDescent="0.2">
      <c r="H482" s="1"/>
      <c r="I482" s="1"/>
      <c r="J482" s="1"/>
      <c r="K482" s="1"/>
      <c r="L482" s="1"/>
      <c r="M482" s="1"/>
      <c r="N482" s="1"/>
      <c r="O482" s="1"/>
    </row>
    <row r="483" spans="8:15" x14ac:dyDescent="0.2">
      <c r="H483" s="1"/>
      <c r="I483" s="1"/>
      <c r="J483" s="1"/>
      <c r="K483" s="1"/>
      <c r="L483" s="1"/>
      <c r="M483" s="1"/>
      <c r="N483" s="1"/>
      <c r="O483" s="1"/>
    </row>
    <row r="484" spans="8:15" x14ac:dyDescent="0.2">
      <c r="H484" s="1"/>
      <c r="I484" s="1"/>
      <c r="J484" s="1"/>
      <c r="K484" s="1"/>
      <c r="L484" s="1"/>
      <c r="M484" s="1"/>
      <c r="N484" s="1"/>
      <c r="O484" s="1"/>
    </row>
    <row r="485" spans="8:15" x14ac:dyDescent="0.2">
      <c r="H485" s="1"/>
      <c r="I485" s="1"/>
      <c r="J485" s="1"/>
      <c r="K485" s="1"/>
      <c r="L485" s="1"/>
      <c r="M485" s="1"/>
      <c r="N485" s="1"/>
      <c r="O485" s="1"/>
    </row>
    <row r="486" spans="8:15" x14ac:dyDescent="0.2">
      <c r="H486" s="1"/>
      <c r="I486" s="1"/>
      <c r="J486" s="1"/>
      <c r="K486" s="1"/>
      <c r="L486" s="1"/>
      <c r="M486" s="1"/>
      <c r="N486" s="1"/>
      <c r="O486" s="1"/>
    </row>
    <row r="487" spans="8:15" x14ac:dyDescent="0.2">
      <c r="H487" s="1"/>
      <c r="I487" s="1"/>
      <c r="J487" s="1"/>
      <c r="K487" s="1"/>
      <c r="L487" s="1"/>
      <c r="M487" s="1"/>
      <c r="N487" s="1"/>
      <c r="O487" s="1"/>
    </row>
    <row r="488" spans="8:15" x14ac:dyDescent="0.2">
      <c r="H488" s="1"/>
      <c r="I488" s="1"/>
      <c r="J488" s="1"/>
      <c r="K488" s="1"/>
      <c r="L488" s="1"/>
      <c r="M488" s="1"/>
      <c r="N488" s="1"/>
      <c r="O488" s="1"/>
    </row>
    <row r="489" spans="8:15" x14ac:dyDescent="0.2">
      <c r="H489" s="1"/>
      <c r="I489" s="1"/>
      <c r="J489" s="1"/>
      <c r="K489" s="1"/>
      <c r="L489" s="1"/>
      <c r="M489" s="1"/>
      <c r="N489" s="1"/>
      <c r="O489" s="1"/>
    </row>
    <row r="490" spans="8:15" x14ac:dyDescent="0.2">
      <c r="H490" s="1"/>
      <c r="I490" s="1"/>
      <c r="J490" s="1"/>
      <c r="K490" s="1"/>
      <c r="L490" s="1"/>
      <c r="M490" s="1"/>
      <c r="N490" s="1"/>
      <c r="O490" s="1"/>
    </row>
    <row r="491" spans="8:15" x14ac:dyDescent="0.2">
      <c r="H491" s="1"/>
      <c r="I491" s="1"/>
      <c r="J491" s="1"/>
      <c r="K491" s="1"/>
      <c r="L491" s="1"/>
      <c r="M491" s="1"/>
      <c r="N491" s="1"/>
      <c r="O491" s="1"/>
    </row>
    <row r="492" spans="8:15" x14ac:dyDescent="0.2">
      <c r="H492" s="1"/>
      <c r="I492" s="1"/>
      <c r="J492" s="1"/>
      <c r="K492" s="1"/>
      <c r="L492" s="1"/>
      <c r="M492" s="1"/>
      <c r="N492" s="1"/>
      <c r="O492" s="1"/>
    </row>
    <row r="493" spans="8:15" x14ac:dyDescent="0.2">
      <c r="H493" s="1"/>
      <c r="I493" s="1"/>
      <c r="J493" s="1"/>
      <c r="K493" s="1"/>
      <c r="L493" s="1"/>
      <c r="M493" s="1"/>
      <c r="N493" s="1"/>
      <c r="O493" s="1"/>
    </row>
    <row r="494" spans="8:15" x14ac:dyDescent="0.2">
      <c r="H494" s="1"/>
      <c r="I494" s="1"/>
      <c r="J494" s="1"/>
      <c r="K494" s="1"/>
      <c r="L494" s="1"/>
      <c r="M494" s="1"/>
      <c r="N494" s="1"/>
      <c r="O494" s="1"/>
    </row>
    <row r="495" spans="8:15" x14ac:dyDescent="0.2">
      <c r="H495" s="1"/>
      <c r="I495" s="1"/>
      <c r="J495" s="1"/>
      <c r="K495" s="1"/>
      <c r="L495" s="1"/>
      <c r="M495" s="1"/>
      <c r="N495" s="1"/>
      <c r="O495" s="1"/>
    </row>
    <row r="496" spans="8:15" x14ac:dyDescent="0.2">
      <c r="H496" s="1"/>
      <c r="I496" s="1"/>
      <c r="J496" s="1"/>
      <c r="K496" s="1"/>
      <c r="L496" s="1"/>
      <c r="M496" s="1"/>
      <c r="N496" s="1"/>
      <c r="O496" s="1"/>
    </row>
    <row r="497" spans="8:15" x14ac:dyDescent="0.2">
      <c r="H497" s="1"/>
      <c r="I497" s="1"/>
      <c r="J497" s="1"/>
      <c r="K497" s="1"/>
      <c r="L497" s="1"/>
      <c r="M497" s="1"/>
      <c r="N497" s="1"/>
      <c r="O497" s="1"/>
    </row>
    <row r="498" spans="8:15" x14ac:dyDescent="0.2">
      <c r="H498" s="1"/>
      <c r="I498" s="1"/>
      <c r="J498" s="1"/>
      <c r="K498" s="1"/>
      <c r="L498" s="1"/>
      <c r="M498" s="1"/>
      <c r="N498" s="1"/>
      <c r="O498" s="1"/>
    </row>
    <row r="499" spans="8:15" x14ac:dyDescent="0.2">
      <c r="H499" s="1"/>
      <c r="I499" s="1"/>
      <c r="J499" s="1"/>
      <c r="K499" s="1"/>
      <c r="L499" s="1"/>
      <c r="M499" s="1"/>
      <c r="N499" s="1"/>
      <c r="O499" s="1"/>
    </row>
    <row r="500" spans="8:15" x14ac:dyDescent="0.2">
      <c r="H500" s="1"/>
      <c r="I500" s="1"/>
      <c r="J500" s="1"/>
      <c r="K500" s="1"/>
      <c r="L500" s="1"/>
      <c r="M500" s="1"/>
      <c r="N500" s="1"/>
      <c r="O500" s="1"/>
    </row>
    <row r="501" spans="8:15" x14ac:dyDescent="0.2">
      <c r="H501" s="1"/>
      <c r="I501" s="1"/>
      <c r="J501" s="1"/>
      <c r="K501" s="1"/>
      <c r="L501" s="1"/>
      <c r="M501" s="1"/>
      <c r="N501" s="1"/>
      <c r="O501" s="1"/>
    </row>
    <row r="502" spans="8:15" x14ac:dyDescent="0.2">
      <c r="H502" s="1"/>
      <c r="I502" s="1"/>
      <c r="J502" s="1"/>
      <c r="K502" s="1"/>
      <c r="L502" s="1"/>
      <c r="M502" s="1"/>
      <c r="N502" s="1"/>
      <c r="O502" s="1"/>
    </row>
    <row r="503" spans="8:15" x14ac:dyDescent="0.2">
      <c r="H503" s="1"/>
      <c r="I503" s="1"/>
      <c r="J503" s="1"/>
      <c r="K503" s="1"/>
      <c r="L503" s="1"/>
      <c r="M503" s="1"/>
      <c r="N503" s="1"/>
      <c r="O503" s="1"/>
    </row>
    <row r="504" spans="8:15" x14ac:dyDescent="0.2">
      <c r="H504" s="1"/>
      <c r="I504" s="1"/>
      <c r="J504" s="1"/>
      <c r="K504" s="1"/>
      <c r="L504" s="1"/>
      <c r="M504" s="1"/>
      <c r="N504" s="1"/>
      <c r="O504" s="1"/>
    </row>
    <row r="505" spans="8:15" x14ac:dyDescent="0.2">
      <c r="H505" s="1"/>
      <c r="I505" s="1"/>
      <c r="J505" s="1"/>
      <c r="K505" s="1"/>
      <c r="L505" s="1"/>
      <c r="M505" s="1"/>
      <c r="N505" s="1"/>
      <c r="O505" s="1"/>
    </row>
    <row r="506" spans="8:15" x14ac:dyDescent="0.2">
      <c r="H506" s="1"/>
      <c r="I506" s="1"/>
      <c r="J506" s="1"/>
      <c r="K506" s="1"/>
      <c r="L506" s="1"/>
      <c r="M506" s="1"/>
      <c r="N506" s="1"/>
      <c r="O506" s="1"/>
    </row>
    <row r="507" spans="8:15" x14ac:dyDescent="0.2">
      <c r="H507" s="1"/>
      <c r="I507" s="1"/>
      <c r="J507" s="1"/>
      <c r="K507" s="1"/>
      <c r="L507" s="1"/>
      <c r="M507" s="1"/>
      <c r="N507" s="1"/>
      <c r="O507" s="1"/>
    </row>
    <row r="508" spans="8:15" x14ac:dyDescent="0.2">
      <c r="H508" s="1"/>
      <c r="I508" s="1"/>
      <c r="J508" s="1"/>
      <c r="K508" s="1"/>
      <c r="L508" s="1"/>
      <c r="M508" s="1"/>
      <c r="N508" s="1"/>
      <c r="O508" s="1"/>
    </row>
    <row r="509" spans="8:15" x14ac:dyDescent="0.2">
      <c r="H509" s="1"/>
      <c r="I509" s="1"/>
      <c r="J509" s="1"/>
      <c r="K509" s="1"/>
      <c r="L509" s="1"/>
      <c r="M509" s="1"/>
      <c r="N509" s="1"/>
      <c r="O509" s="1"/>
    </row>
    <row r="510" spans="8:15" x14ac:dyDescent="0.2">
      <c r="H510" s="1"/>
      <c r="I510" s="1"/>
      <c r="J510" s="1"/>
      <c r="K510" s="1"/>
      <c r="L510" s="1"/>
      <c r="M510" s="1"/>
      <c r="N510" s="1"/>
      <c r="O510" s="1"/>
    </row>
    <row r="511" spans="8:15" x14ac:dyDescent="0.2">
      <c r="H511" s="1"/>
      <c r="I511" s="1"/>
      <c r="J511" s="1"/>
      <c r="K511" s="1"/>
      <c r="L511" s="1"/>
      <c r="M511" s="1"/>
      <c r="N511" s="1"/>
      <c r="O511" s="1"/>
    </row>
    <row r="512" spans="8:15" x14ac:dyDescent="0.2">
      <c r="H512" s="1"/>
      <c r="I512" s="1"/>
      <c r="J512" s="1"/>
      <c r="K512" s="1"/>
      <c r="L512" s="1"/>
      <c r="M512" s="1"/>
      <c r="N512" s="1"/>
      <c r="O512" s="1"/>
    </row>
    <row r="513" spans="8:15" x14ac:dyDescent="0.2">
      <c r="H513" s="1"/>
      <c r="I513" s="1"/>
      <c r="J513" s="1"/>
      <c r="K513" s="1"/>
      <c r="L513" s="1"/>
      <c r="M513" s="1"/>
      <c r="N513" s="1"/>
      <c r="O513" s="1"/>
    </row>
    <row r="514" spans="8:15" x14ac:dyDescent="0.2">
      <c r="H514" s="1"/>
      <c r="I514" s="1"/>
      <c r="J514" s="1"/>
      <c r="K514" s="1"/>
      <c r="L514" s="1"/>
      <c r="M514" s="1"/>
      <c r="N514" s="1"/>
      <c r="O514" s="1"/>
    </row>
    <row r="515" spans="8:15" x14ac:dyDescent="0.2">
      <c r="H515" s="1"/>
      <c r="I515" s="1"/>
      <c r="J515" s="1"/>
      <c r="K515" s="1"/>
      <c r="L515" s="1"/>
      <c r="M515" s="1"/>
      <c r="N515" s="1"/>
      <c r="O515" s="1"/>
    </row>
    <row r="516" spans="8:15" x14ac:dyDescent="0.2">
      <c r="H516" s="1"/>
      <c r="I516" s="1"/>
      <c r="J516" s="1"/>
      <c r="K516" s="1"/>
      <c r="L516" s="1"/>
      <c r="M516" s="1"/>
      <c r="N516" s="1"/>
      <c r="O516" s="1"/>
    </row>
    <row r="517" spans="8:15" x14ac:dyDescent="0.2">
      <c r="H517" s="1"/>
      <c r="I517" s="1"/>
      <c r="J517" s="1"/>
      <c r="K517" s="1"/>
      <c r="L517" s="1"/>
      <c r="M517" s="1"/>
      <c r="N517" s="1"/>
      <c r="O517" s="1"/>
    </row>
    <row r="518" spans="8:15" x14ac:dyDescent="0.2">
      <c r="H518" s="1"/>
      <c r="I518" s="1"/>
      <c r="J518" s="1"/>
      <c r="K518" s="1"/>
      <c r="L518" s="1"/>
      <c r="M518" s="1"/>
      <c r="N518" s="1"/>
      <c r="O518" s="1"/>
    </row>
    <row r="519" spans="8:15" x14ac:dyDescent="0.2">
      <c r="H519" s="1"/>
      <c r="I519" s="1"/>
      <c r="J519" s="1"/>
      <c r="K519" s="1"/>
      <c r="L519" s="1"/>
      <c r="M519" s="1"/>
      <c r="N519" s="1"/>
      <c r="O519" s="1"/>
    </row>
    <row r="520" spans="8:15" x14ac:dyDescent="0.2">
      <c r="H520" s="1"/>
      <c r="I520" s="1"/>
      <c r="J520" s="1"/>
      <c r="K520" s="1"/>
      <c r="L520" s="1"/>
      <c r="M520" s="1"/>
      <c r="N520" s="1"/>
      <c r="O520" s="1"/>
    </row>
    <row r="521" spans="8:15" x14ac:dyDescent="0.2">
      <c r="H521" s="1"/>
      <c r="I521" s="1"/>
      <c r="J521" s="1"/>
      <c r="K521" s="1"/>
      <c r="L521" s="1"/>
      <c r="M521" s="1"/>
      <c r="N521" s="1"/>
      <c r="O521" s="1"/>
    </row>
    <row r="522" spans="8:15" x14ac:dyDescent="0.2">
      <c r="H522" s="1"/>
      <c r="I522" s="1"/>
      <c r="J522" s="1"/>
      <c r="K522" s="1"/>
      <c r="L522" s="1"/>
      <c r="M522" s="1"/>
      <c r="N522" s="1"/>
      <c r="O522" s="1"/>
    </row>
    <row r="523" spans="8:15" x14ac:dyDescent="0.2">
      <c r="H523" s="1"/>
      <c r="I523" s="1"/>
      <c r="J523" s="1"/>
      <c r="K523" s="1"/>
      <c r="L523" s="1"/>
      <c r="M523" s="1"/>
      <c r="N523" s="1"/>
      <c r="O523" s="1"/>
    </row>
    <row r="524" spans="8:15" x14ac:dyDescent="0.2">
      <c r="H524" s="1"/>
      <c r="I524" s="1"/>
      <c r="J524" s="1"/>
      <c r="K524" s="1"/>
      <c r="L524" s="1"/>
      <c r="M524" s="1"/>
      <c r="N524" s="1"/>
      <c r="O524" s="1"/>
    </row>
    <row r="525" spans="8:15" x14ac:dyDescent="0.2">
      <c r="H525" s="1"/>
      <c r="I525" s="1"/>
      <c r="J525" s="1"/>
      <c r="K525" s="1"/>
      <c r="L525" s="1"/>
      <c r="M525" s="1"/>
      <c r="N525" s="1"/>
      <c r="O525" s="1"/>
    </row>
    <row r="526" spans="8:15" x14ac:dyDescent="0.2">
      <c r="H526" s="1"/>
      <c r="I526" s="1"/>
      <c r="J526" s="1"/>
      <c r="K526" s="1"/>
      <c r="L526" s="1"/>
      <c r="M526" s="1"/>
      <c r="N526" s="1"/>
      <c r="O526" s="1"/>
    </row>
    <row r="527" spans="8:15" x14ac:dyDescent="0.2">
      <c r="H527" s="1"/>
      <c r="I527" s="1"/>
      <c r="J527" s="1"/>
      <c r="K527" s="1"/>
      <c r="L527" s="1"/>
      <c r="M527" s="1"/>
      <c r="N527" s="1"/>
      <c r="O527" s="1"/>
    </row>
    <row r="528" spans="8:15" x14ac:dyDescent="0.2">
      <c r="H528" s="1"/>
      <c r="I528" s="1"/>
      <c r="J528" s="1"/>
      <c r="K528" s="1"/>
      <c r="L528" s="1"/>
      <c r="M528" s="1"/>
      <c r="N528" s="1"/>
      <c r="O528" s="1"/>
    </row>
    <row r="529" spans="8:15" x14ac:dyDescent="0.2">
      <c r="H529" s="1"/>
      <c r="I529" s="1"/>
      <c r="J529" s="1"/>
      <c r="K529" s="1"/>
      <c r="L529" s="1"/>
      <c r="M529" s="1"/>
      <c r="N529" s="1"/>
      <c r="O529" s="1"/>
    </row>
    <row r="530" spans="8:15" x14ac:dyDescent="0.2">
      <c r="H530" s="1"/>
      <c r="I530" s="1"/>
      <c r="J530" s="1"/>
      <c r="K530" s="1"/>
      <c r="L530" s="1"/>
      <c r="M530" s="1"/>
      <c r="N530" s="1"/>
      <c r="O530" s="1"/>
    </row>
    <row r="531" spans="8:15" x14ac:dyDescent="0.2">
      <c r="H531" s="1"/>
      <c r="I531" s="1"/>
      <c r="J531" s="1"/>
      <c r="K531" s="1"/>
      <c r="L531" s="1"/>
      <c r="M531" s="1"/>
      <c r="N531" s="1"/>
      <c r="O531" s="1"/>
    </row>
    <row r="532" spans="8:15" x14ac:dyDescent="0.2">
      <c r="H532" s="1"/>
      <c r="I532" s="1"/>
      <c r="J532" s="1"/>
      <c r="K532" s="1"/>
      <c r="L532" s="1"/>
      <c r="M532" s="1"/>
      <c r="N532" s="1"/>
      <c r="O532" s="1"/>
    </row>
    <row r="533" spans="8:15" x14ac:dyDescent="0.2">
      <c r="H533" s="1"/>
      <c r="I533" s="1"/>
      <c r="J533" s="1"/>
      <c r="K533" s="1"/>
      <c r="L533" s="1"/>
      <c r="M533" s="1"/>
      <c r="N533" s="1"/>
      <c r="O533" s="1"/>
    </row>
    <row r="534" spans="8:15" x14ac:dyDescent="0.2">
      <c r="H534" s="1"/>
      <c r="I534" s="1"/>
      <c r="J534" s="1"/>
      <c r="K534" s="1"/>
      <c r="L534" s="1"/>
      <c r="M534" s="1"/>
      <c r="N534" s="1"/>
      <c r="O534" s="1"/>
    </row>
    <row r="535" spans="8:15" x14ac:dyDescent="0.2">
      <c r="H535" s="1"/>
      <c r="I535" s="1"/>
      <c r="J535" s="1"/>
      <c r="K535" s="1"/>
      <c r="L535" s="1"/>
      <c r="M535" s="1"/>
      <c r="N535" s="1"/>
      <c r="O535" s="1"/>
    </row>
    <row r="536" spans="8:15" x14ac:dyDescent="0.2">
      <c r="H536" s="1"/>
      <c r="I536" s="1"/>
      <c r="J536" s="1"/>
      <c r="K536" s="1"/>
      <c r="L536" s="1"/>
      <c r="M536" s="1"/>
      <c r="N536" s="1"/>
      <c r="O536" s="1"/>
    </row>
    <row r="537" spans="8:15" x14ac:dyDescent="0.2">
      <c r="H537" s="1"/>
      <c r="I537" s="1"/>
      <c r="J537" s="1"/>
      <c r="K537" s="1"/>
      <c r="L537" s="1"/>
      <c r="M537" s="1"/>
      <c r="N537" s="1"/>
      <c r="O537" s="1"/>
    </row>
    <row r="538" spans="8:15" x14ac:dyDescent="0.2">
      <c r="H538" s="1"/>
      <c r="I538" s="1"/>
      <c r="J538" s="1"/>
      <c r="K538" s="1"/>
      <c r="L538" s="1"/>
      <c r="M538" s="1"/>
      <c r="N538" s="1"/>
      <c r="O538" s="1"/>
    </row>
    <row r="539" spans="8:15" x14ac:dyDescent="0.2">
      <c r="H539" s="1"/>
      <c r="I539" s="1"/>
      <c r="J539" s="1"/>
      <c r="K539" s="1"/>
      <c r="L539" s="1"/>
      <c r="M539" s="1"/>
      <c r="N539" s="1"/>
      <c r="O539" s="1"/>
    </row>
    <row r="540" spans="8:15" x14ac:dyDescent="0.2">
      <c r="H540" s="1"/>
      <c r="I540" s="1"/>
      <c r="J540" s="1"/>
      <c r="K540" s="1"/>
      <c r="L540" s="1"/>
      <c r="M540" s="1"/>
      <c r="N540" s="1"/>
      <c r="O540" s="1"/>
    </row>
    <row r="541" spans="8:15" x14ac:dyDescent="0.2">
      <c r="H541" s="1"/>
      <c r="I541" s="1"/>
      <c r="J541" s="1"/>
      <c r="K541" s="1"/>
      <c r="L541" s="1"/>
      <c r="M541" s="1"/>
      <c r="N541" s="1"/>
      <c r="O541" s="1"/>
    </row>
    <row r="542" spans="8:15" x14ac:dyDescent="0.2">
      <c r="H542" s="1"/>
      <c r="I542" s="1"/>
      <c r="J542" s="1"/>
      <c r="K542" s="1"/>
      <c r="L542" s="1"/>
      <c r="M542" s="1"/>
      <c r="N542" s="1"/>
      <c r="O542" s="1"/>
    </row>
    <row r="543" spans="8:15" x14ac:dyDescent="0.2">
      <c r="H543" s="1"/>
      <c r="I543" s="1"/>
      <c r="J543" s="1"/>
      <c r="K543" s="1"/>
      <c r="L543" s="1"/>
      <c r="M543" s="1"/>
      <c r="N543" s="1"/>
      <c r="O543" s="1"/>
    </row>
    <row r="544" spans="8:15" x14ac:dyDescent="0.2">
      <c r="H544" s="1"/>
      <c r="I544" s="1"/>
      <c r="J544" s="1"/>
      <c r="K544" s="1"/>
      <c r="L544" s="1"/>
      <c r="M544" s="1"/>
      <c r="N544" s="1"/>
      <c r="O544" s="1"/>
    </row>
    <row r="545" spans="8:15" x14ac:dyDescent="0.2">
      <c r="H545" s="1"/>
      <c r="I545" s="1"/>
      <c r="J545" s="1"/>
      <c r="K545" s="1"/>
      <c r="L545" s="1"/>
      <c r="M545" s="1"/>
      <c r="N545" s="1"/>
      <c r="O545" s="1"/>
    </row>
    <row r="546" spans="8:15" x14ac:dyDescent="0.2">
      <c r="H546" s="1"/>
      <c r="I546" s="1"/>
      <c r="J546" s="1"/>
      <c r="K546" s="1"/>
      <c r="L546" s="1"/>
      <c r="M546" s="1"/>
      <c r="N546" s="1"/>
      <c r="O546" s="1"/>
    </row>
    <row r="547" spans="8:15" x14ac:dyDescent="0.2">
      <c r="H547" s="1"/>
      <c r="I547" s="1"/>
      <c r="J547" s="1"/>
      <c r="K547" s="1"/>
      <c r="L547" s="1"/>
      <c r="M547" s="1"/>
      <c r="N547" s="1"/>
      <c r="O547" s="1"/>
    </row>
    <row r="548" spans="8:15" x14ac:dyDescent="0.2">
      <c r="H548" s="1"/>
      <c r="I548" s="1"/>
      <c r="J548" s="1"/>
      <c r="K548" s="1"/>
      <c r="L548" s="1"/>
      <c r="M548" s="1"/>
      <c r="N548" s="1"/>
      <c r="O548" s="1"/>
    </row>
    <row r="549" spans="8:15" x14ac:dyDescent="0.2">
      <c r="H549" s="1"/>
      <c r="I549" s="1"/>
      <c r="J549" s="1"/>
      <c r="K549" s="1"/>
      <c r="L549" s="1"/>
      <c r="M549" s="1"/>
      <c r="N549" s="1"/>
      <c r="O549" s="1"/>
    </row>
    <row r="550" spans="8:15" x14ac:dyDescent="0.2">
      <c r="H550" s="1"/>
      <c r="I550" s="1"/>
      <c r="J550" s="1"/>
      <c r="K550" s="1"/>
      <c r="L550" s="1"/>
      <c r="M550" s="1"/>
      <c r="N550" s="1"/>
      <c r="O550" s="1"/>
    </row>
    <row r="551" spans="8:15" x14ac:dyDescent="0.2">
      <c r="H551" s="1"/>
      <c r="I551" s="1"/>
      <c r="J551" s="1"/>
      <c r="K551" s="1"/>
      <c r="L551" s="1"/>
      <c r="M551" s="1"/>
      <c r="N551" s="1"/>
      <c r="O551" s="1"/>
    </row>
    <row r="552" spans="8:15" x14ac:dyDescent="0.2">
      <c r="H552" s="1"/>
      <c r="I552" s="1"/>
      <c r="J552" s="1"/>
      <c r="K552" s="1"/>
      <c r="L552" s="1"/>
      <c r="M552" s="1"/>
      <c r="N552" s="1"/>
      <c r="O552" s="1"/>
    </row>
    <row r="553" spans="8:15" x14ac:dyDescent="0.2">
      <c r="H553" s="1"/>
      <c r="I553" s="1"/>
      <c r="J553" s="1"/>
      <c r="K553" s="1"/>
      <c r="L553" s="1"/>
      <c r="M553" s="1"/>
      <c r="N553" s="1"/>
      <c r="O553" s="1"/>
    </row>
    <row r="554" spans="8:15" x14ac:dyDescent="0.2">
      <c r="H554" s="1"/>
      <c r="I554" s="1"/>
      <c r="J554" s="1"/>
      <c r="K554" s="1"/>
      <c r="L554" s="1"/>
      <c r="M554" s="1"/>
      <c r="N554" s="1"/>
      <c r="O554" s="1"/>
    </row>
    <row r="555" spans="8:15" x14ac:dyDescent="0.2">
      <c r="H555" s="1"/>
      <c r="I555" s="1"/>
      <c r="J555" s="1"/>
      <c r="K555" s="1"/>
      <c r="L555" s="1"/>
      <c r="M555" s="1"/>
      <c r="N555" s="1"/>
      <c r="O555" s="1"/>
    </row>
    <row r="556" spans="8:15" x14ac:dyDescent="0.2">
      <c r="H556" s="1"/>
      <c r="I556" s="1"/>
      <c r="J556" s="1"/>
      <c r="K556" s="1"/>
      <c r="L556" s="1"/>
      <c r="M556" s="1"/>
      <c r="N556" s="1"/>
      <c r="O556" s="1"/>
    </row>
    <row r="557" spans="8:15" x14ac:dyDescent="0.2">
      <c r="H557" s="1"/>
      <c r="I557" s="1"/>
      <c r="J557" s="1"/>
      <c r="K557" s="1"/>
      <c r="L557" s="1"/>
      <c r="M557" s="1"/>
      <c r="N557" s="1"/>
      <c r="O557" s="1"/>
    </row>
    <row r="558" spans="8:15" x14ac:dyDescent="0.2">
      <c r="H558" s="1"/>
      <c r="I558" s="1"/>
      <c r="J558" s="1"/>
      <c r="K558" s="1"/>
      <c r="L558" s="1"/>
      <c r="M558" s="1"/>
      <c r="N558" s="1"/>
      <c r="O558" s="1"/>
    </row>
    <row r="559" spans="8:15" x14ac:dyDescent="0.2">
      <c r="H559" s="1"/>
      <c r="I559" s="1"/>
      <c r="J559" s="1"/>
      <c r="K559" s="1"/>
      <c r="L559" s="1"/>
      <c r="M559" s="1"/>
      <c r="N559" s="1"/>
      <c r="O559" s="1"/>
    </row>
    <row r="560" spans="8:15" x14ac:dyDescent="0.2">
      <c r="H560" s="1"/>
      <c r="I560" s="1"/>
      <c r="J560" s="1"/>
      <c r="K560" s="1"/>
      <c r="L560" s="1"/>
      <c r="M560" s="1"/>
      <c r="N560" s="1"/>
      <c r="O560" s="1"/>
    </row>
    <row r="561" spans="8:15" x14ac:dyDescent="0.2">
      <c r="H561" s="1"/>
      <c r="I561" s="1"/>
      <c r="J561" s="1"/>
      <c r="K561" s="1"/>
      <c r="L561" s="1"/>
      <c r="M561" s="1"/>
      <c r="N561" s="1"/>
      <c r="O561" s="1"/>
    </row>
    <row r="562" spans="8:15" x14ac:dyDescent="0.2">
      <c r="H562" s="1"/>
      <c r="I562" s="1"/>
      <c r="J562" s="1"/>
      <c r="K562" s="1"/>
      <c r="L562" s="1"/>
      <c r="M562" s="1"/>
      <c r="N562" s="1"/>
      <c r="O562" s="1"/>
    </row>
    <row r="563" spans="8:15" x14ac:dyDescent="0.2">
      <c r="H563" s="1"/>
      <c r="I563" s="1"/>
      <c r="J563" s="1"/>
      <c r="K563" s="1"/>
      <c r="L563" s="1"/>
      <c r="M563" s="1"/>
      <c r="N563" s="1"/>
      <c r="O563" s="1"/>
    </row>
    <row r="564" spans="8:15" x14ac:dyDescent="0.2">
      <c r="H564" s="1"/>
      <c r="I564" s="1"/>
      <c r="J564" s="1"/>
      <c r="K564" s="1"/>
      <c r="L564" s="1"/>
      <c r="M564" s="1"/>
      <c r="N564" s="1"/>
      <c r="O564" s="1"/>
    </row>
    <row r="565" spans="8:15" x14ac:dyDescent="0.2">
      <c r="H565" s="1"/>
      <c r="I565" s="1"/>
      <c r="J565" s="1"/>
      <c r="K565" s="1"/>
      <c r="L565" s="1"/>
      <c r="M565" s="1"/>
      <c r="N565" s="1"/>
      <c r="O565" s="1"/>
    </row>
    <row r="566" spans="8:15" x14ac:dyDescent="0.2">
      <c r="H566" s="1"/>
      <c r="I566" s="1"/>
      <c r="J566" s="1"/>
      <c r="K566" s="1"/>
      <c r="L566" s="1"/>
      <c r="M566" s="1"/>
      <c r="N566" s="1"/>
      <c r="O566" s="1"/>
    </row>
    <row r="567" spans="8:15" x14ac:dyDescent="0.2">
      <c r="H567" s="1"/>
      <c r="I567" s="1"/>
      <c r="J567" s="1"/>
      <c r="K567" s="1"/>
      <c r="L567" s="1"/>
      <c r="M567" s="1"/>
      <c r="N567" s="1"/>
      <c r="O567" s="1"/>
    </row>
    <row r="568" spans="8:15" x14ac:dyDescent="0.2">
      <c r="H568" s="1"/>
      <c r="I568" s="1"/>
      <c r="J568" s="1"/>
      <c r="K568" s="1"/>
      <c r="L568" s="1"/>
      <c r="M568" s="1"/>
      <c r="N568" s="1"/>
      <c r="O568" s="1"/>
    </row>
    <row r="569" spans="8:15" x14ac:dyDescent="0.2">
      <c r="H569" s="1"/>
      <c r="I569" s="1"/>
      <c r="J569" s="1"/>
      <c r="K569" s="1"/>
      <c r="L569" s="1"/>
      <c r="M569" s="1"/>
      <c r="N569" s="1"/>
      <c r="O569" s="1"/>
    </row>
    <row r="570" spans="8:15" x14ac:dyDescent="0.2">
      <c r="H570" s="1"/>
      <c r="I570" s="1"/>
      <c r="J570" s="1"/>
      <c r="K570" s="1"/>
      <c r="L570" s="1"/>
      <c r="M570" s="1"/>
      <c r="N570" s="1"/>
      <c r="O570" s="1"/>
    </row>
    <row r="571" spans="8:15" x14ac:dyDescent="0.2">
      <c r="H571" s="1"/>
      <c r="I571" s="1"/>
      <c r="J571" s="1"/>
      <c r="K571" s="1"/>
      <c r="L571" s="1"/>
      <c r="M571" s="1"/>
      <c r="N571" s="1"/>
      <c r="O571" s="1"/>
    </row>
    <row r="572" spans="8:15" x14ac:dyDescent="0.2">
      <c r="H572" s="1"/>
      <c r="I572" s="1"/>
      <c r="J572" s="1"/>
      <c r="K572" s="1"/>
      <c r="L572" s="1"/>
      <c r="M572" s="1"/>
      <c r="N572" s="1"/>
      <c r="O572" s="1"/>
    </row>
    <row r="573" spans="8:15" x14ac:dyDescent="0.2">
      <c r="H573" s="1"/>
      <c r="I573" s="1"/>
      <c r="J573" s="1"/>
      <c r="K573" s="1"/>
      <c r="L573" s="1"/>
      <c r="M573" s="1"/>
      <c r="N573" s="1"/>
      <c r="O573" s="1"/>
    </row>
    <row r="574" spans="8:15" x14ac:dyDescent="0.2">
      <c r="H574" s="1"/>
      <c r="I574" s="1"/>
      <c r="J574" s="1"/>
      <c r="K574" s="1"/>
      <c r="L574" s="1"/>
      <c r="M574" s="1"/>
      <c r="N574" s="1"/>
      <c r="O574" s="1"/>
    </row>
    <row r="575" spans="8:15" x14ac:dyDescent="0.2">
      <c r="H575" s="1"/>
      <c r="I575" s="1"/>
      <c r="J575" s="1"/>
      <c r="K575" s="1"/>
      <c r="L575" s="1"/>
      <c r="M575" s="1"/>
      <c r="N575" s="1"/>
      <c r="O575" s="1"/>
    </row>
    <row r="576" spans="8:15" x14ac:dyDescent="0.2">
      <c r="H576" s="1"/>
      <c r="I576" s="1"/>
      <c r="J576" s="1"/>
      <c r="K576" s="1"/>
      <c r="L576" s="1"/>
      <c r="M576" s="1"/>
      <c r="N576" s="1"/>
      <c r="O576" s="1"/>
    </row>
    <row r="577" spans="8:15" x14ac:dyDescent="0.2">
      <c r="H577" s="1"/>
      <c r="I577" s="1"/>
      <c r="J577" s="1"/>
      <c r="K577" s="1"/>
      <c r="L577" s="1"/>
      <c r="M577" s="1"/>
      <c r="N577" s="1"/>
      <c r="O577" s="1"/>
    </row>
    <row r="578" spans="8:15" x14ac:dyDescent="0.2">
      <c r="H578" s="1"/>
      <c r="I578" s="1"/>
      <c r="J578" s="1"/>
      <c r="K578" s="1"/>
      <c r="L578" s="1"/>
      <c r="M578" s="1"/>
      <c r="N578" s="1"/>
      <c r="O578" s="1"/>
    </row>
    <row r="579" spans="8:15" x14ac:dyDescent="0.2">
      <c r="H579" s="1"/>
      <c r="I579" s="1"/>
      <c r="J579" s="1"/>
      <c r="K579" s="1"/>
      <c r="L579" s="1"/>
      <c r="M579" s="1"/>
      <c r="N579" s="1"/>
      <c r="O579" s="1"/>
    </row>
    <row r="580" spans="8:15" x14ac:dyDescent="0.2">
      <c r="H580" s="1"/>
      <c r="I580" s="1"/>
      <c r="J580" s="1"/>
      <c r="K580" s="1"/>
      <c r="L580" s="1"/>
      <c r="M580" s="1"/>
      <c r="N580" s="1"/>
      <c r="O580" s="1"/>
    </row>
    <row r="581" spans="8:15" x14ac:dyDescent="0.2">
      <c r="H581" s="1"/>
      <c r="I581" s="1"/>
      <c r="J581" s="1"/>
      <c r="K581" s="1"/>
      <c r="L581" s="1"/>
      <c r="M581" s="1"/>
      <c r="N581" s="1"/>
      <c r="O581" s="1"/>
    </row>
    <row r="582" spans="8:15" x14ac:dyDescent="0.2">
      <c r="H582" s="1"/>
      <c r="I582" s="1"/>
      <c r="J582" s="1"/>
      <c r="K582" s="1"/>
      <c r="L582" s="1"/>
      <c r="M582" s="1"/>
      <c r="N582" s="1"/>
      <c r="O582" s="1"/>
    </row>
    <row r="583" spans="8:15" x14ac:dyDescent="0.2">
      <c r="H583" s="1"/>
      <c r="I583" s="1"/>
      <c r="J583" s="1"/>
      <c r="K583" s="1"/>
      <c r="L583" s="1"/>
      <c r="M583" s="1"/>
      <c r="N583" s="1"/>
      <c r="O583" s="1"/>
    </row>
    <row r="584" spans="8:15" x14ac:dyDescent="0.2">
      <c r="H584" s="1"/>
      <c r="I584" s="1"/>
      <c r="J584" s="1"/>
      <c r="K584" s="1"/>
      <c r="L584" s="1"/>
      <c r="M584" s="1"/>
      <c r="N584" s="1"/>
      <c r="O584" s="1"/>
    </row>
    <row r="585" spans="8:15" x14ac:dyDescent="0.2">
      <c r="H585" s="1"/>
      <c r="I585" s="1"/>
      <c r="J585" s="1"/>
      <c r="K585" s="1"/>
      <c r="L585" s="1"/>
      <c r="M585" s="1"/>
      <c r="N585" s="1"/>
      <c r="O585" s="1"/>
    </row>
    <row r="586" spans="8:15" x14ac:dyDescent="0.2">
      <c r="H586" s="1"/>
      <c r="I586" s="1"/>
      <c r="J586" s="1"/>
      <c r="K586" s="1"/>
      <c r="L586" s="1"/>
      <c r="M586" s="1"/>
      <c r="N586" s="1"/>
      <c r="O586" s="1"/>
    </row>
    <row r="587" spans="8:15" x14ac:dyDescent="0.2">
      <c r="H587" s="1"/>
      <c r="I587" s="1"/>
      <c r="J587" s="1"/>
      <c r="K587" s="1"/>
      <c r="L587" s="1"/>
      <c r="M587" s="1"/>
      <c r="N587" s="1"/>
      <c r="O587" s="1"/>
    </row>
    <row r="588" spans="8:15" x14ac:dyDescent="0.2">
      <c r="H588" s="1"/>
      <c r="I588" s="1"/>
      <c r="J588" s="1"/>
      <c r="K588" s="1"/>
      <c r="L588" s="1"/>
      <c r="M588" s="1"/>
      <c r="N588" s="1"/>
      <c r="O588" s="1"/>
    </row>
    <row r="589" spans="8:15" x14ac:dyDescent="0.2">
      <c r="H589" s="1"/>
      <c r="I589" s="1"/>
      <c r="J589" s="1"/>
      <c r="K589" s="1"/>
      <c r="L589" s="1"/>
      <c r="M589" s="1"/>
      <c r="N589" s="1"/>
      <c r="O589" s="1"/>
    </row>
    <row r="590" spans="8:15" x14ac:dyDescent="0.2">
      <c r="H590" s="1"/>
      <c r="I590" s="1"/>
      <c r="J590" s="1"/>
      <c r="K590" s="1"/>
      <c r="L590" s="1"/>
      <c r="M590" s="1"/>
      <c r="N590" s="1"/>
      <c r="O590" s="1"/>
    </row>
    <row r="591" spans="8:15" x14ac:dyDescent="0.2">
      <c r="H591" s="1"/>
      <c r="I591" s="1"/>
      <c r="J591" s="1"/>
      <c r="K591" s="1"/>
      <c r="L591" s="1"/>
      <c r="M591" s="1"/>
      <c r="N591" s="1"/>
      <c r="O591" s="1"/>
    </row>
    <row r="592" spans="8:15" x14ac:dyDescent="0.2">
      <c r="H592" s="1"/>
      <c r="I592" s="1"/>
      <c r="J592" s="1"/>
      <c r="K592" s="1"/>
      <c r="L592" s="1"/>
      <c r="M592" s="1"/>
      <c r="N592" s="1"/>
      <c r="O592" s="1"/>
    </row>
    <row r="593" spans="8:15" x14ac:dyDescent="0.2">
      <c r="H593" s="1"/>
      <c r="I593" s="1"/>
      <c r="J593" s="1"/>
      <c r="K593" s="1"/>
      <c r="L593" s="1"/>
      <c r="M593" s="1"/>
      <c r="N593" s="1"/>
      <c r="O593" s="1"/>
    </row>
    <row r="594" spans="8:15" x14ac:dyDescent="0.2">
      <c r="H594" s="1"/>
      <c r="I594" s="1"/>
      <c r="J594" s="1"/>
      <c r="K594" s="1"/>
      <c r="L594" s="1"/>
      <c r="M594" s="1"/>
      <c r="N594" s="1"/>
      <c r="O594" s="1"/>
    </row>
    <row r="595" spans="8:15" x14ac:dyDescent="0.2">
      <c r="H595" s="1"/>
      <c r="I595" s="1"/>
      <c r="J595" s="1"/>
      <c r="K595" s="1"/>
      <c r="L595" s="1"/>
      <c r="M595" s="1"/>
      <c r="N595" s="1"/>
      <c r="O595" s="1"/>
    </row>
    <row r="596" spans="8:15" x14ac:dyDescent="0.2">
      <c r="H596" s="1"/>
      <c r="I596" s="1"/>
      <c r="J596" s="1"/>
      <c r="K596" s="1"/>
      <c r="L596" s="1"/>
      <c r="M596" s="1"/>
      <c r="N596" s="1"/>
      <c r="O596" s="1"/>
    </row>
    <row r="597" spans="8:15" x14ac:dyDescent="0.2">
      <c r="H597" s="1"/>
      <c r="I597" s="1"/>
      <c r="J597" s="1"/>
      <c r="K597" s="1"/>
      <c r="L597" s="1"/>
      <c r="M597" s="1"/>
      <c r="N597" s="1"/>
      <c r="O597" s="1"/>
    </row>
    <row r="598" spans="8:15" x14ac:dyDescent="0.2">
      <c r="H598" s="1"/>
      <c r="I598" s="1"/>
      <c r="J598" s="1"/>
      <c r="K598" s="1"/>
      <c r="L598" s="1"/>
      <c r="M598" s="1"/>
      <c r="N598" s="1"/>
      <c r="O598" s="1"/>
    </row>
    <row r="599" spans="8:15" x14ac:dyDescent="0.2">
      <c r="H599" s="1"/>
      <c r="I599" s="1"/>
      <c r="J599" s="1"/>
      <c r="K599" s="1"/>
      <c r="L599" s="1"/>
      <c r="M599" s="1"/>
      <c r="N599" s="1"/>
      <c r="O599" s="1"/>
    </row>
    <row r="600" spans="8:15" x14ac:dyDescent="0.2">
      <c r="H600" s="1"/>
      <c r="I600" s="1"/>
      <c r="J600" s="1"/>
      <c r="K600" s="1"/>
      <c r="L600" s="1"/>
      <c r="M600" s="1"/>
      <c r="N600" s="1"/>
      <c r="O600" s="1"/>
    </row>
    <row r="601" spans="8:15" x14ac:dyDescent="0.2">
      <c r="H601" s="1"/>
      <c r="I601" s="1"/>
      <c r="J601" s="1"/>
      <c r="K601" s="1"/>
      <c r="L601" s="1"/>
      <c r="M601" s="1"/>
      <c r="N601" s="1"/>
      <c r="O601" s="1"/>
    </row>
    <row r="602" spans="8:15" x14ac:dyDescent="0.2">
      <c r="H602" s="1"/>
      <c r="I602" s="1"/>
      <c r="J602" s="1"/>
      <c r="K602" s="1"/>
      <c r="L602" s="1"/>
      <c r="M602" s="1"/>
      <c r="N602" s="1"/>
      <c r="O602" s="1"/>
    </row>
    <row r="603" spans="8:15" x14ac:dyDescent="0.2">
      <c r="H603" s="1"/>
      <c r="I603" s="1"/>
      <c r="J603" s="1"/>
      <c r="K603" s="1"/>
      <c r="L603" s="1"/>
      <c r="M603" s="1"/>
      <c r="N603" s="1"/>
      <c r="O603" s="1"/>
    </row>
    <row r="604" spans="8:15" x14ac:dyDescent="0.2">
      <c r="H604" s="1"/>
      <c r="I604" s="1"/>
      <c r="J604" s="1"/>
      <c r="K604" s="1"/>
      <c r="L604" s="1"/>
      <c r="M604" s="1"/>
      <c r="N604" s="1"/>
      <c r="O604" s="1"/>
    </row>
    <row r="605" spans="8:15" x14ac:dyDescent="0.2">
      <c r="H605" s="1"/>
      <c r="I605" s="1"/>
      <c r="J605" s="1"/>
      <c r="K605" s="1"/>
      <c r="L605" s="1"/>
      <c r="M605" s="1"/>
      <c r="N605" s="1"/>
      <c r="O605" s="1"/>
    </row>
    <row r="606" spans="8:15" x14ac:dyDescent="0.2">
      <c r="H606" s="1"/>
      <c r="I606" s="1"/>
      <c r="J606" s="1"/>
      <c r="K606" s="1"/>
      <c r="L606" s="1"/>
      <c r="M606" s="1"/>
      <c r="N606" s="1"/>
      <c r="O606" s="1"/>
    </row>
    <row r="607" spans="8:15" x14ac:dyDescent="0.2">
      <c r="H607" s="1"/>
      <c r="I607" s="1"/>
      <c r="J607" s="1"/>
      <c r="K607" s="1"/>
      <c r="L607" s="1"/>
      <c r="M607" s="1"/>
      <c r="N607" s="1"/>
      <c r="O607" s="1"/>
    </row>
    <row r="608" spans="8:15" x14ac:dyDescent="0.2">
      <c r="H608" s="1"/>
      <c r="I608" s="1"/>
      <c r="J608" s="1"/>
      <c r="K608" s="1"/>
      <c r="L608" s="1"/>
      <c r="M608" s="1"/>
      <c r="N608" s="1"/>
      <c r="O608" s="1"/>
    </row>
    <row r="609" spans="8:15" x14ac:dyDescent="0.2">
      <c r="H609" s="1"/>
      <c r="I609" s="1"/>
      <c r="J609" s="1"/>
      <c r="K609" s="1"/>
      <c r="L609" s="1"/>
      <c r="M609" s="1"/>
      <c r="N609" s="1"/>
      <c r="O609" s="1"/>
    </row>
    <row r="610" spans="8:15" x14ac:dyDescent="0.2">
      <c r="H610" s="1"/>
      <c r="I610" s="1"/>
      <c r="J610" s="1"/>
      <c r="K610" s="1"/>
      <c r="L610" s="1"/>
      <c r="M610" s="1"/>
      <c r="N610" s="1"/>
      <c r="O610" s="1"/>
    </row>
    <row r="611" spans="8:15" x14ac:dyDescent="0.2">
      <c r="H611" s="1"/>
      <c r="I611" s="1"/>
      <c r="J611" s="1"/>
      <c r="K611" s="1"/>
      <c r="L611" s="1"/>
      <c r="M611" s="1"/>
      <c r="N611" s="1"/>
      <c r="O611" s="1"/>
    </row>
    <row r="612" spans="8:15" x14ac:dyDescent="0.2">
      <c r="H612" s="1"/>
      <c r="I612" s="1"/>
      <c r="J612" s="1"/>
      <c r="K612" s="1"/>
      <c r="L612" s="1"/>
      <c r="M612" s="1"/>
      <c r="N612" s="1"/>
      <c r="O612" s="1"/>
    </row>
    <row r="613" spans="8:15" x14ac:dyDescent="0.2">
      <c r="H613" s="1"/>
      <c r="I613" s="1"/>
      <c r="J613" s="1"/>
      <c r="K613" s="1"/>
      <c r="L613" s="1"/>
      <c r="M613" s="1"/>
      <c r="N613" s="1"/>
      <c r="O613" s="1"/>
    </row>
    <row r="614" spans="8:15" x14ac:dyDescent="0.2">
      <c r="H614" s="1"/>
      <c r="I614" s="1"/>
      <c r="J614" s="1"/>
      <c r="K614" s="1"/>
      <c r="L614" s="1"/>
      <c r="M614" s="1"/>
      <c r="N614" s="1"/>
      <c r="O614" s="1"/>
    </row>
    <row r="615" spans="8:15" x14ac:dyDescent="0.2">
      <c r="H615" s="1"/>
      <c r="I615" s="1"/>
      <c r="J615" s="1"/>
      <c r="K615" s="1"/>
      <c r="L615" s="1"/>
      <c r="M615" s="1"/>
      <c r="N615" s="1"/>
      <c r="O615" s="1"/>
    </row>
    <row r="616" spans="8:15" x14ac:dyDescent="0.2">
      <c r="H616" s="1"/>
      <c r="I616" s="1"/>
      <c r="J616" s="1"/>
      <c r="K616" s="1"/>
      <c r="L616" s="1"/>
      <c r="M616" s="1"/>
      <c r="N616" s="1"/>
      <c r="O616" s="1"/>
    </row>
    <row r="617" spans="8:15" x14ac:dyDescent="0.2">
      <c r="H617" s="1"/>
      <c r="I617" s="1"/>
      <c r="J617" s="1"/>
      <c r="K617" s="1"/>
      <c r="L617" s="1"/>
      <c r="M617" s="1"/>
      <c r="N617" s="1"/>
      <c r="O617" s="1"/>
    </row>
    <row r="618" spans="8:15" x14ac:dyDescent="0.2">
      <c r="H618" s="1"/>
      <c r="I618" s="1"/>
      <c r="J618" s="1"/>
      <c r="K618" s="1"/>
      <c r="L618" s="1"/>
      <c r="M618" s="1"/>
      <c r="N618" s="1"/>
      <c r="O618" s="1"/>
    </row>
    <row r="619" spans="8:15" x14ac:dyDescent="0.2">
      <c r="H619" s="1"/>
      <c r="I619" s="1"/>
      <c r="J619" s="1"/>
      <c r="K619" s="1"/>
      <c r="L619" s="1"/>
      <c r="M619" s="1"/>
      <c r="N619" s="1"/>
      <c r="O619" s="1"/>
    </row>
    <row r="620" spans="8:15" x14ac:dyDescent="0.2">
      <c r="H620" s="1"/>
      <c r="I620" s="1"/>
      <c r="J620" s="1"/>
      <c r="K620" s="1"/>
      <c r="L620" s="1"/>
      <c r="M620" s="1"/>
      <c r="N620" s="1"/>
      <c r="O620" s="1"/>
    </row>
    <row r="621" spans="8:15" x14ac:dyDescent="0.2">
      <c r="H621" s="1"/>
      <c r="I621" s="1"/>
      <c r="J621" s="1"/>
      <c r="K621" s="1"/>
      <c r="L621" s="1"/>
      <c r="M621" s="1"/>
      <c r="N621" s="1"/>
      <c r="O621" s="1"/>
    </row>
    <row r="622" spans="8:15" x14ac:dyDescent="0.2">
      <c r="H622" s="1"/>
      <c r="I622" s="1"/>
      <c r="J622" s="1"/>
      <c r="K622" s="1"/>
      <c r="L622" s="1"/>
      <c r="M622" s="1"/>
      <c r="N622" s="1"/>
      <c r="O622" s="1"/>
    </row>
    <row r="623" spans="8:15" x14ac:dyDescent="0.2">
      <c r="H623" s="1"/>
      <c r="I623" s="1"/>
      <c r="J623" s="1"/>
      <c r="K623" s="1"/>
      <c r="L623" s="1"/>
      <c r="M623" s="1"/>
      <c r="N623" s="1"/>
      <c r="O623" s="1"/>
    </row>
    <row r="624" spans="8:15" x14ac:dyDescent="0.2">
      <c r="H624" s="1"/>
      <c r="I624" s="1"/>
      <c r="J624" s="1"/>
      <c r="K624" s="1"/>
      <c r="L624" s="1"/>
      <c r="M624" s="1"/>
      <c r="N624" s="1"/>
      <c r="O624" s="1"/>
    </row>
    <row r="625" spans="8:15" x14ac:dyDescent="0.2">
      <c r="H625" s="1"/>
      <c r="I625" s="1"/>
      <c r="J625" s="1"/>
      <c r="K625" s="1"/>
      <c r="L625" s="1"/>
      <c r="M625" s="1"/>
      <c r="N625" s="1"/>
      <c r="O625" s="1"/>
    </row>
    <row r="626" spans="8:15" x14ac:dyDescent="0.2">
      <c r="H626" s="1"/>
      <c r="I626" s="1"/>
      <c r="J626" s="1"/>
      <c r="K626" s="1"/>
      <c r="L626" s="1"/>
      <c r="M626" s="1"/>
      <c r="N626" s="1"/>
      <c r="O626" s="1"/>
    </row>
    <row r="627" spans="8:15" x14ac:dyDescent="0.2">
      <c r="H627" s="1"/>
      <c r="I627" s="1"/>
      <c r="J627" s="1"/>
      <c r="K627" s="1"/>
      <c r="L627" s="1"/>
      <c r="M627" s="1"/>
      <c r="N627" s="1"/>
      <c r="O627" s="1"/>
    </row>
    <row r="628" spans="8:15" x14ac:dyDescent="0.2">
      <c r="H628" s="1"/>
      <c r="I628" s="1"/>
      <c r="J628" s="1"/>
      <c r="K628" s="1"/>
      <c r="L628" s="1"/>
      <c r="M628" s="1"/>
      <c r="N628" s="1"/>
      <c r="O628" s="1"/>
    </row>
    <row r="629" spans="8:15" x14ac:dyDescent="0.2">
      <c r="H629" s="1"/>
      <c r="I629" s="1"/>
      <c r="J629" s="1"/>
      <c r="K629" s="1"/>
      <c r="L629" s="1"/>
      <c r="M629" s="1"/>
      <c r="N629" s="1"/>
      <c r="O629" s="1"/>
    </row>
    <row r="630" spans="8:15" x14ac:dyDescent="0.2">
      <c r="H630" s="1"/>
      <c r="I630" s="1"/>
      <c r="J630" s="1"/>
      <c r="K630" s="1"/>
      <c r="L630" s="1"/>
      <c r="M630" s="1"/>
      <c r="N630" s="1"/>
      <c r="O630" s="1"/>
    </row>
    <row r="631" spans="8:15" x14ac:dyDescent="0.2">
      <c r="H631" s="1"/>
      <c r="I631" s="1"/>
      <c r="J631" s="1"/>
      <c r="K631" s="1"/>
      <c r="L631" s="1"/>
      <c r="M631" s="1"/>
      <c r="N631" s="1"/>
      <c r="O631" s="1"/>
    </row>
    <row r="632" spans="8:15" x14ac:dyDescent="0.2">
      <c r="H632" s="1"/>
      <c r="I632" s="1"/>
      <c r="J632" s="1"/>
      <c r="K632" s="1"/>
      <c r="L632" s="1"/>
      <c r="M632" s="1"/>
      <c r="N632" s="1"/>
      <c r="O632" s="1"/>
    </row>
    <row r="633" spans="8:15" x14ac:dyDescent="0.2">
      <c r="H633" s="1"/>
      <c r="I633" s="1"/>
      <c r="J633" s="1"/>
      <c r="K633" s="1"/>
      <c r="L633" s="1"/>
      <c r="M633" s="1"/>
      <c r="N633" s="1"/>
      <c r="O633" s="1"/>
    </row>
    <row r="634" spans="8:15" x14ac:dyDescent="0.2">
      <c r="H634" s="1"/>
      <c r="I634" s="1"/>
      <c r="J634" s="1"/>
      <c r="K634" s="1"/>
      <c r="L634" s="1"/>
      <c r="M634" s="1"/>
      <c r="N634" s="1"/>
      <c r="O634" s="1"/>
    </row>
    <row r="635" spans="8:15" x14ac:dyDescent="0.2">
      <c r="H635" s="1"/>
      <c r="I635" s="1"/>
      <c r="J635" s="1"/>
      <c r="K635" s="1"/>
      <c r="L635" s="1"/>
      <c r="M635" s="1"/>
      <c r="N635" s="1"/>
      <c r="O635" s="1"/>
    </row>
    <row r="636" spans="8:15" x14ac:dyDescent="0.2">
      <c r="H636" s="1"/>
      <c r="I636" s="1"/>
      <c r="J636" s="1"/>
      <c r="K636" s="1"/>
      <c r="L636" s="1"/>
      <c r="M636" s="1"/>
      <c r="N636" s="1"/>
      <c r="O636" s="1"/>
    </row>
    <row r="637" spans="8:15" x14ac:dyDescent="0.2">
      <c r="H637" s="1"/>
      <c r="I637" s="1"/>
      <c r="J637" s="1"/>
      <c r="K637" s="1"/>
      <c r="L637" s="1"/>
      <c r="M637" s="1"/>
      <c r="N637" s="1"/>
      <c r="O637" s="1"/>
    </row>
    <row r="638" spans="8:15" x14ac:dyDescent="0.2">
      <c r="H638" s="1"/>
      <c r="I638" s="1"/>
      <c r="J638" s="1"/>
      <c r="K638" s="1"/>
      <c r="L638" s="1"/>
      <c r="M638" s="1"/>
      <c r="N638" s="1"/>
      <c r="O638" s="1"/>
    </row>
    <row r="639" spans="8:15" x14ac:dyDescent="0.2">
      <c r="H639" s="1"/>
      <c r="I639" s="1"/>
      <c r="J639" s="1"/>
      <c r="K639" s="1"/>
      <c r="L639" s="1"/>
      <c r="M639" s="1"/>
      <c r="N639" s="1"/>
      <c r="O639" s="1"/>
    </row>
    <row r="640" spans="8:15" x14ac:dyDescent="0.2">
      <c r="H640" s="1"/>
      <c r="I640" s="1"/>
      <c r="J640" s="1"/>
      <c r="K640" s="1"/>
      <c r="L640" s="1"/>
      <c r="M640" s="1"/>
      <c r="N640" s="1"/>
      <c r="O640" s="1"/>
    </row>
    <row r="641" spans="8:15" x14ac:dyDescent="0.2">
      <c r="H641" s="1"/>
      <c r="I641" s="1"/>
      <c r="J641" s="1"/>
      <c r="K641" s="1"/>
      <c r="L641" s="1"/>
      <c r="M641" s="1"/>
      <c r="N641" s="1"/>
      <c r="O641" s="1"/>
    </row>
    <row r="642" spans="8:15" x14ac:dyDescent="0.2">
      <c r="H642" s="1"/>
      <c r="I642" s="1"/>
      <c r="J642" s="1"/>
      <c r="K642" s="1"/>
      <c r="L642" s="1"/>
      <c r="M642" s="1"/>
      <c r="N642" s="1"/>
      <c r="O642" s="1"/>
    </row>
    <row r="643" spans="8:15" x14ac:dyDescent="0.2">
      <c r="H643" s="1"/>
      <c r="I643" s="1"/>
      <c r="J643" s="1"/>
      <c r="K643" s="1"/>
      <c r="L643" s="1"/>
      <c r="M643" s="1"/>
      <c r="N643" s="1"/>
      <c r="O643" s="1"/>
    </row>
    <row r="644" spans="8:15" x14ac:dyDescent="0.2">
      <c r="H644" s="1"/>
      <c r="I644" s="1"/>
      <c r="J644" s="1"/>
      <c r="K644" s="1"/>
      <c r="L644" s="1"/>
      <c r="M644" s="1"/>
      <c r="N644" s="1"/>
      <c r="O644" s="1"/>
    </row>
    <row r="645" spans="8:15" x14ac:dyDescent="0.2">
      <c r="H645" s="9"/>
      <c r="O645" s="11"/>
    </row>
    <row r="646" spans="8:15" x14ac:dyDescent="0.2">
      <c r="H646" s="9"/>
      <c r="O646" s="11"/>
    </row>
    <row r="647" spans="8:15" x14ac:dyDescent="0.2">
      <c r="H647" s="9"/>
      <c r="O647" s="11"/>
    </row>
    <row r="648" spans="8:15" x14ac:dyDescent="0.2">
      <c r="H648" s="9"/>
      <c r="O648" s="11"/>
    </row>
    <row r="649" spans="8:15" x14ac:dyDescent="0.2">
      <c r="H649" s="9"/>
      <c r="O649" s="11"/>
    </row>
    <row r="650" spans="8:15" x14ac:dyDescent="0.2">
      <c r="H650" s="9"/>
      <c r="O650" s="11"/>
    </row>
    <row r="651" spans="8:15" x14ac:dyDescent="0.2">
      <c r="H651" s="9"/>
      <c r="O651" s="11"/>
    </row>
    <row r="652" spans="8:15" x14ac:dyDescent="0.2">
      <c r="H652" s="9"/>
      <c r="O652" s="11"/>
    </row>
    <row r="653" spans="8:15" x14ac:dyDescent="0.2">
      <c r="H653" s="9"/>
      <c r="O653" s="11"/>
    </row>
    <row r="654" spans="8:15" x14ac:dyDescent="0.2">
      <c r="H654" s="9"/>
      <c r="O654" s="11"/>
    </row>
    <row r="655" spans="8:15" x14ac:dyDescent="0.2">
      <c r="H655" s="9"/>
      <c r="O655" s="11"/>
    </row>
    <row r="656" spans="8:15" x14ac:dyDescent="0.2">
      <c r="H656" s="9"/>
      <c r="O656" s="11"/>
    </row>
    <row r="657" spans="8:15" x14ac:dyDescent="0.2">
      <c r="H657" s="9"/>
      <c r="O657" s="11"/>
    </row>
    <row r="658" spans="8:15" x14ac:dyDescent="0.2">
      <c r="H658" s="9"/>
      <c r="O658" s="11"/>
    </row>
    <row r="659" spans="8:15" x14ac:dyDescent="0.2">
      <c r="H659" s="9"/>
      <c r="O659" s="11"/>
    </row>
    <row r="660" spans="8:15" x14ac:dyDescent="0.2">
      <c r="H660" s="9"/>
      <c r="O660" s="11"/>
    </row>
    <row r="661" spans="8:15" x14ac:dyDescent="0.2">
      <c r="H661" s="9"/>
      <c r="O661" s="11"/>
    </row>
    <row r="662" spans="8:15" x14ac:dyDescent="0.2">
      <c r="H662" s="9"/>
      <c r="O662" s="11"/>
    </row>
    <row r="663" spans="8:15" x14ac:dyDescent="0.2">
      <c r="H663" s="9"/>
      <c r="O663" s="11"/>
    </row>
    <row r="664" spans="8:15" x14ac:dyDescent="0.2">
      <c r="H664" s="9"/>
      <c r="O664" s="11"/>
    </row>
    <row r="665" spans="8:15" x14ac:dyDescent="0.2">
      <c r="H665" s="9"/>
      <c r="O665" s="11"/>
    </row>
    <row r="666" spans="8:15" x14ac:dyDescent="0.2">
      <c r="H666" s="9"/>
      <c r="O666" s="11"/>
    </row>
    <row r="667" spans="8:15" x14ac:dyDescent="0.2">
      <c r="H667" s="9"/>
      <c r="O667" s="11"/>
    </row>
    <row r="668" spans="8:15" x14ac:dyDescent="0.2">
      <c r="H668" s="9"/>
      <c r="O668" s="11"/>
    </row>
    <row r="669" spans="8:15" x14ac:dyDescent="0.2">
      <c r="H669" s="9"/>
      <c r="O669" s="11"/>
    </row>
    <row r="670" spans="8:15" x14ac:dyDescent="0.2">
      <c r="H670" s="9"/>
      <c r="O670" s="11"/>
    </row>
    <row r="671" spans="8:15" x14ac:dyDescent="0.2">
      <c r="H671" s="9"/>
      <c r="O671" s="11"/>
    </row>
    <row r="672" spans="8:15" x14ac:dyDescent="0.2">
      <c r="H672" s="9"/>
      <c r="O672" s="11"/>
    </row>
    <row r="673" spans="8:15" x14ac:dyDescent="0.2">
      <c r="H673" s="9"/>
      <c r="O673" s="11"/>
    </row>
    <row r="674" spans="8:15" x14ac:dyDescent="0.2">
      <c r="H674" s="9"/>
      <c r="O674" s="11"/>
    </row>
    <row r="675" spans="8:15" x14ac:dyDescent="0.2">
      <c r="H675" s="9"/>
      <c r="O675" s="11"/>
    </row>
    <row r="676" spans="8:15" x14ac:dyDescent="0.2">
      <c r="H676" s="9"/>
      <c r="O676" s="11"/>
    </row>
    <row r="677" spans="8:15" x14ac:dyDescent="0.2">
      <c r="H677" s="9"/>
      <c r="O677" s="11"/>
    </row>
    <row r="678" spans="8:15" x14ac:dyDescent="0.2">
      <c r="H678" s="9"/>
      <c r="O678" s="11"/>
    </row>
    <row r="679" spans="8:15" x14ac:dyDescent="0.2">
      <c r="H679" s="9"/>
      <c r="O679" s="11"/>
    </row>
    <row r="680" spans="8:15" x14ac:dyDescent="0.2">
      <c r="H680" s="9"/>
      <c r="O680" s="11"/>
    </row>
    <row r="681" spans="8:15" x14ac:dyDescent="0.2">
      <c r="H681" s="9"/>
      <c r="O681" s="11"/>
    </row>
    <row r="682" spans="8:15" x14ac:dyDescent="0.2">
      <c r="H682" s="9"/>
      <c r="O682" s="11"/>
    </row>
    <row r="683" spans="8:15" x14ac:dyDescent="0.2">
      <c r="H683" s="9"/>
      <c r="O683" s="11"/>
    </row>
    <row r="684" spans="8:15" x14ac:dyDescent="0.2">
      <c r="H684" s="9"/>
      <c r="O684" s="11"/>
    </row>
    <row r="685" spans="8:15" x14ac:dyDescent="0.2">
      <c r="H685" s="9"/>
      <c r="O685" s="11"/>
    </row>
    <row r="686" spans="8:15" x14ac:dyDescent="0.2">
      <c r="H686" s="9"/>
      <c r="O686" s="11"/>
    </row>
    <row r="687" spans="8:15" x14ac:dyDescent="0.2">
      <c r="H687" s="9"/>
      <c r="O687" s="11"/>
    </row>
    <row r="688" spans="8:15" x14ac:dyDescent="0.2">
      <c r="H688" s="9"/>
      <c r="O688" s="11"/>
    </row>
    <row r="689" spans="8:15" x14ac:dyDescent="0.2">
      <c r="H689" s="9"/>
      <c r="O689" s="11"/>
    </row>
    <row r="690" spans="8:15" x14ac:dyDescent="0.2">
      <c r="H690" s="9"/>
      <c r="O690" s="11"/>
    </row>
    <row r="691" spans="8:15" x14ac:dyDescent="0.2">
      <c r="H691" s="9"/>
      <c r="O691" s="11"/>
    </row>
    <row r="692" spans="8:15" x14ac:dyDescent="0.2">
      <c r="H692" s="9"/>
      <c r="O692" s="11"/>
    </row>
    <row r="693" spans="8:15" x14ac:dyDescent="0.2">
      <c r="H693" s="9"/>
      <c r="O693" s="11"/>
    </row>
    <row r="694" spans="8:15" x14ac:dyDescent="0.2">
      <c r="H694" s="9"/>
      <c r="O694" s="11"/>
    </row>
    <row r="695" spans="8:15" x14ac:dyDescent="0.2">
      <c r="H695" s="9"/>
      <c r="O695" s="11"/>
    </row>
    <row r="696" spans="8:15" x14ac:dyDescent="0.2">
      <c r="H696" s="9"/>
      <c r="O696" s="11"/>
    </row>
    <row r="697" spans="8:15" x14ac:dyDescent="0.2">
      <c r="H697" s="9"/>
      <c r="O697" s="11"/>
    </row>
    <row r="698" spans="8:15" x14ac:dyDescent="0.2">
      <c r="H698" s="9"/>
      <c r="O698" s="11"/>
    </row>
    <row r="699" spans="8:15" x14ac:dyDescent="0.2">
      <c r="H699" s="9"/>
      <c r="O699" s="11"/>
    </row>
    <row r="700" spans="8:15" x14ac:dyDescent="0.2">
      <c r="H700" s="9"/>
      <c r="O700" s="11"/>
    </row>
    <row r="701" spans="8:15" x14ac:dyDescent="0.2">
      <c r="H701" s="9"/>
      <c r="O701" s="11"/>
    </row>
    <row r="702" spans="8:15" x14ac:dyDescent="0.2">
      <c r="H702" s="9"/>
      <c r="O702" s="11"/>
    </row>
    <row r="703" spans="8:15" x14ac:dyDescent="0.2">
      <c r="H703" s="9"/>
      <c r="O703" s="11"/>
    </row>
    <row r="704" spans="8:15" x14ac:dyDescent="0.2">
      <c r="H704" s="9"/>
      <c r="O704" s="11"/>
    </row>
    <row r="705" spans="8:15" x14ac:dyDescent="0.2">
      <c r="H705" s="9"/>
      <c r="O705" s="11"/>
    </row>
    <row r="706" spans="8:15" x14ac:dyDescent="0.2">
      <c r="H706" s="9"/>
      <c r="O706" s="11"/>
    </row>
    <row r="707" spans="8:15" x14ac:dyDescent="0.2">
      <c r="H707" s="9"/>
      <c r="O707" s="11"/>
    </row>
    <row r="708" spans="8:15" x14ac:dyDescent="0.2">
      <c r="H708" s="9"/>
      <c r="O708" s="11"/>
    </row>
    <row r="709" spans="8:15" x14ac:dyDescent="0.2">
      <c r="H709" s="9"/>
      <c r="O709" s="11"/>
    </row>
    <row r="710" spans="8:15" x14ac:dyDescent="0.2">
      <c r="H710" s="9"/>
      <c r="O710" s="11"/>
    </row>
    <row r="711" spans="8:15" x14ac:dyDescent="0.2">
      <c r="H711" s="9"/>
      <c r="O711" s="11"/>
    </row>
    <row r="712" spans="8:15" x14ac:dyDescent="0.2">
      <c r="H712" s="9"/>
      <c r="O712" s="11"/>
    </row>
    <row r="713" spans="8:15" x14ac:dyDescent="0.2">
      <c r="H713" s="9"/>
      <c r="O713" s="11"/>
    </row>
    <row r="714" spans="8:15" x14ac:dyDescent="0.2">
      <c r="H714" s="9"/>
      <c r="O714" s="11"/>
    </row>
    <row r="715" spans="8:15" x14ac:dyDescent="0.2">
      <c r="H715" s="9"/>
      <c r="O715" s="11"/>
    </row>
    <row r="716" spans="8:15" x14ac:dyDescent="0.2">
      <c r="H716" s="9"/>
      <c r="O716" s="11"/>
    </row>
    <row r="717" spans="8:15" x14ac:dyDescent="0.2">
      <c r="H717" s="9"/>
      <c r="O717" s="11"/>
    </row>
    <row r="718" spans="8:15" x14ac:dyDescent="0.2">
      <c r="H718" s="9"/>
      <c r="O718" s="11"/>
    </row>
    <row r="719" spans="8:15" x14ac:dyDescent="0.2">
      <c r="H719" s="9"/>
      <c r="O719" s="11"/>
    </row>
    <row r="720" spans="8:15" x14ac:dyDescent="0.2">
      <c r="H720" s="9"/>
      <c r="O720" s="11"/>
    </row>
    <row r="721" spans="8:15" x14ac:dyDescent="0.2">
      <c r="H721" s="9"/>
      <c r="O721" s="11"/>
    </row>
    <row r="722" spans="8:15" x14ac:dyDescent="0.2">
      <c r="H722" s="9"/>
      <c r="O722" s="11"/>
    </row>
    <row r="723" spans="8:15" x14ac:dyDescent="0.2">
      <c r="H723" s="9"/>
      <c r="O723" s="11"/>
    </row>
    <row r="724" spans="8:15" x14ac:dyDescent="0.2">
      <c r="H724" s="9"/>
      <c r="O724" s="11"/>
    </row>
    <row r="725" spans="8:15" x14ac:dyDescent="0.2">
      <c r="H725" s="9"/>
      <c r="O725" s="11"/>
    </row>
    <row r="726" spans="8:15" x14ac:dyDescent="0.2">
      <c r="H726" s="9"/>
      <c r="O726" s="11"/>
    </row>
    <row r="727" spans="8:15" x14ac:dyDescent="0.2">
      <c r="H727" s="9"/>
      <c r="O727" s="11"/>
    </row>
    <row r="728" spans="8:15" x14ac:dyDescent="0.2">
      <c r="H728" s="9"/>
      <c r="O728" s="11"/>
    </row>
    <row r="729" spans="8:15" x14ac:dyDescent="0.2">
      <c r="H729" s="9"/>
      <c r="O729" s="11"/>
    </row>
    <row r="730" spans="8:15" x14ac:dyDescent="0.2">
      <c r="H730" s="9"/>
      <c r="O730" s="11"/>
    </row>
    <row r="731" spans="8:15" x14ac:dyDescent="0.2">
      <c r="H731" s="9"/>
      <c r="O731" s="11"/>
    </row>
    <row r="732" spans="8:15" x14ac:dyDescent="0.2">
      <c r="H732" s="9"/>
      <c r="O732" s="11"/>
    </row>
    <row r="733" spans="8:15" x14ac:dyDescent="0.2">
      <c r="H733" s="9"/>
      <c r="O733" s="11"/>
    </row>
    <row r="734" spans="8:15" x14ac:dyDescent="0.2">
      <c r="H734" s="9"/>
      <c r="O734" s="11"/>
    </row>
    <row r="735" spans="8:15" x14ac:dyDescent="0.2">
      <c r="H735" s="9"/>
      <c r="O735" s="11"/>
    </row>
    <row r="736" spans="8:15" x14ac:dyDescent="0.2">
      <c r="H736" s="9"/>
      <c r="O736" s="11"/>
    </row>
    <row r="737" spans="8:15" x14ac:dyDescent="0.2">
      <c r="H737" s="9"/>
      <c r="O737" s="11"/>
    </row>
    <row r="738" spans="8:15" x14ac:dyDescent="0.2">
      <c r="H738" s="9"/>
      <c r="O738" s="11"/>
    </row>
    <row r="739" spans="8:15" x14ac:dyDescent="0.2">
      <c r="H739" s="9"/>
      <c r="O739" s="11"/>
    </row>
    <row r="740" spans="8:15" x14ac:dyDescent="0.2">
      <c r="H740" s="9"/>
      <c r="O740" s="11"/>
    </row>
    <row r="741" spans="8:15" x14ac:dyDescent="0.2">
      <c r="H741" s="9"/>
      <c r="O741" s="11"/>
    </row>
    <row r="742" spans="8:15" x14ac:dyDescent="0.2">
      <c r="H742" s="9"/>
      <c r="O742" s="11"/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1"/>
  <sheetViews>
    <sheetView topLeftCell="A109" zoomScale="110" zoomScaleNormal="110" workbookViewId="0">
      <selection activeCell="L115" sqref="L115:L119"/>
    </sheetView>
  </sheetViews>
  <sheetFormatPr defaultRowHeight="12.75" x14ac:dyDescent="0.2"/>
  <cols>
    <col min="1" max="1" width="4" style="1" customWidth="1"/>
    <col min="2" max="2" width="10.140625" style="87" customWidth="1"/>
    <col min="3" max="3" width="8.5703125" style="1" customWidth="1"/>
    <col min="4" max="4" width="6.42578125" style="2" customWidth="1"/>
    <col min="5" max="5" width="10.7109375" style="2" customWidth="1"/>
    <col min="6" max="6" width="8.42578125" style="1" customWidth="1"/>
    <col min="7" max="7" width="21.28515625" style="2" customWidth="1"/>
    <col min="8" max="8" width="3" style="13" customWidth="1"/>
    <col min="9" max="9" width="5.42578125" style="9" customWidth="1"/>
    <col min="10" max="10" width="9.7109375" style="9" customWidth="1"/>
    <col min="11" max="11" width="8.7109375" style="9" customWidth="1"/>
    <col min="12" max="12" width="8" style="9" customWidth="1"/>
    <col min="13" max="13" width="9" style="9" customWidth="1"/>
    <col min="14" max="14" width="9.140625" style="9" customWidth="1"/>
    <col min="15" max="15" width="8.7109375" style="14" customWidth="1"/>
    <col min="16" max="16" width="19.7109375" style="2" customWidth="1"/>
    <col min="17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</row>
    <row r="4" spans="1:19" s="81" customFormat="1" ht="20.25" customHeight="1" x14ac:dyDescent="0.2">
      <c r="B4" s="91"/>
      <c r="C4" s="169"/>
      <c r="D4" s="108"/>
      <c r="E4" s="108"/>
      <c r="G4" s="108"/>
      <c r="P4" s="108"/>
    </row>
    <row r="5" spans="1:19" ht="16.5" thickBot="1" x14ac:dyDescent="0.3">
      <c r="A5" s="3" t="s">
        <v>1991</v>
      </c>
      <c r="B5" s="88"/>
      <c r="C5" s="3"/>
      <c r="D5" s="64"/>
      <c r="E5" s="64"/>
      <c r="F5" s="3"/>
      <c r="G5" s="64"/>
      <c r="H5" s="3"/>
      <c r="I5" s="3"/>
      <c r="J5" s="3"/>
      <c r="K5" s="3"/>
      <c r="L5" s="24"/>
      <c r="M5" s="24"/>
      <c r="N5" s="24"/>
      <c r="O5" s="24"/>
      <c r="P5" s="99"/>
      <c r="Q5" s="24"/>
      <c r="R5" s="24"/>
      <c r="S5" s="24"/>
    </row>
    <row r="6" spans="1:19" ht="13.5" thickBot="1" x14ac:dyDescent="0.25">
      <c r="A6" s="200" t="s">
        <v>2</v>
      </c>
      <c r="B6" s="201" t="s">
        <v>50</v>
      </c>
      <c r="C6" s="218" t="s">
        <v>49</v>
      </c>
      <c r="D6" s="203" t="s">
        <v>0</v>
      </c>
      <c r="E6" s="204" t="s">
        <v>3</v>
      </c>
      <c r="F6" s="205" t="s">
        <v>51</v>
      </c>
      <c r="G6" s="206" t="s">
        <v>4</v>
      </c>
      <c r="H6" s="200" t="s">
        <v>28</v>
      </c>
      <c r="I6" s="207" t="s">
        <v>5</v>
      </c>
      <c r="J6" s="208" t="s">
        <v>6</v>
      </c>
      <c r="K6" s="223" t="s">
        <v>7</v>
      </c>
      <c r="L6" s="210" t="s">
        <v>8</v>
      </c>
      <c r="M6" s="208" t="s">
        <v>9</v>
      </c>
      <c r="N6" s="211" t="s">
        <v>10</v>
      </c>
      <c r="O6" s="208" t="s">
        <v>11</v>
      </c>
      <c r="P6" s="243" t="s">
        <v>12</v>
      </c>
    </row>
    <row r="7" spans="1:19" x14ac:dyDescent="0.2">
      <c r="A7" s="45">
        <v>1</v>
      </c>
      <c r="B7" s="264"/>
      <c r="C7" s="33"/>
      <c r="D7" s="39"/>
      <c r="E7" s="77"/>
      <c r="F7" s="36" t="s">
        <v>83</v>
      </c>
      <c r="G7" s="74" t="s">
        <v>82</v>
      </c>
      <c r="H7" s="47">
        <v>10</v>
      </c>
      <c r="I7" s="38">
        <v>11110</v>
      </c>
      <c r="J7" s="214">
        <f>SUM(K7+L7+M7+N7+O7)</f>
        <v>5200.71</v>
      </c>
      <c r="K7" s="314">
        <v>5200.71</v>
      </c>
      <c r="L7" s="300"/>
      <c r="M7" s="179"/>
      <c r="N7" s="180"/>
      <c r="O7" s="180"/>
      <c r="P7" s="107"/>
    </row>
    <row r="8" spans="1:19" x14ac:dyDescent="0.2">
      <c r="A8" s="327">
        <v>2</v>
      </c>
      <c r="B8" s="260" t="s">
        <v>152</v>
      </c>
      <c r="C8" s="349" t="s">
        <v>153</v>
      </c>
      <c r="D8" s="78">
        <v>12951</v>
      </c>
      <c r="E8" s="106">
        <v>631230037</v>
      </c>
      <c r="F8" s="37" t="s">
        <v>109</v>
      </c>
      <c r="G8" s="80" t="s">
        <v>114</v>
      </c>
      <c r="H8" s="31">
        <v>10</v>
      </c>
      <c r="I8" s="32">
        <v>13460</v>
      </c>
      <c r="J8" s="313">
        <f t="shared" ref="J8:J72" si="0">SUM(K8+L8+M8+N8+O8)</f>
        <v>213.75</v>
      </c>
      <c r="K8" s="178"/>
      <c r="L8" s="300"/>
      <c r="M8" s="175">
        <v>213.75</v>
      </c>
      <c r="N8" s="175"/>
      <c r="O8" s="175"/>
      <c r="P8" s="107" t="s">
        <v>151</v>
      </c>
    </row>
    <row r="9" spans="1:19" x14ac:dyDescent="0.2">
      <c r="A9" s="35">
        <v>3</v>
      </c>
      <c r="B9" s="260" t="s">
        <v>154</v>
      </c>
      <c r="C9" s="349" t="s">
        <v>155</v>
      </c>
      <c r="D9" s="78">
        <v>12978</v>
      </c>
      <c r="E9" s="77">
        <v>631230036</v>
      </c>
      <c r="F9" s="37" t="s">
        <v>109</v>
      </c>
      <c r="G9" s="80" t="s">
        <v>114</v>
      </c>
      <c r="H9" s="31">
        <v>10</v>
      </c>
      <c r="I9" s="32">
        <v>13460</v>
      </c>
      <c r="J9" s="313">
        <f t="shared" si="0"/>
        <v>406.5</v>
      </c>
      <c r="K9" s="178"/>
      <c r="L9" s="175"/>
      <c r="M9" s="175">
        <v>406.5</v>
      </c>
      <c r="N9" s="175"/>
      <c r="O9" s="175"/>
      <c r="P9" s="107" t="s">
        <v>156</v>
      </c>
    </row>
    <row r="10" spans="1:19" x14ac:dyDescent="0.2">
      <c r="A10" s="327">
        <v>4</v>
      </c>
      <c r="B10" s="90" t="s">
        <v>158</v>
      </c>
      <c r="C10" s="67" t="s">
        <v>155</v>
      </c>
      <c r="D10" s="78">
        <v>13010</v>
      </c>
      <c r="E10" s="39">
        <v>631230035</v>
      </c>
      <c r="F10" s="37" t="s">
        <v>109</v>
      </c>
      <c r="G10" s="80" t="s">
        <v>114</v>
      </c>
      <c r="H10" s="31">
        <v>10</v>
      </c>
      <c r="I10" s="32">
        <v>13460</v>
      </c>
      <c r="J10" s="313">
        <f t="shared" si="0"/>
        <v>362.8</v>
      </c>
      <c r="K10" s="178"/>
      <c r="L10" s="300"/>
      <c r="M10" s="175">
        <v>362.8</v>
      </c>
      <c r="N10" s="175"/>
      <c r="O10" s="175"/>
      <c r="P10" s="107" t="s">
        <v>157</v>
      </c>
    </row>
    <row r="11" spans="1:19" x14ac:dyDescent="0.2">
      <c r="A11" s="35">
        <v>5</v>
      </c>
      <c r="B11" s="259" t="s">
        <v>159</v>
      </c>
      <c r="C11" s="67" t="s">
        <v>155</v>
      </c>
      <c r="D11" s="39">
        <v>13023</v>
      </c>
      <c r="E11" s="77">
        <v>631230034</v>
      </c>
      <c r="F11" s="37" t="s">
        <v>109</v>
      </c>
      <c r="G11" s="80" t="s">
        <v>114</v>
      </c>
      <c r="H11" s="31">
        <v>10</v>
      </c>
      <c r="I11" s="32">
        <v>13460</v>
      </c>
      <c r="J11" s="313">
        <f t="shared" si="0"/>
        <v>362.8</v>
      </c>
      <c r="K11" s="178"/>
      <c r="L11" s="175"/>
      <c r="M11" s="175">
        <v>362.8</v>
      </c>
      <c r="N11" s="175"/>
      <c r="O11" s="175"/>
      <c r="P11" s="107" t="s">
        <v>160</v>
      </c>
      <c r="S11" s="306">
        <v>4885.71</v>
      </c>
    </row>
    <row r="12" spans="1:19" x14ac:dyDescent="0.2">
      <c r="A12" s="327">
        <v>6</v>
      </c>
      <c r="B12" s="260" t="s">
        <v>161</v>
      </c>
      <c r="C12" s="367" t="s">
        <v>162</v>
      </c>
      <c r="D12" s="73">
        <v>13061</v>
      </c>
      <c r="E12" s="106">
        <v>631230084</v>
      </c>
      <c r="F12" s="37" t="s">
        <v>109</v>
      </c>
      <c r="G12" s="80" t="s">
        <v>114</v>
      </c>
      <c r="H12" s="31">
        <v>10</v>
      </c>
      <c r="I12" s="32">
        <v>13460</v>
      </c>
      <c r="J12" s="313">
        <f t="shared" si="0"/>
        <v>362.8</v>
      </c>
      <c r="K12" s="178"/>
      <c r="L12" s="175"/>
      <c r="M12" s="179">
        <v>362.8</v>
      </c>
      <c r="N12" s="180"/>
      <c r="O12" s="183"/>
      <c r="P12" s="107" t="s">
        <v>163</v>
      </c>
      <c r="S12" s="306">
        <v>315</v>
      </c>
    </row>
    <row r="13" spans="1:19" x14ac:dyDescent="0.2">
      <c r="A13" s="35">
        <v>7</v>
      </c>
      <c r="B13" s="260" t="s">
        <v>261</v>
      </c>
      <c r="C13" s="328" t="s">
        <v>262</v>
      </c>
      <c r="D13" s="78">
        <v>16091</v>
      </c>
      <c r="E13" s="39">
        <v>631230126</v>
      </c>
      <c r="F13" s="41" t="s">
        <v>231</v>
      </c>
      <c r="G13" s="80" t="s">
        <v>114</v>
      </c>
      <c r="H13" s="31">
        <v>10</v>
      </c>
      <c r="I13" s="32">
        <v>13460</v>
      </c>
      <c r="J13" s="313">
        <f t="shared" si="0"/>
        <v>362.8</v>
      </c>
      <c r="K13" s="178"/>
      <c r="L13" s="175"/>
      <c r="M13" s="179">
        <v>362.8</v>
      </c>
      <c r="N13" s="180"/>
      <c r="O13" s="183"/>
      <c r="P13" s="107" t="s">
        <v>263</v>
      </c>
      <c r="S13" s="306">
        <f>SUM(S11:S12)</f>
        <v>5200.71</v>
      </c>
    </row>
    <row r="14" spans="1:19" x14ac:dyDescent="0.2">
      <c r="A14" s="327">
        <v>8</v>
      </c>
      <c r="B14" s="260" t="s">
        <v>359</v>
      </c>
      <c r="C14" s="328" t="s">
        <v>360</v>
      </c>
      <c r="D14" s="78">
        <v>17371</v>
      </c>
      <c r="E14" s="39">
        <v>631230054</v>
      </c>
      <c r="F14" s="41" t="s">
        <v>282</v>
      </c>
      <c r="G14" s="74" t="s">
        <v>361</v>
      </c>
      <c r="H14" s="263">
        <v>10</v>
      </c>
      <c r="I14" s="38">
        <v>13620</v>
      </c>
      <c r="J14" s="313">
        <f t="shared" si="0"/>
        <v>900</v>
      </c>
      <c r="K14" s="179"/>
      <c r="L14" s="179"/>
      <c r="M14" s="179">
        <v>900</v>
      </c>
      <c r="N14" s="180"/>
      <c r="O14" s="183"/>
      <c r="P14" s="287" t="s">
        <v>358</v>
      </c>
    </row>
    <row r="15" spans="1:19" x14ac:dyDescent="0.2">
      <c r="A15" s="35">
        <v>9</v>
      </c>
      <c r="B15" s="260" t="s">
        <v>662</v>
      </c>
      <c r="C15" s="328" t="s">
        <v>663</v>
      </c>
      <c r="D15" s="78">
        <v>17450</v>
      </c>
      <c r="E15" s="39">
        <v>631230076</v>
      </c>
      <c r="F15" s="41" t="s">
        <v>282</v>
      </c>
      <c r="G15" s="74" t="s">
        <v>495</v>
      </c>
      <c r="H15" s="263">
        <v>10</v>
      </c>
      <c r="I15" s="38">
        <v>13210</v>
      </c>
      <c r="J15" s="313">
        <f t="shared" si="0"/>
        <v>669.18</v>
      </c>
      <c r="K15" s="179"/>
      <c r="L15" s="179">
        <v>669.18</v>
      </c>
      <c r="M15" s="179"/>
      <c r="N15" s="180"/>
      <c r="O15" s="183"/>
      <c r="P15" s="287" t="s">
        <v>496</v>
      </c>
    </row>
    <row r="16" spans="1:19" x14ac:dyDescent="0.2">
      <c r="A16" s="327">
        <v>10</v>
      </c>
      <c r="B16" s="260" t="s">
        <v>666</v>
      </c>
      <c r="C16" s="328" t="s">
        <v>498</v>
      </c>
      <c r="D16" s="78">
        <v>18714</v>
      </c>
      <c r="E16" s="39">
        <v>631230095</v>
      </c>
      <c r="F16" s="41" t="s">
        <v>389</v>
      </c>
      <c r="G16" s="74" t="s">
        <v>667</v>
      </c>
      <c r="H16" s="263">
        <v>10</v>
      </c>
      <c r="I16" s="38">
        <v>13320</v>
      </c>
      <c r="J16" s="313">
        <f t="shared" si="0"/>
        <v>137</v>
      </c>
      <c r="K16" s="179"/>
      <c r="L16" s="179"/>
      <c r="M16" s="179">
        <v>137</v>
      </c>
      <c r="N16" s="180"/>
      <c r="O16" s="183"/>
      <c r="P16" s="287" t="s">
        <v>668</v>
      </c>
    </row>
    <row r="17" spans="1:16" x14ac:dyDescent="0.2">
      <c r="A17" s="35">
        <v>11</v>
      </c>
      <c r="B17" s="260" t="s">
        <v>673</v>
      </c>
      <c r="C17" s="328" t="s">
        <v>356</v>
      </c>
      <c r="D17" s="78">
        <v>18747</v>
      </c>
      <c r="E17" s="39">
        <v>631230058</v>
      </c>
      <c r="F17" s="41" t="s">
        <v>389</v>
      </c>
      <c r="G17" s="74" t="s">
        <v>672</v>
      </c>
      <c r="H17" s="263">
        <v>10</v>
      </c>
      <c r="I17" s="38">
        <v>13230</v>
      </c>
      <c r="J17" s="313">
        <f t="shared" si="0"/>
        <v>48.4</v>
      </c>
      <c r="K17" s="179"/>
      <c r="L17" s="179">
        <v>48.4</v>
      </c>
      <c r="M17" s="179"/>
      <c r="N17" s="180"/>
      <c r="O17" s="183"/>
      <c r="P17" s="287" t="s">
        <v>76</v>
      </c>
    </row>
    <row r="18" spans="1:16" x14ac:dyDescent="0.2">
      <c r="A18" s="327">
        <v>12</v>
      </c>
      <c r="B18" s="260" t="s">
        <v>674</v>
      </c>
      <c r="C18" s="328" t="s">
        <v>498</v>
      </c>
      <c r="D18" s="78">
        <v>18708</v>
      </c>
      <c r="E18" s="39">
        <v>631230096</v>
      </c>
      <c r="F18" s="41" t="s">
        <v>389</v>
      </c>
      <c r="G18" s="74" t="s">
        <v>667</v>
      </c>
      <c r="H18" s="263">
        <v>10</v>
      </c>
      <c r="I18" s="38">
        <v>13250</v>
      </c>
      <c r="J18" s="313">
        <f t="shared" si="0"/>
        <v>14.99</v>
      </c>
      <c r="K18" s="179"/>
      <c r="L18" s="179">
        <v>14.99</v>
      </c>
      <c r="M18" s="179"/>
      <c r="N18" s="180"/>
      <c r="O18" s="183"/>
      <c r="P18" s="287" t="s">
        <v>75</v>
      </c>
    </row>
    <row r="19" spans="1:16" x14ac:dyDescent="0.2">
      <c r="A19" s="35">
        <v>13</v>
      </c>
      <c r="B19" s="260" t="s">
        <v>680</v>
      </c>
      <c r="C19" s="328" t="s">
        <v>83</v>
      </c>
      <c r="D19" s="78">
        <v>18759</v>
      </c>
      <c r="E19" s="39">
        <v>631230059</v>
      </c>
      <c r="F19" s="41" t="s">
        <v>389</v>
      </c>
      <c r="G19" s="74" t="s">
        <v>672</v>
      </c>
      <c r="H19" s="263">
        <v>10</v>
      </c>
      <c r="I19" s="38">
        <v>13230</v>
      </c>
      <c r="J19" s="313">
        <f t="shared" si="0"/>
        <v>58.08</v>
      </c>
      <c r="K19" s="179"/>
      <c r="L19" s="179">
        <v>58.08</v>
      </c>
      <c r="M19" s="179"/>
      <c r="N19" s="180"/>
      <c r="O19" s="183"/>
      <c r="P19" s="287" t="s">
        <v>76</v>
      </c>
    </row>
    <row r="20" spans="1:16" x14ac:dyDescent="0.2">
      <c r="A20" s="327">
        <v>14</v>
      </c>
      <c r="B20" s="260" t="s">
        <v>514</v>
      </c>
      <c r="C20" s="328" t="s">
        <v>360</v>
      </c>
      <c r="D20" s="78">
        <v>19719</v>
      </c>
      <c r="E20" s="39">
        <v>631230068</v>
      </c>
      <c r="F20" s="41" t="s">
        <v>430</v>
      </c>
      <c r="G20" s="74" t="s">
        <v>515</v>
      </c>
      <c r="H20" s="263">
        <v>10</v>
      </c>
      <c r="I20" s="38">
        <v>13620</v>
      </c>
      <c r="J20" s="313">
        <f t="shared" si="0"/>
        <v>1500</v>
      </c>
      <c r="K20" s="179"/>
      <c r="L20" s="179"/>
      <c r="M20" s="179">
        <v>1500</v>
      </c>
      <c r="N20" s="180"/>
      <c r="O20" s="183"/>
      <c r="P20" s="287" t="s">
        <v>516</v>
      </c>
    </row>
    <row r="21" spans="1:16" x14ac:dyDescent="0.2">
      <c r="A21" s="35">
        <v>15</v>
      </c>
      <c r="B21" s="260" t="s">
        <v>520</v>
      </c>
      <c r="C21" s="328" t="s">
        <v>360</v>
      </c>
      <c r="D21" s="78">
        <v>19733</v>
      </c>
      <c r="E21" s="39">
        <v>631230066</v>
      </c>
      <c r="F21" s="41" t="s">
        <v>430</v>
      </c>
      <c r="G21" s="74" t="s">
        <v>521</v>
      </c>
      <c r="H21" s="263">
        <v>10</v>
      </c>
      <c r="I21" s="38">
        <v>13640</v>
      </c>
      <c r="J21" s="313">
        <f t="shared" si="0"/>
        <v>998.15</v>
      </c>
      <c r="K21" s="179"/>
      <c r="L21" s="179"/>
      <c r="M21" s="179">
        <v>998.15</v>
      </c>
      <c r="N21" s="180"/>
      <c r="O21" s="183"/>
      <c r="P21" s="287" t="s">
        <v>516</v>
      </c>
    </row>
    <row r="22" spans="1:16" x14ac:dyDescent="0.2">
      <c r="A22" s="327">
        <v>16</v>
      </c>
      <c r="B22" s="260" t="s">
        <v>524</v>
      </c>
      <c r="C22" s="328" t="s">
        <v>83</v>
      </c>
      <c r="D22" s="78">
        <v>19704</v>
      </c>
      <c r="E22" s="39">
        <v>631230067</v>
      </c>
      <c r="F22" s="41" t="s">
        <v>430</v>
      </c>
      <c r="G22" s="74" t="s">
        <v>515</v>
      </c>
      <c r="H22" s="263">
        <v>10</v>
      </c>
      <c r="I22" s="38">
        <v>13620</v>
      </c>
      <c r="J22" s="313">
        <f t="shared" si="0"/>
        <v>999.25</v>
      </c>
      <c r="K22" s="179"/>
      <c r="L22" s="179"/>
      <c r="M22" s="179">
        <v>999.25</v>
      </c>
      <c r="N22" s="180"/>
      <c r="O22" s="183"/>
      <c r="P22" s="287" t="s">
        <v>516</v>
      </c>
    </row>
    <row r="23" spans="1:16" x14ac:dyDescent="0.2">
      <c r="A23" s="35">
        <v>17</v>
      </c>
      <c r="B23" s="260" t="s">
        <v>530</v>
      </c>
      <c r="C23" s="328" t="s">
        <v>83</v>
      </c>
      <c r="D23" s="78">
        <v>20371</v>
      </c>
      <c r="E23" s="39">
        <v>631230065</v>
      </c>
      <c r="F23" s="41" t="s">
        <v>429</v>
      </c>
      <c r="G23" s="74" t="s">
        <v>521</v>
      </c>
      <c r="H23" s="263">
        <v>10</v>
      </c>
      <c r="I23" s="38">
        <v>13640</v>
      </c>
      <c r="J23" s="313">
        <f t="shared" si="0"/>
        <v>998.15</v>
      </c>
      <c r="K23" s="179"/>
      <c r="L23" s="179"/>
      <c r="M23" s="179">
        <v>998.15</v>
      </c>
      <c r="N23" s="180"/>
      <c r="O23" s="183"/>
      <c r="P23" s="287" t="s">
        <v>516</v>
      </c>
    </row>
    <row r="24" spans="1:16" x14ac:dyDescent="0.2">
      <c r="A24" s="327">
        <v>18</v>
      </c>
      <c r="B24" s="260" t="s">
        <v>534</v>
      </c>
      <c r="C24" s="328" t="s">
        <v>380</v>
      </c>
      <c r="D24" s="78">
        <v>20411</v>
      </c>
      <c r="E24" s="39">
        <v>631230064</v>
      </c>
      <c r="F24" s="41" t="s">
        <v>429</v>
      </c>
      <c r="G24" s="74" t="s">
        <v>387</v>
      </c>
      <c r="H24" s="263">
        <v>10</v>
      </c>
      <c r="I24" s="38">
        <v>13630</v>
      </c>
      <c r="J24" s="313">
        <f t="shared" si="0"/>
        <v>979.78</v>
      </c>
      <c r="K24" s="179"/>
      <c r="L24" s="179"/>
      <c r="M24" s="179">
        <v>979.78</v>
      </c>
      <c r="N24" s="180"/>
      <c r="O24" s="183"/>
      <c r="P24" s="287" t="s">
        <v>535</v>
      </c>
    </row>
    <row r="25" spans="1:16" x14ac:dyDescent="0.2">
      <c r="A25" s="35">
        <v>19</v>
      </c>
      <c r="B25" s="260" t="s">
        <v>547</v>
      </c>
      <c r="C25" s="328" t="s">
        <v>426</v>
      </c>
      <c r="D25" s="78">
        <v>20764</v>
      </c>
      <c r="E25" s="39">
        <v>631230118</v>
      </c>
      <c r="F25" s="41" t="s">
        <v>429</v>
      </c>
      <c r="G25" s="74" t="s">
        <v>548</v>
      </c>
      <c r="H25" s="263">
        <v>10</v>
      </c>
      <c r="I25" s="38">
        <v>14010</v>
      </c>
      <c r="J25" s="313">
        <f t="shared" si="0"/>
        <v>276.2</v>
      </c>
      <c r="K25" s="179"/>
      <c r="L25" s="179"/>
      <c r="M25" s="179">
        <v>276.2</v>
      </c>
      <c r="N25" s="180"/>
      <c r="O25" s="183"/>
      <c r="P25" s="287" t="s">
        <v>338</v>
      </c>
    </row>
    <row r="26" spans="1:16" x14ac:dyDescent="0.2">
      <c r="A26" s="327">
        <v>20</v>
      </c>
      <c r="B26" s="260" t="s">
        <v>335</v>
      </c>
      <c r="C26" s="328" t="s">
        <v>465</v>
      </c>
      <c r="D26" s="78">
        <v>21757</v>
      </c>
      <c r="E26" s="39">
        <v>631230115</v>
      </c>
      <c r="F26" s="41" t="s">
        <v>429</v>
      </c>
      <c r="G26" s="74" t="s">
        <v>216</v>
      </c>
      <c r="H26" s="263">
        <v>10</v>
      </c>
      <c r="I26" s="38">
        <v>13780</v>
      </c>
      <c r="J26" s="313">
        <f t="shared" si="0"/>
        <v>591.54999999999995</v>
      </c>
      <c r="K26" s="179"/>
      <c r="L26" s="179"/>
      <c r="M26" s="179">
        <v>591.54999999999995</v>
      </c>
      <c r="N26" s="180"/>
      <c r="O26" s="183"/>
      <c r="P26" s="287" t="s">
        <v>217</v>
      </c>
    </row>
    <row r="27" spans="1:16" x14ac:dyDescent="0.2">
      <c r="A27" s="35">
        <v>21</v>
      </c>
      <c r="B27" s="260" t="s">
        <v>335</v>
      </c>
      <c r="C27" s="328" t="s">
        <v>465</v>
      </c>
      <c r="D27" s="78">
        <v>21792</v>
      </c>
      <c r="E27" s="39">
        <v>631230116</v>
      </c>
      <c r="F27" s="41" t="s">
        <v>429</v>
      </c>
      <c r="G27" s="74" t="s">
        <v>216</v>
      </c>
      <c r="H27" s="263">
        <v>10</v>
      </c>
      <c r="I27" s="38">
        <v>13780</v>
      </c>
      <c r="J27" s="313">
        <f t="shared" si="0"/>
        <v>148.06</v>
      </c>
      <c r="K27" s="179"/>
      <c r="L27" s="179"/>
      <c r="M27" s="179">
        <v>148.06</v>
      </c>
      <c r="N27" s="180"/>
      <c r="O27" s="183"/>
      <c r="P27" s="287" t="s">
        <v>217</v>
      </c>
    </row>
    <row r="28" spans="1:16" x14ac:dyDescent="0.2">
      <c r="A28" s="327">
        <v>22</v>
      </c>
      <c r="B28" s="260"/>
      <c r="C28" s="328"/>
      <c r="D28" s="78"/>
      <c r="E28" s="39"/>
      <c r="F28" s="41"/>
      <c r="G28" s="74" t="s">
        <v>80</v>
      </c>
      <c r="H28" s="47">
        <v>10</v>
      </c>
      <c r="I28" s="38">
        <v>11110</v>
      </c>
      <c r="J28" s="313">
        <f t="shared" si="0"/>
        <v>5120.59</v>
      </c>
      <c r="K28" s="179">
        <v>5120.59</v>
      </c>
      <c r="L28" s="179"/>
      <c r="M28" s="179"/>
      <c r="N28" s="180"/>
      <c r="O28" s="183"/>
      <c r="P28" s="287"/>
    </row>
    <row r="29" spans="1:16" x14ac:dyDescent="0.2">
      <c r="A29" s="35">
        <v>23</v>
      </c>
      <c r="B29" s="260" t="s">
        <v>152</v>
      </c>
      <c r="C29" s="349" t="s">
        <v>153</v>
      </c>
      <c r="D29" s="78">
        <v>29653</v>
      </c>
      <c r="E29" s="106">
        <v>631230134</v>
      </c>
      <c r="F29" s="37" t="s">
        <v>776</v>
      </c>
      <c r="G29" s="80" t="s">
        <v>114</v>
      </c>
      <c r="H29" s="31">
        <v>10</v>
      </c>
      <c r="I29" s="32">
        <v>13460</v>
      </c>
      <c r="J29" s="313">
        <f t="shared" si="0"/>
        <v>213.75</v>
      </c>
      <c r="K29" s="178"/>
      <c r="L29" s="300"/>
      <c r="M29" s="175">
        <v>213.75</v>
      </c>
      <c r="N29" s="175"/>
      <c r="O29" s="175"/>
      <c r="P29" s="107" t="s">
        <v>151</v>
      </c>
    </row>
    <row r="30" spans="1:16" x14ac:dyDescent="0.2">
      <c r="A30" s="327">
        <v>24</v>
      </c>
      <c r="B30" s="260" t="s">
        <v>154</v>
      </c>
      <c r="C30" s="349" t="s">
        <v>155</v>
      </c>
      <c r="D30" s="78">
        <v>29678</v>
      </c>
      <c r="E30" s="77">
        <v>631230147</v>
      </c>
      <c r="F30" s="37" t="s">
        <v>776</v>
      </c>
      <c r="G30" s="80" t="s">
        <v>114</v>
      </c>
      <c r="H30" s="31">
        <v>10</v>
      </c>
      <c r="I30" s="32">
        <v>13460</v>
      </c>
      <c r="J30" s="313">
        <f t="shared" si="0"/>
        <v>406.5</v>
      </c>
      <c r="K30" s="178"/>
      <c r="L30" s="175"/>
      <c r="M30" s="175">
        <v>406.5</v>
      </c>
      <c r="N30" s="175"/>
      <c r="O30" s="175"/>
      <c r="P30" s="107" t="s">
        <v>156</v>
      </c>
    </row>
    <row r="31" spans="1:16" x14ac:dyDescent="0.2">
      <c r="A31" s="35">
        <v>25</v>
      </c>
      <c r="B31" s="90" t="s">
        <v>158</v>
      </c>
      <c r="C31" s="67" t="s">
        <v>155</v>
      </c>
      <c r="D31" s="78">
        <v>29670</v>
      </c>
      <c r="E31" s="39">
        <v>631230132</v>
      </c>
      <c r="F31" s="37" t="s">
        <v>776</v>
      </c>
      <c r="G31" s="80" t="s">
        <v>114</v>
      </c>
      <c r="H31" s="31">
        <v>10</v>
      </c>
      <c r="I31" s="32">
        <v>13460</v>
      </c>
      <c r="J31" s="313">
        <f t="shared" si="0"/>
        <v>362.8</v>
      </c>
      <c r="K31" s="178"/>
      <c r="L31" s="300"/>
      <c r="M31" s="175">
        <v>362.8</v>
      </c>
      <c r="N31" s="175"/>
      <c r="O31" s="175"/>
      <c r="P31" s="107" t="s">
        <v>157</v>
      </c>
    </row>
    <row r="32" spans="1:16" x14ac:dyDescent="0.2">
      <c r="A32" s="327">
        <v>26</v>
      </c>
      <c r="B32" s="259" t="s">
        <v>159</v>
      </c>
      <c r="C32" s="67" t="s">
        <v>155</v>
      </c>
      <c r="D32" s="39">
        <v>29663</v>
      </c>
      <c r="E32" s="77">
        <v>631230130</v>
      </c>
      <c r="F32" s="37" t="s">
        <v>776</v>
      </c>
      <c r="G32" s="80" t="s">
        <v>114</v>
      </c>
      <c r="H32" s="31">
        <v>10</v>
      </c>
      <c r="I32" s="32">
        <v>13460</v>
      </c>
      <c r="J32" s="313">
        <f t="shared" si="0"/>
        <v>362.8</v>
      </c>
      <c r="K32" s="178"/>
      <c r="L32" s="175"/>
      <c r="M32" s="175">
        <v>362.8</v>
      </c>
      <c r="N32" s="175"/>
      <c r="O32" s="175"/>
      <c r="P32" s="107" t="s">
        <v>160</v>
      </c>
    </row>
    <row r="33" spans="1:16" x14ac:dyDescent="0.2">
      <c r="A33" s="35">
        <v>27</v>
      </c>
      <c r="B33" s="260" t="s">
        <v>161</v>
      </c>
      <c r="C33" s="367" t="s">
        <v>162</v>
      </c>
      <c r="D33" s="73">
        <v>29689</v>
      </c>
      <c r="E33" s="106">
        <v>631230131</v>
      </c>
      <c r="F33" s="37" t="s">
        <v>776</v>
      </c>
      <c r="G33" s="80" t="s">
        <v>114</v>
      </c>
      <c r="H33" s="31">
        <v>10</v>
      </c>
      <c r="I33" s="32">
        <v>13460</v>
      </c>
      <c r="J33" s="313">
        <f t="shared" si="0"/>
        <v>362.8</v>
      </c>
      <c r="K33" s="178"/>
      <c r="L33" s="175"/>
      <c r="M33" s="179">
        <v>362.8</v>
      </c>
      <c r="N33" s="180"/>
      <c r="O33" s="183"/>
      <c r="P33" s="107" t="s">
        <v>163</v>
      </c>
    </row>
    <row r="34" spans="1:16" x14ac:dyDescent="0.2">
      <c r="A34" s="327">
        <v>28</v>
      </c>
      <c r="B34" s="260" t="s">
        <v>876</v>
      </c>
      <c r="C34" s="328" t="s">
        <v>617</v>
      </c>
      <c r="D34" s="78">
        <v>41002</v>
      </c>
      <c r="E34" s="77">
        <v>631230155</v>
      </c>
      <c r="F34" s="41" t="s">
        <v>853</v>
      </c>
      <c r="G34" s="286" t="s">
        <v>672</v>
      </c>
      <c r="H34" s="263">
        <v>10</v>
      </c>
      <c r="I34" s="50">
        <v>13230</v>
      </c>
      <c r="J34" s="313">
        <f t="shared" si="0"/>
        <v>58.08</v>
      </c>
      <c r="K34" s="179"/>
      <c r="L34" s="179">
        <v>58.08</v>
      </c>
      <c r="M34" s="179"/>
      <c r="N34" s="180"/>
      <c r="O34" s="183"/>
      <c r="P34" s="107" t="s">
        <v>76</v>
      </c>
    </row>
    <row r="35" spans="1:16" x14ac:dyDescent="0.2">
      <c r="A35" s="35">
        <v>29</v>
      </c>
      <c r="B35" s="259" t="s">
        <v>911</v>
      </c>
      <c r="C35" s="259" t="s">
        <v>838</v>
      </c>
      <c r="D35" s="78">
        <v>47689</v>
      </c>
      <c r="E35" s="73">
        <v>631230163</v>
      </c>
      <c r="F35" s="41" t="s">
        <v>912</v>
      </c>
      <c r="G35" s="286" t="s">
        <v>667</v>
      </c>
      <c r="H35" s="263">
        <v>10</v>
      </c>
      <c r="I35" s="50">
        <v>13320</v>
      </c>
      <c r="J35" s="313">
        <f t="shared" si="0"/>
        <v>108.5</v>
      </c>
      <c r="K35" s="179"/>
      <c r="L35" s="179"/>
      <c r="M35" s="179">
        <v>108.5</v>
      </c>
      <c r="N35" s="180"/>
      <c r="O35" s="183"/>
      <c r="P35" s="287" t="s">
        <v>75</v>
      </c>
    </row>
    <row r="36" spans="1:16" x14ac:dyDescent="0.2">
      <c r="A36" s="327">
        <v>30</v>
      </c>
      <c r="B36" s="259" t="s">
        <v>913</v>
      </c>
      <c r="C36" s="259" t="s">
        <v>838</v>
      </c>
      <c r="D36" s="78">
        <v>47718</v>
      </c>
      <c r="E36" s="73">
        <v>631230157</v>
      </c>
      <c r="F36" s="41" t="s">
        <v>912</v>
      </c>
      <c r="G36" s="286" t="s">
        <v>667</v>
      </c>
      <c r="H36" s="263">
        <v>10</v>
      </c>
      <c r="I36" s="50">
        <v>13320</v>
      </c>
      <c r="J36" s="313">
        <f t="shared" si="0"/>
        <v>14.99</v>
      </c>
      <c r="K36" s="179"/>
      <c r="L36" s="179">
        <v>14.99</v>
      </c>
      <c r="M36" s="179"/>
      <c r="N36" s="180"/>
      <c r="O36" s="183"/>
      <c r="P36" s="287" t="s">
        <v>75</v>
      </c>
    </row>
    <row r="37" spans="1:16" x14ac:dyDescent="0.2">
      <c r="A37" s="35">
        <v>31</v>
      </c>
      <c r="B37" s="259" t="s">
        <v>961</v>
      </c>
      <c r="C37" s="259" t="s">
        <v>442</v>
      </c>
      <c r="D37" s="78">
        <v>50684</v>
      </c>
      <c r="E37" s="73">
        <v>631230154</v>
      </c>
      <c r="F37" s="41" t="s">
        <v>960</v>
      </c>
      <c r="G37" s="286" t="s">
        <v>962</v>
      </c>
      <c r="H37" s="263">
        <v>10</v>
      </c>
      <c r="I37" s="50">
        <v>13620</v>
      </c>
      <c r="J37" s="313">
        <f t="shared" si="0"/>
        <v>999.25</v>
      </c>
      <c r="K37" s="179"/>
      <c r="L37" s="179"/>
      <c r="M37" s="179">
        <v>999.25</v>
      </c>
      <c r="N37" s="180"/>
      <c r="O37" s="183"/>
      <c r="P37" s="287" t="s">
        <v>516</v>
      </c>
    </row>
    <row r="38" spans="1:16" x14ac:dyDescent="0.2">
      <c r="A38" s="327">
        <v>32</v>
      </c>
      <c r="B38" s="259" t="s">
        <v>963</v>
      </c>
      <c r="C38" s="259" t="s">
        <v>442</v>
      </c>
      <c r="D38" s="78">
        <v>50693</v>
      </c>
      <c r="E38" s="73">
        <v>631230153</v>
      </c>
      <c r="F38" s="41" t="s">
        <v>960</v>
      </c>
      <c r="G38" s="286" t="s">
        <v>602</v>
      </c>
      <c r="H38" s="263">
        <v>10</v>
      </c>
      <c r="I38" s="50">
        <v>13640</v>
      </c>
      <c r="J38" s="313">
        <f t="shared" si="0"/>
        <v>998.15</v>
      </c>
      <c r="K38" s="179"/>
      <c r="L38" s="179"/>
      <c r="M38" s="179">
        <v>998.15</v>
      </c>
      <c r="N38" s="180"/>
      <c r="O38" s="183"/>
      <c r="P38" s="287" t="s">
        <v>516</v>
      </c>
    </row>
    <row r="39" spans="1:16" x14ac:dyDescent="0.2">
      <c r="A39" s="35">
        <v>33</v>
      </c>
      <c r="B39" s="260" t="s">
        <v>152</v>
      </c>
      <c r="C39" s="349" t="s">
        <v>153</v>
      </c>
      <c r="D39" s="78">
        <v>54123</v>
      </c>
      <c r="E39" s="106">
        <v>631230176</v>
      </c>
      <c r="F39" s="37" t="s">
        <v>971</v>
      </c>
      <c r="G39" s="80" t="s">
        <v>114</v>
      </c>
      <c r="H39" s="31">
        <v>10</v>
      </c>
      <c r="I39" s="32">
        <v>13460</v>
      </c>
      <c r="J39" s="313">
        <f t="shared" si="0"/>
        <v>213.75</v>
      </c>
      <c r="K39" s="178"/>
      <c r="L39" s="300"/>
      <c r="M39" s="175">
        <v>213.75</v>
      </c>
      <c r="N39" s="175"/>
      <c r="O39" s="175"/>
      <c r="P39" s="107" t="s">
        <v>151</v>
      </c>
    </row>
    <row r="40" spans="1:16" x14ac:dyDescent="0.2">
      <c r="A40" s="327">
        <v>34</v>
      </c>
      <c r="B40" s="260" t="s">
        <v>154</v>
      </c>
      <c r="C40" s="349" t="s">
        <v>155</v>
      </c>
      <c r="D40" s="78">
        <v>58271</v>
      </c>
      <c r="E40" s="77">
        <v>631230187</v>
      </c>
      <c r="F40" s="37" t="s">
        <v>987</v>
      </c>
      <c r="G40" s="80" t="s">
        <v>114</v>
      </c>
      <c r="H40" s="31">
        <v>10</v>
      </c>
      <c r="I40" s="32">
        <v>13460</v>
      </c>
      <c r="J40" s="313">
        <f t="shared" si="0"/>
        <v>406.5</v>
      </c>
      <c r="K40" s="178"/>
      <c r="L40" s="175"/>
      <c r="M40" s="175">
        <v>406.5</v>
      </c>
      <c r="N40" s="175"/>
      <c r="O40" s="175"/>
      <c r="P40" s="107" t="s">
        <v>156</v>
      </c>
    </row>
    <row r="41" spans="1:16" x14ac:dyDescent="0.2">
      <c r="A41" s="35">
        <v>35</v>
      </c>
      <c r="B41" s="90" t="s">
        <v>158</v>
      </c>
      <c r="C41" s="67" t="s">
        <v>155</v>
      </c>
      <c r="D41" s="78">
        <v>58284</v>
      </c>
      <c r="E41" s="39">
        <v>631230184</v>
      </c>
      <c r="F41" s="37" t="s">
        <v>987</v>
      </c>
      <c r="G41" s="80" t="s">
        <v>114</v>
      </c>
      <c r="H41" s="31">
        <v>10</v>
      </c>
      <c r="I41" s="32">
        <v>13460</v>
      </c>
      <c r="J41" s="313">
        <f t="shared" si="0"/>
        <v>362.8</v>
      </c>
      <c r="K41" s="178"/>
      <c r="L41" s="300"/>
      <c r="M41" s="175">
        <v>362.8</v>
      </c>
      <c r="N41" s="175"/>
      <c r="O41" s="175"/>
      <c r="P41" s="107" t="s">
        <v>157</v>
      </c>
    </row>
    <row r="42" spans="1:16" x14ac:dyDescent="0.2">
      <c r="A42" s="327">
        <v>36</v>
      </c>
      <c r="B42" s="259"/>
      <c r="C42" s="67"/>
      <c r="D42" s="39"/>
      <c r="E42" s="77"/>
      <c r="F42" s="375" t="s">
        <v>990</v>
      </c>
      <c r="G42" s="80" t="s">
        <v>81</v>
      </c>
      <c r="H42" s="31">
        <v>10</v>
      </c>
      <c r="I42" s="32">
        <v>11110</v>
      </c>
      <c r="J42" s="313">
        <f t="shared" si="0"/>
        <v>3939.34</v>
      </c>
      <c r="K42" s="178">
        <v>3939.34</v>
      </c>
      <c r="L42" s="175"/>
      <c r="M42" s="175"/>
      <c r="N42" s="175"/>
      <c r="O42" s="175"/>
      <c r="P42" s="107"/>
    </row>
    <row r="43" spans="1:16" x14ac:dyDescent="0.2">
      <c r="A43" s="35">
        <v>37</v>
      </c>
      <c r="B43" s="260"/>
      <c r="C43" s="367"/>
      <c r="D43" s="73"/>
      <c r="E43" s="106"/>
      <c r="F43" s="37" t="s">
        <v>990</v>
      </c>
      <c r="G43" s="80" t="s">
        <v>81</v>
      </c>
      <c r="H43" s="31">
        <v>10</v>
      </c>
      <c r="I43" s="32">
        <v>11110</v>
      </c>
      <c r="J43" s="313">
        <f t="shared" si="0"/>
        <v>315</v>
      </c>
      <c r="K43" s="178">
        <v>315</v>
      </c>
      <c r="L43" s="175"/>
      <c r="M43" s="179"/>
      <c r="N43" s="180"/>
      <c r="O43" s="183"/>
      <c r="P43" s="107"/>
    </row>
    <row r="44" spans="1:16" x14ac:dyDescent="0.2">
      <c r="A44" s="327">
        <v>38</v>
      </c>
      <c r="B44" s="259" t="s">
        <v>159</v>
      </c>
      <c r="C44" s="67" t="s">
        <v>155</v>
      </c>
      <c r="D44" s="39">
        <v>64038</v>
      </c>
      <c r="E44" s="77">
        <v>631230185</v>
      </c>
      <c r="F44" s="37" t="s">
        <v>1019</v>
      </c>
      <c r="G44" s="80" t="s">
        <v>114</v>
      </c>
      <c r="H44" s="31">
        <v>10</v>
      </c>
      <c r="I44" s="32">
        <v>13460</v>
      </c>
      <c r="J44" s="313">
        <f t="shared" si="0"/>
        <v>362.8</v>
      </c>
      <c r="K44" s="178"/>
      <c r="L44" s="175"/>
      <c r="M44" s="175">
        <v>362.8</v>
      </c>
      <c r="N44" s="175"/>
      <c r="O44" s="175"/>
      <c r="P44" s="107" t="s">
        <v>160</v>
      </c>
    </row>
    <row r="45" spans="1:16" x14ac:dyDescent="0.2">
      <c r="A45" s="35">
        <v>39</v>
      </c>
      <c r="B45" s="260" t="s">
        <v>161</v>
      </c>
      <c r="C45" s="367" t="s">
        <v>162</v>
      </c>
      <c r="D45" s="73">
        <v>64098</v>
      </c>
      <c r="E45" s="106">
        <v>631230186</v>
      </c>
      <c r="F45" s="37" t="s">
        <v>1019</v>
      </c>
      <c r="G45" s="80" t="s">
        <v>114</v>
      </c>
      <c r="H45" s="31">
        <v>10</v>
      </c>
      <c r="I45" s="32">
        <v>13460</v>
      </c>
      <c r="J45" s="313">
        <f t="shared" si="0"/>
        <v>362.8</v>
      </c>
      <c r="K45" s="178"/>
      <c r="L45" s="175"/>
      <c r="M45" s="179">
        <v>362.8</v>
      </c>
      <c r="N45" s="180"/>
      <c r="O45" s="183"/>
      <c r="P45" s="107" t="s">
        <v>163</v>
      </c>
    </row>
    <row r="46" spans="1:16" x14ac:dyDescent="0.2">
      <c r="A46" s="327">
        <v>40</v>
      </c>
      <c r="B46" s="259" t="s">
        <v>1058</v>
      </c>
      <c r="C46" s="259" t="s">
        <v>442</v>
      </c>
      <c r="D46" s="78">
        <v>71548</v>
      </c>
      <c r="E46" s="73">
        <v>631230166</v>
      </c>
      <c r="F46" s="41" t="s">
        <v>1046</v>
      </c>
      <c r="G46" s="286" t="s">
        <v>548</v>
      </c>
      <c r="H46" s="263">
        <v>10</v>
      </c>
      <c r="I46" s="50">
        <v>14010</v>
      </c>
      <c r="J46" s="313">
        <f t="shared" si="0"/>
        <v>120</v>
      </c>
      <c r="K46" s="179"/>
      <c r="L46" s="179"/>
      <c r="M46" s="179">
        <v>120</v>
      </c>
      <c r="N46" s="180"/>
      <c r="O46" s="183"/>
      <c r="P46" s="287" t="s">
        <v>338</v>
      </c>
    </row>
    <row r="47" spans="1:16" x14ac:dyDescent="0.2">
      <c r="A47" s="35">
        <v>41</v>
      </c>
      <c r="B47" s="259" t="s">
        <v>1060</v>
      </c>
      <c r="C47" s="259" t="s">
        <v>960</v>
      </c>
      <c r="D47" s="78">
        <v>71582</v>
      </c>
      <c r="E47" s="73">
        <v>631230192</v>
      </c>
      <c r="F47" s="41" t="s">
        <v>1046</v>
      </c>
      <c r="G47" s="286" t="s">
        <v>216</v>
      </c>
      <c r="H47" s="263">
        <v>10</v>
      </c>
      <c r="I47" s="50">
        <v>13780</v>
      </c>
      <c r="J47" s="313">
        <f t="shared" si="0"/>
        <v>133.74</v>
      </c>
      <c r="K47" s="179"/>
      <c r="L47" s="179"/>
      <c r="M47" s="179">
        <v>133.74</v>
      </c>
      <c r="N47" s="180"/>
      <c r="O47" s="183"/>
      <c r="P47" s="287" t="s">
        <v>217</v>
      </c>
    </row>
    <row r="48" spans="1:16" x14ac:dyDescent="0.2">
      <c r="A48" s="327">
        <v>42</v>
      </c>
      <c r="B48" s="260" t="s">
        <v>1122</v>
      </c>
      <c r="C48" s="328" t="s">
        <v>1028</v>
      </c>
      <c r="D48" s="78">
        <v>73724</v>
      </c>
      <c r="E48" s="73">
        <v>631230203</v>
      </c>
      <c r="F48" s="309" t="s">
        <v>1104</v>
      </c>
      <c r="G48" s="74" t="s">
        <v>515</v>
      </c>
      <c r="H48" s="263">
        <v>10</v>
      </c>
      <c r="I48" s="38">
        <v>13620</v>
      </c>
      <c r="J48" s="313">
        <f t="shared" si="0"/>
        <v>999.25</v>
      </c>
      <c r="K48" s="179"/>
      <c r="L48" s="179"/>
      <c r="M48" s="179">
        <v>999.25</v>
      </c>
      <c r="N48" s="180"/>
      <c r="O48" s="183"/>
      <c r="P48" s="287" t="s">
        <v>516</v>
      </c>
    </row>
    <row r="49" spans="1:16" x14ac:dyDescent="0.2">
      <c r="A49" s="35">
        <v>43</v>
      </c>
      <c r="B49" s="260" t="s">
        <v>1123</v>
      </c>
      <c r="C49" s="328" t="s">
        <v>1028</v>
      </c>
      <c r="D49" s="78">
        <v>73728</v>
      </c>
      <c r="E49" s="75">
        <v>631230204</v>
      </c>
      <c r="F49" s="375" t="s">
        <v>1104</v>
      </c>
      <c r="G49" s="74" t="s">
        <v>521</v>
      </c>
      <c r="H49" s="263">
        <v>10</v>
      </c>
      <c r="I49" s="38">
        <v>13640</v>
      </c>
      <c r="J49" s="313">
        <f t="shared" si="0"/>
        <v>998.15</v>
      </c>
      <c r="K49" s="179"/>
      <c r="L49" s="179"/>
      <c r="M49" s="179">
        <v>998.15</v>
      </c>
      <c r="N49" s="180"/>
      <c r="O49" s="183"/>
      <c r="P49" s="287" t="s">
        <v>516</v>
      </c>
    </row>
    <row r="50" spans="1:16" x14ac:dyDescent="0.2">
      <c r="A50" s="327">
        <v>44</v>
      </c>
      <c r="B50" s="260" t="s">
        <v>1144</v>
      </c>
      <c r="C50" s="328" t="s">
        <v>987</v>
      </c>
      <c r="D50" s="78">
        <v>74093</v>
      </c>
      <c r="E50" s="75">
        <v>631230208</v>
      </c>
      <c r="F50" s="404" t="s">
        <v>1104</v>
      </c>
      <c r="G50" s="286" t="s">
        <v>658</v>
      </c>
      <c r="H50" s="263">
        <v>10</v>
      </c>
      <c r="I50" s="50">
        <v>13210</v>
      </c>
      <c r="J50" s="313">
        <f t="shared" si="0"/>
        <v>639.66999999999996</v>
      </c>
      <c r="K50" s="179"/>
      <c r="L50" s="179">
        <v>639.66999999999996</v>
      </c>
      <c r="M50" s="179"/>
      <c r="N50" s="180"/>
      <c r="O50" s="183"/>
      <c r="P50" s="107" t="s">
        <v>496</v>
      </c>
    </row>
    <row r="51" spans="1:16" x14ac:dyDescent="0.2">
      <c r="A51" s="35">
        <v>45</v>
      </c>
      <c r="B51" s="260" t="s">
        <v>1149</v>
      </c>
      <c r="C51" s="328" t="s">
        <v>1019</v>
      </c>
      <c r="D51" s="78">
        <v>74207</v>
      </c>
      <c r="E51" s="75">
        <v>631230209</v>
      </c>
      <c r="F51" s="375" t="s">
        <v>1104</v>
      </c>
      <c r="G51" s="74" t="s">
        <v>1151</v>
      </c>
      <c r="H51" s="263">
        <v>10</v>
      </c>
      <c r="I51" s="50">
        <v>13320</v>
      </c>
      <c r="J51" s="313">
        <f t="shared" si="0"/>
        <v>93.22</v>
      </c>
      <c r="K51" s="175"/>
      <c r="L51" s="175"/>
      <c r="M51" s="179">
        <v>93.22</v>
      </c>
      <c r="N51" s="180"/>
      <c r="O51" s="183"/>
      <c r="P51" s="287" t="s">
        <v>1150</v>
      </c>
    </row>
    <row r="52" spans="1:16" x14ac:dyDescent="0.2">
      <c r="A52" s="327">
        <v>46</v>
      </c>
      <c r="B52" s="260" t="s">
        <v>1180</v>
      </c>
      <c r="C52" s="328" t="s">
        <v>1019</v>
      </c>
      <c r="D52" s="78">
        <v>74219</v>
      </c>
      <c r="E52" s="75">
        <v>631230208</v>
      </c>
      <c r="F52" s="375" t="s">
        <v>1104</v>
      </c>
      <c r="G52" s="74" t="s">
        <v>1152</v>
      </c>
      <c r="H52" s="263">
        <v>10</v>
      </c>
      <c r="I52" s="50">
        <v>13250</v>
      </c>
      <c r="J52" s="313">
        <f t="shared" si="0"/>
        <v>14.99</v>
      </c>
      <c r="K52" s="175"/>
      <c r="L52" s="175">
        <v>14.99</v>
      </c>
      <c r="M52" s="179"/>
      <c r="N52" s="180"/>
      <c r="O52" s="183"/>
      <c r="P52" s="287" t="s">
        <v>1150</v>
      </c>
    </row>
    <row r="53" spans="1:16" x14ac:dyDescent="0.2">
      <c r="A53" s="35">
        <v>47</v>
      </c>
      <c r="B53" s="260" t="s">
        <v>261</v>
      </c>
      <c r="C53" s="328" t="s">
        <v>262</v>
      </c>
      <c r="D53" s="78">
        <v>78912</v>
      </c>
      <c r="E53" s="39">
        <v>631230238</v>
      </c>
      <c r="F53" s="41" t="s">
        <v>1201</v>
      </c>
      <c r="G53" s="80" t="s">
        <v>114</v>
      </c>
      <c r="H53" s="31">
        <v>10</v>
      </c>
      <c r="I53" s="32">
        <v>13460</v>
      </c>
      <c r="J53" s="313">
        <f t="shared" si="0"/>
        <v>362.8</v>
      </c>
      <c r="K53" s="178"/>
      <c r="L53" s="175"/>
      <c r="M53" s="179">
        <v>362.8</v>
      </c>
      <c r="N53" s="180"/>
      <c r="O53" s="183"/>
      <c r="P53" s="107" t="s">
        <v>263</v>
      </c>
    </row>
    <row r="54" spans="1:16" x14ac:dyDescent="0.2">
      <c r="A54" s="327">
        <v>48</v>
      </c>
      <c r="B54" s="260" t="s">
        <v>1200</v>
      </c>
      <c r="C54" s="328" t="s">
        <v>1046</v>
      </c>
      <c r="D54" s="78">
        <v>79014</v>
      </c>
      <c r="E54" s="75">
        <v>631230224</v>
      </c>
      <c r="F54" s="375" t="s">
        <v>1201</v>
      </c>
      <c r="G54" s="74" t="s">
        <v>387</v>
      </c>
      <c r="H54" s="263">
        <v>10</v>
      </c>
      <c r="I54" s="50">
        <v>13630</v>
      </c>
      <c r="J54" s="313">
        <f t="shared" si="0"/>
        <v>1127.21</v>
      </c>
      <c r="K54" s="175"/>
      <c r="L54" s="175"/>
      <c r="M54" s="179">
        <v>1127.21</v>
      </c>
      <c r="N54" s="180"/>
      <c r="O54" s="183"/>
      <c r="P54" s="287" t="s">
        <v>535</v>
      </c>
    </row>
    <row r="55" spans="1:16" x14ac:dyDescent="0.2">
      <c r="A55" s="35">
        <v>49</v>
      </c>
      <c r="B55" s="260"/>
      <c r="C55" s="328"/>
      <c r="D55" s="78"/>
      <c r="E55" s="75"/>
      <c r="F55" s="375" t="s">
        <v>1253</v>
      </c>
      <c r="G55" s="80" t="s">
        <v>991</v>
      </c>
      <c r="H55" s="31">
        <v>10</v>
      </c>
      <c r="I55" s="32">
        <v>11110</v>
      </c>
      <c r="J55" s="313">
        <f t="shared" si="0"/>
        <v>5498.04</v>
      </c>
      <c r="K55" s="178">
        <v>5498.04</v>
      </c>
      <c r="L55" s="175"/>
      <c r="M55" s="179"/>
      <c r="N55" s="180"/>
      <c r="O55" s="183"/>
      <c r="P55" s="287"/>
    </row>
    <row r="56" spans="1:16" x14ac:dyDescent="0.2">
      <c r="A56" s="327">
        <v>50</v>
      </c>
      <c r="B56" s="260"/>
      <c r="C56" s="328"/>
      <c r="D56" s="78"/>
      <c r="E56" s="75"/>
      <c r="F56" s="375" t="s">
        <v>1253</v>
      </c>
      <c r="G56" s="80" t="s">
        <v>991</v>
      </c>
      <c r="H56" s="31">
        <v>10</v>
      </c>
      <c r="I56" s="32">
        <v>11110</v>
      </c>
      <c r="J56" s="313">
        <f t="shared" si="0"/>
        <v>315</v>
      </c>
      <c r="K56" s="178">
        <v>315</v>
      </c>
      <c r="L56" s="175"/>
      <c r="M56" s="179"/>
      <c r="N56" s="180"/>
      <c r="O56" s="183"/>
      <c r="P56" s="287"/>
    </row>
    <row r="57" spans="1:16" x14ac:dyDescent="0.2">
      <c r="A57" s="35">
        <v>51</v>
      </c>
      <c r="B57" s="260" t="s">
        <v>154</v>
      </c>
      <c r="C57" s="349" t="s">
        <v>155</v>
      </c>
      <c r="D57" s="78">
        <v>92320</v>
      </c>
      <c r="E57" s="77">
        <v>631230237</v>
      </c>
      <c r="F57" s="37" t="s">
        <v>1306</v>
      </c>
      <c r="G57" s="80" t="s">
        <v>114</v>
      </c>
      <c r="H57" s="31">
        <v>10</v>
      </c>
      <c r="I57" s="32">
        <v>13460</v>
      </c>
      <c r="J57" s="313">
        <f t="shared" si="0"/>
        <v>406.5</v>
      </c>
      <c r="K57" s="178"/>
      <c r="L57" s="175"/>
      <c r="M57" s="175">
        <v>406.5</v>
      </c>
      <c r="N57" s="175"/>
      <c r="O57" s="175"/>
      <c r="P57" s="107" t="s">
        <v>156</v>
      </c>
    </row>
    <row r="58" spans="1:16" x14ac:dyDescent="0.2">
      <c r="A58" s="327">
        <v>52</v>
      </c>
      <c r="B58" s="260" t="s">
        <v>152</v>
      </c>
      <c r="C58" s="349" t="s">
        <v>153</v>
      </c>
      <c r="D58" s="78">
        <v>92367</v>
      </c>
      <c r="E58" s="106">
        <v>631230236</v>
      </c>
      <c r="F58" s="37" t="s">
        <v>1306</v>
      </c>
      <c r="G58" s="80" t="s">
        <v>114</v>
      </c>
      <c r="H58" s="31">
        <v>10</v>
      </c>
      <c r="I58" s="32">
        <v>13460</v>
      </c>
      <c r="J58" s="313">
        <f t="shared" si="0"/>
        <v>213.75</v>
      </c>
      <c r="K58" s="178"/>
      <c r="L58" s="300"/>
      <c r="M58" s="175">
        <v>213.75</v>
      </c>
      <c r="N58" s="175"/>
      <c r="O58" s="175"/>
      <c r="P58" s="107" t="s">
        <v>151</v>
      </c>
    </row>
    <row r="59" spans="1:16" x14ac:dyDescent="0.2">
      <c r="A59" s="35">
        <v>53</v>
      </c>
      <c r="B59" s="259" t="s">
        <v>159</v>
      </c>
      <c r="C59" s="67" t="s">
        <v>155</v>
      </c>
      <c r="D59" s="39">
        <v>92397</v>
      </c>
      <c r="E59" s="77">
        <v>631230234</v>
      </c>
      <c r="F59" s="37" t="s">
        <v>1306</v>
      </c>
      <c r="G59" s="80" t="s">
        <v>114</v>
      </c>
      <c r="H59" s="31">
        <v>10</v>
      </c>
      <c r="I59" s="32">
        <v>13460</v>
      </c>
      <c r="J59" s="313">
        <f t="shared" si="0"/>
        <v>362.8</v>
      </c>
      <c r="K59" s="178"/>
      <c r="L59" s="175"/>
      <c r="M59" s="175">
        <v>362.8</v>
      </c>
      <c r="N59" s="175"/>
      <c r="O59" s="175"/>
      <c r="P59" s="107" t="s">
        <v>160</v>
      </c>
    </row>
    <row r="60" spans="1:16" x14ac:dyDescent="0.2">
      <c r="A60" s="327">
        <v>54</v>
      </c>
      <c r="B60" s="90" t="s">
        <v>158</v>
      </c>
      <c r="C60" s="67" t="s">
        <v>155</v>
      </c>
      <c r="D60" s="78">
        <v>92420</v>
      </c>
      <c r="E60" s="39">
        <v>631230233</v>
      </c>
      <c r="F60" s="37" t="s">
        <v>1306</v>
      </c>
      <c r="G60" s="80" t="s">
        <v>114</v>
      </c>
      <c r="H60" s="31">
        <v>10</v>
      </c>
      <c r="I60" s="32">
        <v>13460</v>
      </c>
      <c r="J60" s="313">
        <f t="shared" si="0"/>
        <v>362.8</v>
      </c>
      <c r="K60" s="178"/>
      <c r="L60" s="300"/>
      <c r="M60" s="175">
        <v>362.8</v>
      </c>
      <c r="N60" s="175"/>
      <c r="O60" s="175"/>
      <c r="P60" s="107" t="s">
        <v>157</v>
      </c>
    </row>
    <row r="61" spans="1:16" x14ac:dyDescent="0.2">
      <c r="A61" s="35">
        <v>55</v>
      </c>
      <c r="B61" s="90">
        <v>300701</v>
      </c>
      <c r="C61" s="67" t="s">
        <v>990</v>
      </c>
      <c r="D61" s="78">
        <v>94269</v>
      </c>
      <c r="E61" s="39">
        <v>631230223</v>
      </c>
      <c r="F61" s="404" t="s">
        <v>1327</v>
      </c>
      <c r="G61" s="286" t="s">
        <v>672</v>
      </c>
      <c r="H61" s="263">
        <v>10</v>
      </c>
      <c r="I61" s="50">
        <v>13230</v>
      </c>
      <c r="J61" s="313">
        <f t="shared" si="0"/>
        <v>58.08</v>
      </c>
      <c r="K61" s="179"/>
      <c r="L61" s="179">
        <v>58.08</v>
      </c>
      <c r="M61" s="179"/>
      <c r="N61" s="180"/>
      <c r="O61" s="183"/>
      <c r="P61" s="107" t="s">
        <v>76</v>
      </c>
    </row>
    <row r="62" spans="1:16" x14ac:dyDescent="0.2">
      <c r="A62" s="327">
        <v>56</v>
      </c>
      <c r="B62" s="260" t="s">
        <v>1365</v>
      </c>
      <c r="C62" s="328" t="s">
        <v>1364</v>
      </c>
      <c r="D62" s="78">
        <v>100506</v>
      </c>
      <c r="E62" s="77">
        <v>631230251</v>
      </c>
      <c r="F62" s="41" t="s">
        <v>1342</v>
      </c>
      <c r="G62" s="286" t="s">
        <v>672</v>
      </c>
      <c r="H62" s="263">
        <v>10</v>
      </c>
      <c r="I62" s="50">
        <v>13230</v>
      </c>
      <c r="J62" s="313">
        <f t="shared" si="0"/>
        <v>58.08</v>
      </c>
      <c r="K62" s="179"/>
      <c r="L62" s="179">
        <v>58.08</v>
      </c>
      <c r="M62" s="179"/>
      <c r="N62" s="180"/>
      <c r="O62" s="183"/>
      <c r="P62" s="107" t="s">
        <v>76</v>
      </c>
    </row>
    <row r="63" spans="1:16" x14ac:dyDescent="0.2">
      <c r="A63" s="35">
        <v>57</v>
      </c>
      <c r="B63" s="260" t="s">
        <v>1380</v>
      </c>
      <c r="C63" s="328" t="s">
        <v>1321</v>
      </c>
      <c r="D63" s="78">
        <v>102554</v>
      </c>
      <c r="E63" s="73">
        <v>631230244</v>
      </c>
      <c r="F63" s="309" t="s">
        <v>1377</v>
      </c>
      <c r="G63" s="74" t="s">
        <v>515</v>
      </c>
      <c r="H63" s="263">
        <v>10</v>
      </c>
      <c r="I63" s="38">
        <v>13620</v>
      </c>
      <c r="J63" s="313">
        <f t="shared" si="0"/>
        <v>999.25</v>
      </c>
      <c r="K63" s="179"/>
      <c r="L63" s="179"/>
      <c r="M63" s="179">
        <v>999.25</v>
      </c>
      <c r="N63" s="180"/>
      <c r="O63" s="183"/>
      <c r="P63" s="287" t="s">
        <v>516</v>
      </c>
    </row>
    <row r="64" spans="1:16" x14ac:dyDescent="0.2">
      <c r="A64" s="327">
        <v>58</v>
      </c>
      <c r="B64" s="260" t="s">
        <v>1385</v>
      </c>
      <c r="C64" s="328" t="s">
        <v>1321</v>
      </c>
      <c r="D64" s="78">
        <v>102607</v>
      </c>
      <c r="E64" s="73">
        <v>631230243</v>
      </c>
      <c r="F64" s="309" t="s">
        <v>1377</v>
      </c>
      <c r="G64" s="74" t="s">
        <v>521</v>
      </c>
      <c r="H64" s="263">
        <v>10</v>
      </c>
      <c r="I64" s="38">
        <v>13640</v>
      </c>
      <c r="J64" s="313">
        <f t="shared" si="0"/>
        <v>988.15</v>
      </c>
      <c r="K64" s="179"/>
      <c r="L64" s="179"/>
      <c r="M64" s="179">
        <v>988.15</v>
      </c>
      <c r="N64" s="180"/>
      <c r="O64" s="183"/>
      <c r="P64" s="287" t="s">
        <v>516</v>
      </c>
    </row>
    <row r="65" spans="1:16" x14ac:dyDescent="0.2">
      <c r="A65" s="35">
        <v>59</v>
      </c>
      <c r="B65" s="260" t="s">
        <v>1387</v>
      </c>
      <c r="C65" s="328" t="s">
        <v>990</v>
      </c>
      <c r="D65" s="78">
        <v>102654</v>
      </c>
      <c r="E65" s="75">
        <v>631230249</v>
      </c>
      <c r="F65" s="375" t="s">
        <v>1377</v>
      </c>
      <c r="G65" s="286" t="s">
        <v>216</v>
      </c>
      <c r="H65" s="263">
        <v>10</v>
      </c>
      <c r="I65" s="50">
        <v>13780</v>
      </c>
      <c r="J65" s="313">
        <f t="shared" si="0"/>
        <v>139.16</v>
      </c>
      <c r="K65" s="179"/>
      <c r="L65" s="179"/>
      <c r="M65" s="179">
        <v>139.16</v>
      </c>
      <c r="N65" s="180"/>
      <c r="O65" s="183"/>
      <c r="P65" s="287" t="s">
        <v>217</v>
      </c>
    </row>
    <row r="66" spans="1:16" x14ac:dyDescent="0.2">
      <c r="A66" s="327">
        <v>60</v>
      </c>
      <c r="B66" s="260" t="s">
        <v>1391</v>
      </c>
      <c r="C66" s="328" t="s">
        <v>1392</v>
      </c>
      <c r="D66" s="78">
        <v>102793</v>
      </c>
      <c r="E66" s="75">
        <v>631230257</v>
      </c>
      <c r="F66" s="375" t="s">
        <v>1377</v>
      </c>
      <c r="G66" s="74" t="s">
        <v>1393</v>
      </c>
      <c r="H66" s="263">
        <v>10</v>
      </c>
      <c r="I66" s="50">
        <v>13250</v>
      </c>
      <c r="J66" s="313">
        <f t="shared" si="0"/>
        <v>14.99</v>
      </c>
      <c r="K66" s="175"/>
      <c r="L66" s="175">
        <v>14.99</v>
      </c>
      <c r="M66" s="179"/>
      <c r="N66" s="180"/>
      <c r="O66" s="183"/>
      <c r="P66" s="287" t="s">
        <v>75</v>
      </c>
    </row>
    <row r="67" spans="1:16" x14ac:dyDescent="0.2">
      <c r="A67" s="35">
        <v>61</v>
      </c>
      <c r="B67" s="260" t="s">
        <v>1394</v>
      </c>
      <c r="C67" s="328" t="s">
        <v>1395</v>
      </c>
      <c r="D67" s="78">
        <v>102801</v>
      </c>
      <c r="E67" s="75">
        <v>631230267</v>
      </c>
      <c r="F67" s="375" t="s">
        <v>1377</v>
      </c>
      <c r="G67" s="74" t="s">
        <v>1396</v>
      </c>
      <c r="H67" s="263">
        <v>10</v>
      </c>
      <c r="I67" s="50">
        <v>13320</v>
      </c>
      <c r="J67" s="313">
        <f t="shared" si="0"/>
        <v>114.4</v>
      </c>
      <c r="K67" s="175"/>
      <c r="L67" s="175"/>
      <c r="M67" s="179">
        <v>114.4</v>
      </c>
      <c r="N67" s="180"/>
      <c r="O67" s="183"/>
      <c r="P67" s="287" t="s">
        <v>1150</v>
      </c>
    </row>
    <row r="68" spans="1:16" x14ac:dyDescent="0.2">
      <c r="A68" s="327">
        <v>62</v>
      </c>
      <c r="B68" s="260"/>
      <c r="C68" s="328"/>
      <c r="D68" s="78"/>
      <c r="E68" s="75"/>
      <c r="F68" s="375" t="s">
        <v>1440</v>
      </c>
      <c r="G68" s="80" t="s">
        <v>1276</v>
      </c>
      <c r="H68" s="31">
        <v>10</v>
      </c>
      <c r="I68" s="32">
        <v>11110</v>
      </c>
      <c r="J68" s="313">
        <f t="shared" si="0"/>
        <v>5547.28</v>
      </c>
      <c r="K68" s="175">
        <v>5547.28</v>
      </c>
      <c r="L68" s="175"/>
      <c r="M68" s="179"/>
      <c r="N68" s="180"/>
      <c r="O68" s="183"/>
      <c r="P68" s="287"/>
    </row>
    <row r="69" spans="1:16" x14ac:dyDescent="0.2">
      <c r="A69" s="35">
        <v>63</v>
      </c>
      <c r="B69" s="260"/>
      <c r="C69" s="328"/>
      <c r="D69" s="78"/>
      <c r="E69" s="75"/>
      <c r="F69" s="375" t="s">
        <v>1440</v>
      </c>
      <c r="G69" s="80" t="s">
        <v>1956</v>
      </c>
      <c r="H69" s="31">
        <v>10</v>
      </c>
      <c r="I69" s="32">
        <v>11110</v>
      </c>
      <c r="J69" s="313">
        <f t="shared" si="0"/>
        <v>315</v>
      </c>
      <c r="K69" s="175">
        <v>315</v>
      </c>
      <c r="L69" s="175"/>
      <c r="M69" s="179"/>
      <c r="N69" s="180"/>
      <c r="O69" s="183"/>
      <c r="P69" s="287"/>
    </row>
    <row r="70" spans="1:16" ht="13.5" customHeight="1" x14ac:dyDescent="0.2">
      <c r="A70" s="327">
        <v>64</v>
      </c>
      <c r="B70" s="260" t="s">
        <v>1141</v>
      </c>
      <c r="C70" s="328" t="s">
        <v>1161</v>
      </c>
      <c r="D70" s="78">
        <v>131993</v>
      </c>
      <c r="E70" s="75">
        <v>631220274</v>
      </c>
      <c r="F70" s="375" t="s">
        <v>1653</v>
      </c>
      <c r="G70" s="74" t="s">
        <v>495</v>
      </c>
      <c r="H70" s="263">
        <v>10</v>
      </c>
      <c r="I70" s="50">
        <v>13210</v>
      </c>
      <c r="J70" s="313">
        <f t="shared" si="0"/>
        <v>330</v>
      </c>
      <c r="K70" s="175"/>
      <c r="L70" s="175">
        <v>330</v>
      </c>
      <c r="M70" s="179"/>
      <c r="N70" s="180"/>
      <c r="O70" s="183"/>
      <c r="P70" s="287" t="s">
        <v>1428</v>
      </c>
    </row>
    <row r="71" spans="1:16" ht="13.5" customHeight="1" x14ac:dyDescent="0.2">
      <c r="A71" s="35">
        <v>65</v>
      </c>
      <c r="B71" s="505" t="s">
        <v>1658</v>
      </c>
      <c r="C71" s="506" t="s">
        <v>429</v>
      </c>
      <c r="D71" s="507">
        <v>132614</v>
      </c>
      <c r="E71" s="507">
        <v>631230146</v>
      </c>
      <c r="F71" s="508" t="s">
        <v>1653</v>
      </c>
      <c r="G71" s="509" t="s">
        <v>1659</v>
      </c>
      <c r="H71" s="510">
        <v>10</v>
      </c>
      <c r="I71" s="511">
        <v>13810</v>
      </c>
      <c r="J71" s="313">
        <f t="shared" si="0"/>
        <v>300</v>
      </c>
      <c r="K71" s="513"/>
      <c r="L71" s="513"/>
      <c r="M71" s="513">
        <v>300</v>
      </c>
      <c r="N71" s="514"/>
      <c r="O71" s="515"/>
      <c r="P71" s="516" t="s">
        <v>1661</v>
      </c>
    </row>
    <row r="72" spans="1:16" ht="13.5" customHeight="1" x14ac:dyDescent="0.2">
      <c r="A72" s="327">
        <v>66</v>
      </c>
      <c r="B72" s="90" t="s">
        <v>158</v>
      </c>
      <c r="C72" s="67" t="s">
        <v>155</v>
      </c>
      <c r="D72" s="78">
        <v>139161</v>
      </c>
      <c r="E72" s="39">
        <v>631230283</v>
      </c>
      <c r="F72" s="37" t="s">
        <v>1663</v>
      </c>
      <c r="G72" s="80" t="s">
        <v>114</v>
      </c>
      <c r="H72" s="31">
        <v>10</v>
      </c>
      <c r="I72" s="32">
        <v>13460</v>
      </c>
      <c r="J72" s="313">
        <f t="shared" si="0"/>
        <v>362.8</v>
      </c>
      <c r="K72" s="178"/>
      <c r="L72" s="300"/>
      <c r="M72" s="175">
        <v>362.8</v>
      </c>
      <c r="N72" s="175"/>
      <c r="O72" s="175"/>
      <c r="P72" s="107" t="s">
        <v>157</v>
      </c>
    </row>
    <row r="73" spans="1:16" ht="13.5" customHeight="1" x14ac:dyDescent="0.2">
      <c r="A73" s="35">
        <v>67</v>
      </c>
      <c r="B73" s="260" t="s">
        <v>152</v>
      </c>
      <c r="C73" s="349" t="s">
        <v>153</v>
      </c>
      <c r="D73" s="78">
        <v>139164</v>
      </c>
      <c r="E73" s="106">
        <v>631230281</v>
      </c>
      <c r="F73" s="37" t="s">
        <v>1663</v>
      </c>
      <c r="G73" s="80" t="s">
        <v>114</v>
      </c>
      <c r="H73" s="31">
        <v>10</v>
      </c>
      <c r="I73" s="32">
        <v>13460</v>
      </c>
      <c r="J73" s="313">
        <f t="shared" ref="J73:J93" si="1">SUM(K73+L73+M73+N73+O73)</f>
        <v>213.75</v>
      </c>
      <c r="K73" s="178"/>
      <c r="L73" s="300"/>
      <c r="M73" s="175">
        <v>213.75</v>
      </c>
      <c r="N73" s="175"/>
      <c r="O73" s="175"/>
      <c r="P73" s="107" t="s">
        <v>151</v>
      </c>
    </row>
    <row r="74" spans="1:16" ht="13.5" customHeight="1" x14ac:dyDescent="0.2">
      <c r="A74" s="327">
        <v>68</v>
      </c>
      <c r="B74" s="260" t="s">
        <v>154</v>
      </c>
      <c r="C74" s="349" t="s">
        <v>155</v>
      </c>
      <c r="D74" s="78">
        <v>139168</v>
      </c>
      <c r="E74" s="77">
        <v>631230280</v>
      </c>
      <c r="F74" s="37" t="s">
        <v>1663</v>
      </c>
      <c r="G74" s="80" t="s">
        <v>114</v>
      </c>
      <c r="H74" s="31">
        <v>10</v>
      </c>
      <c r="I74" s="32">
        <v>13460</v>
      </c>
      <c r="J74" s="313">
        <f t="shared" si="1"/>
        <v>406.5</v>
      </c>
      <c r="K74" s="178"/>
      <c r="L74" s="175"/>
      <c r="M74" s="175">
        <v>406.5</v>
      </c>
      <c r="N74" s="175"/>
      <c r="O74" s="175"/>
      <c r="P74" s="107" t="s">
        <v>156</v>
      </c>
    </row>
    <row r="75" spans="1:16" ht="13.5" customHeight="1" x14ac:dyDescent="0.2">
      <c r="A75" s="35">
        <v>69</v>
      </c>
      <c r="B75" s="259" t="s">
        <v>159</v>
      </c>
      <c r="C75" s="67" t="s">
        <v>155</v>
      </c>
      <c r="D75" s="39">
        <v>139172</v>
      </c>
      <c r="E75" s="77">
        <v>631230282</v>
      </c>
      <c r="F75" s="37" t="s">
        <v>1663</v>
      </c>
      <c r="G75" s="80" t="s">
        <v>114</v>
      </c>
      <c r="H75" s="31">
        <v>10</v>
      </c>
      <c r="I75" s="32">
        <v>13460</v>
      </c>
      <c r="J75" s="313">
        <f t="shared" si="1"/>
        <v>362.8</v>
      </c>
      <c r="K75" s="178"/>
      <c r="L75" s="175"/>
      <c r="M75" s="175">
        <v>362.8</v>
      </c>
      <c r="N75" s="175"/>
      <c r="O75" s="175"/>
      <c r="P75" s="107" t="s">
        <v>160</v>
      </c>
    </row>
    <row r="76" spans="1:16" ht="13.5" customHeight="1" x14ac:dyDescent="0.2">
      <c r="A76" s="327">
        <v>70</v>
      </c>
      <c r="B76" s="260" t="s">
        <v>1683</v>
      </c>
      <c r="C76" s="42" t="s">
        <v>1676</v>
      </c>
      <c r="D76" s="73">
        <v>140759</v>
      </c>
      <c r="E76" s="75">
        <v>631230240</v>
      </c>
      <c r="F76" s="41" t="s">
        <v>1669</v>
      </c>
      <c r="G76" s="286" t="s">
        <v>350</v>
      </c>
      <c r="H76" s="263">
        <v>10</v>
      </c>
      <c r="I76" s="50">
        <v>13509</v>
      </c>
      <c r="J76" s="313">
        <f t="shared" si="1"/>
        <v>990</v>
      </c>
      <c r="K76" s="178"/>
      <c r="L76" s="175"/>
      <c r="M76" s="179">
        <v>990</v>
      </c>
      <c r="N76" s="180"/>
      <c r="O76" s="183"/>
      <c r="P76" s="107" t="s">
        <v>516</v>
      </c>
    </row>
    <row r="77" spans="1:16" ht="13.5" customHeight="1" x14ac:dyDescent="0.2">
      <c r="A77" s="35">
        <v>71</v>
      </c>
      <c r="B77" s="260" t="s">
        <v>1684</v>
      </c>
      <c r="C77" s="42" t="s">
        <v>1678</v>
      </c>
      <c r="D77" s="73">
        <v>140779</v>
      </c>
      <c r="E77" s="75">
        <v>631230269</v>
      </c>
      <c r="F77" s="41" t="s">
        <v>1669</v>
      </c>
      <c r="G77" s="286" t="s">
        <v>1685</v>
      </c>
      <c r="H77" s="263">
        <v>10</v>
      </c>
      <c r="I77" s="50">
        <v>13650</v>
      </c>
      <c r="J77" s="313">
        <f t="shared" si="1"/>
        <v>990</v>
      </c>
      <c r="K77" s="178"/>
      <c r="L77" s="175"/>
      <c r="M77" s="179">
        <v>990</v>
      </c>
      <c r="N77" s="180"/>
      <c r="O77" s="183"/>
      <c r="P77" s="107" t="s">
        <v>516</v>
      </c>
    </row>
    <row r="78" spans="1:16" ht="13.5" customHeight="1" x14ac:dyDescent="0.2">
      <c r="A78" s="327">
        <v>72</v>
      </c>
      <c r="B78" s="260" t="s">
        <v>1811</v>
      </c>
      <c r="C78" s="42" t="s">
        <v>1440</v>
      </c>
      <c r="D78" s="73">
        <v>149379</v>
      </c>
      <c r="E78" s="73">
        <v>631230311</v>
      </c>
      <c r="F78" s="404" t="s">
        <v>1799</v>
      </c>
      <c r="G78" s="286" t="s">
        <v>672</v>
      </c>
      <c r="H78" s="263">
        <v>10</v>
      </c>
      <c r="I78" s="50">
        <v>13230</v>
      </c>
      <c r="J78" s="313">
        <f t="shared" si="1"/>
        <v>58.08</v>
      </c>
      <c r="K78" s="179"/>
      <c r="L78" s="179">
        <v>58.08</v>
      </c>
      <c r="M78" s="179"/>
      <c r="N78" s="180"/>
      <c r="O78" s="183"/>
      <c r="P78" s="107" t="s">
        <v>76</v>
      </c>
    </row>
    <row r="79" spans="1:16" ht="13.5" customHeight="1" x14ac:dyDescent="0.2">
      <c r="A79" s="35">
        <v>73</v>
      </c>
      <c r="B79" s="260" t="s">
        <v>1816</v>
      </c>
      <c r="C79" s="42" t="s">
        <v>1440</v>
      </c>
      <c r="D79" s="73">
        <v>149472</v>
      </c>
      <c r="E79" s="75">
        <v>631230301</v>
      </c>
      <c r="F79" s="41" t="s">
        <v>1799</v>
      </c>
      <c r="G79" s="74" t="s">
        <v>727</v>
      </c>
      <c r="H79" s="47">
        <v>10</v>
      </c>
      <c r="I79" s="38">
        <v>13220</v>
      </c>
      <c r="J79" s="313">
        <f t="shared" si="1"/>
        <v>22.4</v>
      </c>
      <c r="K79" s="175"/>
      <c r="L79" s="175">
        <v>22.4</v>
      </c>
      <c r="M79" s="179"/>
      <c r="N79" s="180"/>
      <c r="O79" s="176"/>
      <c r="P79" s="287" t="s">
        <v>728</v>
      </c>
    </row>
    <row r="80" spans="1:16" ht="13.5" customHeight="1" x14ac:dyDescent="0.2">
      <c r="A80" s="327">
        <v>74</v>
      </c>
      <c r="B80" s="260" t="s">
        <v>1144</v>
      </c>
      <c r="C80" s="328" t="s">
        <v>1253</v>
      </c>
      <c r="D80" s="78">
        <v>150213</v>
      </c>
      <c r="E80" s="75">
        <v>631220259</v>
      </c>
      <c r="F80" s="375" t="s">
        <v>1849</v>
      </c>
      <c r="G80" s="74" t="s">
        <v>495</v>
      </c>
      <c r="H80" s="263">
        <v>10</v>
      </c>
      <c r="I80" s="50">
        <v>13210</v>
      </c>
      <c r="J80" s="313">
        <f t="shared" si="1"/>
        <v>293.01</v>
      </c>
      <c r="K80" s="175"/>
      <c r="L80" s="175">
        <v>293.01</v>
      </c>
      <c r="M80" s="179"/>
      <c r="N80" s="180"/>
      <c r="O80" s="183"/>
      <c r="P80" s="287" t="s">
        <v>1428</v>
      </c>
    </row>
    <row r="81" spans="1:16" ht="13.5" customHeight="1" x14ac:dyDescent="0.2">
      <c r="A81" s="35">
        <v>75</v>
      </c>
      <c r="B81" s="260" t="s">
        <v>1144</v>
      </c>
      <c r="C81" s="42" t="s">
        <v>1778</v>
      </c>
      <c r="D81" s="73">
        <v>150275</v>
      </c>
      <c r="E81" s="73">
        <v>631230313</v>
      </c>
      <c r="F81" s="404" t="s">
        <v>1849</v>
      </c>
      <c r="G81" s="286" t="s">
        <v>658</v>
      </c>
      <c r="H81" s="263">
        <v>10</v>
      </c>
      <c r="I81" s="50">
        <v>13210</v>
      </c>
      <c r="J81" s="313">
        <f t="shared" si="1"/>
        <v>243.51</v>
      </c>
      <c r="K81" s="179"/>
      <c r="L81" s="179">
        <v>243.51</v>
      </c>
      <c r="M81" s="179"/>
      <c r="N81" s="180"/>
      <c r="O81" s="183"/>
      <c r="P81" s="107" t="s">
        <v>496</v>
      </c>
    </row>
    <row r="82" spans="1:16" ht="13.5" customHeight="1" x14ac:dyDescent="0.2">
      <c r="A82" s="327">
        <v>76</v>
      </c>
      <c r="B82" s="260" t="s">
        <v>1884</v>
      </c>
      <c r="C82" s="42" t="s">
        <v>1676</v>
      </c>
      <c r="D82" s="73">
        <v>150685</v>
      </c>
      <c r="E82" s="75">
        <v>631230290</v>
      </c>
      <c r="F82" s="404" t="s">
        <v>1849</v>
      </c>
      <c r="G82" s="80" t="s">
        <v>785</v>
      </c>
      <c r="H82" s="46">
        <v>10</v>
      </c>
      <c r="I82" s="32">
        <v>14010</v>
      </c>
      <c r="J82" s="313">
        <f t="shared" si="1"/>
        <v>360</v>
      </c>
      <c r="K82" s="179"/>
      <c r="L82" s="179"/>
      <c r="M82" s="179">
        <v>360</v>
      </c>
      <c r="N82" s="180"/>
      <c r="O82" s="183"/>
      <c r="P82" s="107" t="s">
        <v>338</v>
      </c>
    </row>
    <row r="83" spans="1:16" ht="13.5" customHeight="1" x14ac:dyDescent="0.2">
      <c r="A83" s="35">
        <v>77</v>
      </c>
      <c r="B83" s="260" t="s">
        <v>1890</v>
      </c>
      <c r="C83" s="42" t="s">
        <v>1777</v>
      </c>
      <c r="D83" s="73">
        <v>150773</v>
      </c>
      <c r="E83" s="75">
        <v>631230294</v>
      </c>
      <c r="F83" s="404" t="s">
        <v>1849</v>
      </c>
      <c r="G83" s="74" t="s">
        <v>515</v>
      </c>
      <c r="H83" s="263">
        <v>10</v>
      </c>
      <c r="I83" s="38">
        <v>13620</v>
      </c>
      <c r="J83" s="313">
        <f t="shared" si="1"/>
        <v>40.6</v>
      </c>
      <c r="K83" s="179"/>
      <c r="L83" s="179"/>
      <c r="M83" s="179">
        <v>40.6</v>
      </c>
      <c r="N83" s="180"/>
      <c r="O83" s="183"/>
      <c r="P83" s="107" t="s">
        <v>1891</v>
      </c>
    </row>
    <row r="84" spans="1:16" ht="13.5" customHeight="1" x14ac:dyDescent="0.2">
      <c r="A84" s="327">
        <v>78</v>
      </c>
      <c r="B84" s="260" t="s">
        <v>1892</v>
      </c>
      <c r="C84" s="42" t="s">
        <v>1634</v>
      </c>
      <c r="D84" s="73">
        <v>150788</v>
      </c>
      <c r="E84" s="75">
        <v>631230298</v>
      </c>
      <c r="F84" s="404" t="s">
        <v>1849</v>
      </c>
      <c r="G84" s="74" t="s">
        <v>521</v>
      </c>
      <c r="H84" s="263">
        <v>10</v>
      </c>
      <c r="I84" s="38">
        <v>13640</v>
      </c>
      <c r="J84" s="313">
        <f t="shared" si="1"/>
        <v>998.15</v>
      </c>
      <c r="K84" s="179"/>
      <c r="L84" s="179"/>
      <c r="M84" s="179">
        <v>998.15</v>
      </c>
      <c r="N84" s="180"/>
      <c r="O84" s="183"/>
      <c r="P84" s="287" t="s">
        <v>516</v>
      </c>
    </row>
    <row r="85" spans="1:16" ht="13.5" customHeight="1" x14ac:dyDescent="0.2">
      <c r="A85" s="35">
        <v>79</v>
      </c>
      <c r="B85" s="260" t="s">
        <v>1893</v>
      </c>
      <c r="C85" s="42" t="s">
        <v>1653</v>
      </c>
      <c r="D85" s="73">
        <v>150821</v>
      </c>
      <c r="E85" s="75">
        <v>631230318</v>
      </c>
      <c r="F85" s="404" t="s">
        <v>1849</v>
      </c>
      <c r="G85" s="74" t="s">
        <v>515</v>
      </c>
      <c r="H85" s="263">
        <v>10</v>
      </c>
      <c r="I85" s="38">
        <v>13620</v>
      </c>
      <c r="J85" s="313">
        <f t="shared" si="1"/>
        <v>77</v>
      </c>
      <c r="K85" s="179"/>
      <c r="L85" s="179"/>
      <c r="M85" s="179">
        <v>77</v>
      </c>
      <c r="N85" s="180"/>
      <c r="O85" s="183"/>
      <c r="P85" s="180" t="s">
        <v>1894</v>
      </c>
    </row>
    <row r="86" spans="1:16" ht="13.5" customHeight="1" x14ac:dyDescent="0.2">
      <c r="A86" s="327">
        <v>80</v>
      </c>
      <c r="B86" s="260" t="s">
        <v>1895</v>
      </c>
      <c r="C86" s="42" t="s">
        <v>1777</v>
      </c>
      <c r="D86" s="73">
        <v>150835</v>
      </c>
      <c r="E86" s="75">
        <v>631230296</v>
      </c>
      <c r="F86" s="404" t="s">
        <v>1849</v>
      </c>
      <c r="G86" s="74" t="s">
        <v>515</v>
      </c>
      <c r="H86" s="263">
        <v>10</v>
      </c>
      <c r="I86" s="38">
        <v>13620</v>
      </c>
      <c r="J86" s="313">
        <f t="shared" si="1"/>
        <v>134.05000000000001</v>
      </c>
      <c r="K86" s="179"/>
      <c r="L86" s="179"/>
      <c r="M86" s="179">
        <v>134.05000000000001</v>
      </c>
      <c r="N86" s="180"/>
      <c r="O86" s="183"/>
      <c r="P86" s="287" t="s">
        <v>1896</v>
      </c>
    </row>
    <row r="87" spans="1:16" ht="13.5" customHeight="1" x14ac:dyDescent="0.2">
      <c r="A87" s="35">
        <v>81</v>
      </c>
      <c r="B87" s="260" t="s">
        <v>1897</v>
      </c>
      <c r="C87" s="42" t="s">
        <v>1777</v>
      </c>
      <c r="D87" s="73">
        <v>150864</v>
      </c>
      <c r="E87" s="75">
        <v>631230297</v>
      </c>
      <c r="F87" s="404" t="s">
        <v>1849</v>
      </c>
      <c r="G87" s="74" t="s">
        <v>515</v>
      </c>
      <c r="H87" s="263">
        <v>10</v>
      </c>
      <c r="I87" s="38">
        <v>13620</v>
      </c>
      <c r="J87" s="313">
        <f t="shared" si="1"/>
        <v>196.05</v>
      </c>
      <c r="K87" s="179"/>
      <c r="L87" s="179"/>
      <c r="M87" s="179">
        <v>196.05</v>
      </c>
      <c r="N87" s="180"/>
      <c r="O87" s="183"/>
      <c r="P87" s="287" t="s">
        <v>1898</v>
      </c>
    </row>
    <row r="88" spans="1:16" ht="13.5" customHeight="1" x14ac:dyDescent="0.2">
      <c r="A88" s="327">
        <v>82</v>
      </c>
      <c r="B88" s="260" t="s">
        <v>1900</v>
      </c>
      <c r="C88" s="42" t="s">
        <v>1777</v>
      </c>
      <c r="D88" s="73">
        <v>150886</v>
      </c>
      <c r="E88" s="75">
        <v>631230295</v>
      </c>
      <c r="F88" s="404" t="s">
        <v>1849</v>
      </c>
      <c r="G88" s="74" t="s">
        <v>515</v>
      </c>
      <c r="H88" s="263">
        <v>10</v>
      </c>
      <c r="I88" s="38">
        <v>13620</v>
      </c>
      <c r="J88" s="313">
        <f t="shared" si="1"/>
        <v>67.8</v>
      </c>
      <c r="K88" s="179"/>
      <c r="L88" s="179"/>
      <c r="M88" s="179">
        <v>67.8</v>
      </c>
      <c r="N88" s="180"/>
      <c r="O88" s="183"/>
      <c r="P88" s="287" t="s">
        <v>1899</v>
      </c>
    </row>
    <row r="89" spans="1:16" ht="13.5" customHeight="1" x14ac:dyDescent="0.2">
      <c r="A89" s="35">
        <v>83</v>
      </c>
      <c r="B89" s="260" t="s">
        <v>1907</v>
      </c>
      <c r="C89" s="42" t="s">
        <v>1364</v>
      </c>
      <c r="D89" s="73">
        <v>151330</v>
      </c>
      <c r="E89" s="75">
        <v>631230293</v>
      </c>
      <c r="F89" s="404" t="s">
        <v>1905</v>
      </c>
      <c r="G89" s="74" t="s">
        <v>216</v>
      </c>
      <c r="H89" s="263">
        <v>10</v>
      </c>
      <c r="I89" s="50">
        <v>13780</v>
      </c>
      <c r="J89" s="313">
        <f t="shared" si="1"/>
        <v>121.32</v>
      </c>
      <c r="K89" s="179"/>
      <c r="L89" s="179"/>
      <c r="M89" s="179">
        <v>121.32</v>
      </c>
      <c r="N89" s="180"/>
      <c r="O89" s="183"/>
      <c r="P89" s="287" t="s">
        <v>217</v>
      </c>
    </row>
    <row r="90" spans="1:16" ht="13.5" customHeight="1" x14ac:dyDescent="0.2">
      <c r="A90" s="327">
        <v>84</v>
      </c>
      <c r="B90" s="260" t="s">
        <v>1921</v>
      </c>
      <c r="C90" s="42" t="s">
        <v>1634</v>
      </c>
      <c r="D90" s="73">
        <v>152039</v>
      </c>
      <c r="E90" s="75">
        <v>631230325</v>
      </c>
      <c r="F90" s="404" t="s">
        <v>1905</v>
      </c>
      <c r="G90" s="74" t="s">
        <v>1922</v>
      </c>
      <c r="H90" s="263">
        <v>10</v>
      </c>
      <c r="I90" s="50">
        <v>13320</v>
      </c>
      <c r="J90" s="313">
        <f t="shared" si="1"/>
        <v>97.98</v>
      </c>
      <c r="K90" s="179"/>
      <c r="L90" s="179"/>
      <c r="M90" s="179">
        <v>97.98</v>
      </c>
      <c r="N90" s="180"/>
      <c r="O90" s="183"/>
      <c r="P90" s="287" t="s">
        <v>1150</v>
      </c>
    </row>
    <row r="91" spans="1:16" ht="13.5" customHeight="1" x14ac:dyDescent="0.2">
      <c r="A91" s="35">
        <v>85</v>
      </c>
      <c r="B91" s="260" t="s">
        <v>152</v>
      </c>
      <c r="C91" s="349" t="s">
        <v>153</v>
      </c>
      <c r="D91" s="78">
        <v>152885</v>
      </c>
      <c r="E91" s="106">
        <v>631230346</v>
      </c>
      <c r="F91" s="37" t="s">
        <v>1938</v>
      </c>
      <c r="G91" s="80" t="s">
        <v>114</v>
      </c>
      <c r="H91" s="31">
        <v>10</v>
      </c>
      <c r="I91" s="32">
        <v>13460</v>
      </c>
      <c r="J91" s="313">
        <f t="shared" si="1"/>
        <v>213.75</v>
      </c>
      <c r="K91" s="178"/>
      <c r="L91" s="300"/>
      <c r="M91" s="175">
        <v>213.75</v>
      </c>
      <c r="N91" s="175"/>
      <c r="O91" s="175"/>
      <c r="P91" s="107" t="s">
        <v>151</v>
      </c>
    </row>
    <row r="92" spans="1:16" ht="13.5" customHeight="1" x14ac:dyDescent="0.2">
      <c r="A92" s="327">
        <v>86</v>
      </c>
      <c r="B92" s="260" t="s">
        <v>154</v>
      </c>
      <c r="C92" s="349" t="s">
        <v>155</v>
      </c>
      <c r="D92" s="78">
        <v>152866</v>
      </c>
      <c r="E92" s="77">
        <v>631230347</v>
      </c>
      <c r="F92" s="37" t="s">
        <v>1938</v>
      </c>
      <c r="G92" s="80" t="s">
        <v>114</v>
      </c>
      <c r="H92" s="31">
        <v>10</v>
      </c>
      <c r="I92" s="32">
        <v>13460</v>
      </c>
      <c r="J92" s="313">
        <f t="shared" si="1"/>
        <v>406.5</v>
      </c>
      <c r="K92" s="178"/>
      <c r="L92" s="175"/>
      <c r="M92" s="175">
        <v>406.5</v>
      </c>
      <c r="N92" s="175"/>
      <c r="O92" s="175"/>
      <c r="P92" s="107" t="s">
        <v>156</v>
      </c>
    </row>
    <row r="93" spans="1:16" x14ac:dyDescent="0.2">
      <c r="A93" s="35">
        <v>87</v>
      </c>
      <c r="B93" s="90" t="s">
        <v>158</v>
      </c>
      <c r="C93" s="67" t="s">
        <v>155</v>
      </c>
      <c r="D93" s="78">
        <v>152884</v>
      </c>
      <c r="E93" s="39">
        <v>631230344</v>
      </c>
      <c r="F93" s="37" t="s">
        <v>1938</v>
      </c>
      <c r="G93" s="80" t="s">
        <v>114</v>
      </c>
      <c r="H93" s="31">
        <v>10</v>
      </c>
      <c r="I93" s="32">
        <v>13460</v>
      </c>
      <c r="J93" s="313">
        <f t="shared" si="1"/>
        <v>362.8</v>
      </c>
      <c r="K93" s="178"/>
      <c r="L93" s="300"/>
      <c r="M93" s="175">
        <v>362.8</v>
      </c>
      <c r="N93" s="175"/>
      <c r="O93" s="175"/>
      <c r="P93" s="107" t="s">
        <v>157</v>
      </c>
    </row>
    <row r="94" spans="1:16" x14ac:dyDescent="0.2">
      <c r="A94" s="327">
        <v>88</v>
      </c>
      <c r="B94" s="90"/>
      <c r="C94" s="67"/>
      <c r="D94" s="78"/>
      <c r="E94" s="106"/>
      <c r="F94" s="404" t="s">
        <v>1954</v>
      </c>
      <c r="G94" s="80" t="s">
        <v>1534</v>
      </c>
      <c r="H94" s="31">
        <v>10</v>
      </c>
      <c r="I94" s="32">
        <v>11110</v>
      </c>
      <c r="J94" s="313">
        <f t="shared" ref="J94:J114" si="2">SUM(K94+L94+M94+N94+O94)</f>
        <v>6279.09</v>
      </c>
      <c r="K94" s="179">
        <v>6279.09</v>
      </c>
      <c r="L94" s="300"/>
      <c r="M94" s="179"/>
      <c r="N94" s="180"/>
      <c r="O94" s="176"/>
      <c r="P94" s="107"/>
    </row>
    <row r="95" spans="1:16" x14ac:dyDescent="0.2">
      <c r="A95" s="35">
        <v>89</v>
      </c>
      <c r="B95" s="90"/>
      <c r="C95" s="67"/>
      <c r="D95" s="78"/>
      <c r="E95" s="106"/>
      <c r="F95" s="404" t="s">
        <v>1954</v>
      </c>
      <c r="G95" s="80" t="s">
        <v>1955</v>
      </c>
      <c r="H95" s="31">
        <v>10</v>
      </c>
      <c r="I95" s="32">
        <v>11110</v>
      </c>
      <c r="J95" s="313">
        <f t="shared" si="2"/>
        <v>315</v>
      </c>
      <c r="K95" s="178">
        <v>315</v>
      </c>
      <c r="L95" s="300"/>
      <c r="M95" s="179"/>
      <c r="N95" s="180"/>
      <c r="O95" s="176"/>
      <c r="P95" s="107"/>
    </row>
    <row r="96" spans="1:16" x14ac:dyDescent="0.2">
      <c r="A96" s="327">
        <v>90</v>
      </c>
      <c r="B96" s="259" t="s">
        <v>159</v>
      </c>
      <c r="C96" s="67" t="s">
        <v>155</v>
      </c>
      <c r="D96" s="39">
        <v>158741</v>
      </c>
      <c r="E96" s="77">
        <v>631230345</v>
      </c>
      <c r="F96" s="37" t="s">
        <v>2011</v>
      </c>
      <c r="G96" s="80" t="s">
        <v>114</v>
      </c>
      <c r="H96" s="31">
        <v>10</v>
      </c>
      <c r="I96" s="32">
        <v>13460</v>
      </c>
      <c r="J96" s="313">
        <f>SUM(K96+L96+M96+N96+O96)</f>
        <v>362.8</v>
      </c>
      <c r="K96" s="178"/>
      <c r="L96" s="175"/>
      <c r="M96" s="175">
        <v>362.8</v>
      </c>
      <c r="N96" s="175"/>
      <c r="O96" s="175"/>
      <c r="P96" s="107" t="s">
        <v>160</v>
      </c>
    </row>
    <row r="97" spans="1:16" x14ac:dyDescent="0.2">
      <c r="A97" s="35">
        <v>91</v>
      </c>
      <c r="B97" s="90" t="s">
        <v>2132</v>
      </c>
      <c r="C97" s="67" t="s">
        <v>1974</v>
      </c>
      <c r="D97" s="78">
        <v>174520</v>
      </c>
      <c r="E97" s="106">
        <v>631230352</v>
      </c>
      <c r="F97" s="404" t="s">
        <v>2115</v>
      </c>
      <c r="G97" s="74" t="s">
        <v>521</v>
      </c>
      <c r="H97" s="263">
        <v>10</v>
      </c>
      <c r="I97" s="38">
        <v>13640</v>
      </c>
      <c r="J97" s="313">
        <f t="shared" si="2"/>
        <v>998.65</v>
      </c>
      <c r="K97" s="179"/>
      <c r="L97" s="179"/>
      <c r="M97" s="179">
        <v>998.65</v>
      </c>
      <c r="N97" s="180"/>
      <c r="O97" s="183"/>
      <c r="P97" s="287" t="s">
        <v>516</v>
      </c>
    </row>
    <row r="98" spans="1:16" x14ac:dyDescent="0.2">
      <c r="A98" s="327">
        <v>92</v>
      </c>
      <c r="B98" s="90">
        <v>9033915</v>
      </c>
      <c r="C98" s="67" t="s">
        <v>1952</v>
      </c>
      <c r="D98" s="78">
        <v>176596</v>
      </c>
      <c r="E98" s="75">
        <v>631230356</v>
      </c>
      <c r="F98" s="404" t="s">
        <v>2115</v>
      </c>
      <c r="G98" s="74" t="s">
        <v>495</v>
      </c>
      <c r="H98" s="47">
        <v>10</v>
      </c>
      <c r="I98" s="50">
        <v>13210</v>
      </c>
      <c r="J98" s="214">
        <f t="shared" si="2"/>
        <v>170.88</v>
      </c>
      <c r="K98" s="179"/>
      <c r="L98" s="179">
        <v>170.88</v>
      </c>
      <c r="M98" s="179"/>
      <c r="N98" s="180"/>
      <c r="O98" s="183"/>
      <c r="P98" s="287" t="s">
        <v>724</v>
      </c>
    </row>
    <row r="99" spans="1:16" x14ac:dyDescent="0.2">
      <c r="A99" s="35">
        <v>93</v>
      </c>
      <c r="B99" s="259" t="s">
        <v>2200</v>
      </c>
      <c r="C99" s="259" t="s">
        <v>1974</v>
      </c>
      <c r="D99" s="78">
        <v>177623</v>
      </c>
      <c r="E99" s="73">
        <v>631230372</v>
      </c>
      <c r="F99" s="404" t="s">
        <v>2164</v>
      </c>
      <c r="G99" s="74" t="s">
        <v>2194</v>
      </c>
      <c r="H99" s="263">
        <v>10</v>
      </c>
      <c r="I99" s="50">
        <v>13250</v>
      </c>
      <c r="J99" s="214">
        <f t="shared" si="2"/>
        <v>29.98</v>
      </c>
      <c r="K99" s="179"/>
      <c r="L99" s="179">
        <v>29.98</v>
      </c>
      <c r="M99" s="179"/>
      <c r="N99" s="180"/>
      <c r="O99" s="183"/>
      <c r="P99" s="287" t="s">
        <v>75</v>
      </c>
    </row>
    <row r="100" spans="1:16" x14ac:dyDescent="0.2">
      <c r="A100" s="327">
        <v>94</v>
      </c>
      <c r="B100" s="90" t="s">
        <v>2201</v>
      </c>
      <c r="C100" s="439" t="s">
        <v>1974</v>
      </c>
      <c r="D100" s="78">
        <v>177640</v>
      </c>
      <c r="E100" s="106">
        <v>631230371</v>
      </c>
      <c r="F100" s="404" t="s">
        <v>2164</v>
      </c>
      <c r="G100" s="74" t="s">
        <v>2194</v>
      </c>
      <c r="H100" s="263">
        <v>10</v>
      </c>
      <c r="I100" s="50">
        <v>13250</v>
      </c>
      <c r="J100" s="214">
        <f t="shared" si="2"/>
        <v>87.57</v>
      </c>
      <c r="K100" s="178"/>
      <c r="L100" s="175"/>
      <c r="M100" s="179">
        <v>87.57</v>
      </c>
      <c r="N100" s="180"/>
      <c r="O100" s="176"/>
      <c r="P100" s="287" t="s">
        <v>75</v>
      </c>
    </row>
    <row r="101" spans="1:16" x14ac:dyDescent="0.2">
      <c r="A101" s="35">
        <v>95</v>
      </c>
      <c r="B101" s="90">
        <v>325498</v>
      </c>
      <c r="C101" s="439" t="s">
        <v>1954</v>
      </c>
      <c r="D101" s="78">
        <v>177669</v>
      </c>
      <c r="E101" s="106">
        <v>631230360</v>
      </c>
      <c r="F101" s="404" t="s">
        <v>2164</v>
      </c>
      <c r="G101" s="286" t="s">
        <v>672</v>
      </c>
      <c r="H101" s="263">
        <v>10</v>
      </c>
      <c r="I101" s="50">
        <v>13230</v>
      </c>
      <c r="J101" s="313">
        <f t="shared" si="2"/>
        <v>58.08</v>
      </c>
      <c r="K101" s="179"/>
      <c r="L101" s="179">
        <v>58.08</v>
      </c>
      <c r="M101" s="179"/>
      <c r="N101" s="180"/>
      <c r="O101" s="183"/>
      <c r="P101" s="107" t="s">
        <v>76</v>
      </c>
    </row>
    <row r="102" spans="1:16" x14ac:dyDescent="0.2">
      <c r="A102" s="327">
        <v>96</v>
      </c>
      <c r="B102" s="260" t="s">
        <v>152</v>
      </c>
      <c r="C102" s="349" t="s">
        <v>153</v>
      </c>
      <c r="D102" s="78">
        <v>187482</v>
      </c>
      <c r="E102" s="106">
        <v>631230390</v>
      </c>
      <c r="F102" s="37" t="s">
        <v>2213</v>
      </c>
      <c r="G102" s="80" t="s">
        <v>114</v>
      </c>
      <c r="H102" s="31">
        <v>10</v>
      </c>
      <c r="I102" s="32">
        <v>13460</v>
      </c>
      <c r="J102" s="313">
        <f t="shared" si="2"/>
        <v>213.75</v>
      </c>
      <c r="K102" s="178"/>
      <c r="L102" s="300"/>
      <c r="M102" s="175">
        <v>213.75</v>
      </c>
      <c r="N102" s="175"/>
      <c r="O102" s="175"/>
      <c r="P102" s="107" t="s">
        <v>151</v>
      </c>
    </row>
    <row r="103" spans="1:16" x14ac:dyDescent="0.2">
      <c r="A103" s="35">
        <v>97</v>
      </c>
      <c r="B103" s="260" t="s">
        <v>2215</v>
      </c>
      <c r="C103" s="42" t="s">
        <v>1986</v>
      </c>
      <c r="D103" s="73">
        <v>191208</v>
      </c>
      <c r="E103" s="75">
        <v>631230371</v>
      </c>
      <c r="F103" s="36" t="s">
        <v>2216</v>
      </c>
      <c r="G103" s="74" t="s">
        <v>881</v>
      </c>
      <c r="H103" s="47">
        <v>10</v>
      </c>
      <c r="I103" s="38">
        <v>13620</v>
      </c>
      <c r="J103" s="313">
        <f t="shared" ref="J103" si="3">SUM(K103+L103+M103+N103+O103)</f>
        <v>137.44999999999999</v>
      </c>
      <c r="K103" s="175"/>
      <c r="L103" s="175"/>
      <c r="M103" s="179">
        <v>137.44999999999999</v>
      </c>
      <c r="N103" s="180"/>
      <c r="O103" s="176"/>
      <c r="P103" s="329" t="s">
        <v>1896</v>
      </c>
    </row>
    <row r="104" spans="1:16" x14ac:dyDescent="0.2">
      <c r="A104" s="327">
        <v>98</v>
      </c>
      <c r="B104" s="90">
        <v>24192</v>
      </c>
      <c r="C104" s="67" t="s">
        <v>1976</v>
      </c>
      <c r="D104" s="78">
        <v>191575</v>
      </c>
      <c r="E104" s="106">
        <v>631230367</v>
      </c>
      <c r="F104" s="404" t="s">
        <v>2216</v>
      </c>
      <c r="G104" s="74" t="s">
        <v>881</v>
      </c>
      <c r="H104" s="47">
        <v>10</v>
      </c>
      <c r="I104" s="38">
        <v>13620</v>
      </c>
      <c r="J104" s="313">
        <f t="shared" si="2"/>
        <v>154.72999999999999</v>
      </c>
      <c r="K104" s="178"/>
      <c r="L104" s="300"/>
      <c r="M104" s="179">
        <v>154.72999999999999</v>
      </c>
      <c r="N104" s="180"/>
      <c r="O104" s="176"/>
      <c r="P104" s="107" t="s">
        <v>2232</v>
      </c>
    </row>
    <row r="105" spans="1:16" x14ac:dyDescent="0.2">
      <c r="A105" s="35">
        <v>99</v>
      </c>
      <c r="B105" s="90" t="s">
        <v>2233</v>
      </c>
      <c r="C105" s="67" t="s">
        <v>2208</v>
      </c>
      <c r="D105" s="78">
        <v>191605</v>
      </c>
      <c r="E105" s="106">
        <v>631230394</v>
      </c>
      <c r="F105" s="404" t="s">
        <v>2216</v>
      </c>
      <c r="G105" s="80" t="s">
        <v>2234</v>
      </c>
      <c r="H105" s="31">
        <v>10</v>
      </c>
      <c r="I105" s="32">
        <v>13650</v>
      </c>
      <c r="J105" s="313">
        <f t="shared" si="2"/>
        <v>1905</v>
      </c>
      <c r="K105" s="178"/>
      <c r="L105" s="300"/>
      <c r="M105" s="179">
        <v>1905</v>
      </c>
      <c r="N105" s="180"/>
      <c r="O105" s="176"/>
      <c r="P105" s="107" t="s">
        <v>516</v>
      </c>
    </row>
    <row r="106" spans="1:16" x14ac:dyDescent="0.2">
      <c r="A106" s="327">
        <v>100</v>
      </c>
      <c r="B106" s="260" t="s">
        <v>154</v>
      </c>
      <c r="C106" s="349" t="s">
        <v>155</v>
      </c>
      <c r="D106" s="78">
        <v>191663</v>
      </c>
      <c r="E106" s="77">
        <v>631230399</v>
      </c>
      <c r="F106" s="37" t="s">
        <v>2216</v>
      </c>
      <c r="G106" s="80" t="s">
        <v>114</v>
      </c>
      <c r="H106" s="31">
        <v>10</v>
      </c>
      <c r="I106" s="32">
        <v>13460</v>
      </c>
      <c r="J106" s="313">
        <f t="shared" ref="J106:J107" si="4">SUM(K106+L106+M106+N106+O106)</f>
        <v>406.5</v>
      </c>
      <c r="K106" s="178"/>
      <c r="L106" s="175"/>
      <c r="M106" s="175">
        <v>406.5</v>
      </c>
      <c r="N106" s="175"/>
      <c r="O106" s="175"/>
      <c r="P106" s="107" t="s">
        <v>156</v>
      </c>
    </row>
    <row r="107" spans="1:16" x14ac:dyDescent="0.2">
      <c r="A107" s="35">
        <v>101</v>
      </c>
      <c r="B107" s="90" t="s">
        <v>158</v>
      </c>
      <c r="C107" s="67" t="s">
        <v>155</v>
      </c>
      <c r="D107" s="78">
        <v>191690</v>
      </c>
      <c r="E107" s="39">
        <v>631230392</v>
      </c>
      <c r="F107" s="37" t="s">
        <v>2216</v>
      </c>
      <c r="G107" s="80" t="s">
        <v>114</v>
      </c>
      <c r="H107" s="31">
        <v>10</v>
      </c>
      <c r="I107" s="32">
        <v>13460</v>
      </c>
      <c r="J107" s="313">
        <f t="shared" si="4"/>
        <v>362.8</v>
      </c>
      <c r="K107" s="178"/>
      <c r="L107" s="300"/>
      <c r="M107" s="175">
        <v>362.8</v>
      </c>
      <c r="N107" s="175"/>
      <c r="O107" s="175"/>
      <c r="P107" s="107" t="s">
        <v>157</v>
      </c>
    </row>
    <row r="108" spans="1:16" x14ac:dyDescent="0.2">
      <c r="A108" s="327">
        <v>102</v>
      </c>
      <c r="B108" s="259" t="s">
        <v>159</v>
      </c>
      <c r="C108" s="67" t="s">
        <v>155</v>
      </c>
      <c r="D108" s="39">
        <v>191717</v>
      </c>
      <c r="E108" s="77">
        <v>631230345</v>
      </c>
      <c r="F108" s="37" t="s">
        <v>2216</v>
      </c>
      <c r="G108" s="80" t="s">
        <v>114</v>
      </c>
      <c r="H108" s="31">
        <v>10</v>
      </c>
      <c r="I108" s="32">
        <v>13460</v>
      </c>
      <c r="J108" s="313">
        <f>SUM(K108+L108+M108+N108+O108)</f>
        <v>362.8</v>
      </c>
      <c r="K108" s="178"/>
      <c r="L108" s="175"/>
      <c r="M108" s="175">
        <v>362.8</v>
      </c>
      <c r="N108" s="175"/>
      <c r="O108" s="175"/>
      <c r="P108" s="107" t="s">
        <v>160</v>
      </c>
    </row>
    <row r="109" spans="1:16" x14ac:dyDescent="0.2">
      <c r="A109" s="327">
        <v>103</v>
      </c>
      <c r="B109" s="90" t="s">
        <v>2235</v>
      </c>
      <c r="C109" s="67" t="s">
        <v>1954</v>
      </c>
      <c r="D109" s="78">
        <v>191760</v>
      </c>
      <c r="E109" s="106">
        <v>631230366</v>
      </c>
      <c r="F109" s="404" t="s">
        <v>2216</v>
      </c>
      <c r="G109" s="74" t="s">
        <v>881</v>
      </c>
      <c r="H109" s="47">
        <v>10</v>
      </c>
      <c r="I109" s="38">
        <v>13620</v>
      </c>
      <c r="J109" s="313">
        <f t="shared" si="2"/>
        <v>193.35</v>
      </c>
      <c r="K109" s="178"/>
      <c r="L109" s="300"/>
      <c r="M109" s="179">
        <v>193.35</v>
      </c>
      <c r="N109" s="180"/>
      <c r="O109" s="176"/>
      <c r="P109" s="107" t="s">
        <v>2236</v>
      </c>
    </row>
    <row r="110" spans="1:16" x14ac:dyDescent="0.2">
      <c r="A110" s="327">
        <v>104</v>
      </c>
      <c r="B110" s="90" t="s">
        <v>2243</v>
      </c>
      <c r="C110" s="67" t="s">
        <v>1986</v>
      </c>
      <c r="D110" s="78">
        <v>191969</v>
      </c>
      <c r="E110" s="106">
        <v>631230370</v>
      </c>
      <c r="F110" s="404" t="s">
        <v>2216</v>
      </c>
      <c r="G110" s="74" t="s">
        <v>881</v>
      </c>
      <c r="H110" s="47">
        <v>10</v>
      </c>
      <c r="I110" s="38">
        <v>13620</v>
      </c>
      <c r="J110" s="313">
        <f t="shared" si="2"/>
        <v>43.6</v>
      </c>
      <c r="K110" s="178"/>
      <c r="L110" s="300"/>
      <c r="M110" s="179">
        <v>43.6</v>
      </c>
      <c r="N110" s="180"/>
      <c r="O110" s="176"/>
      <c r="P110" s="107" t="s">
        <v>1891</v>
      </c>
    </row>
    <row r="111" spans="1:16" x14ac:dyDescent="0.2">
      <c r="A111" s="327">
        <v>105</v>
      </c>
      <c r="B111" s="90" t="s">
        <v>2244</v>
      </c>
      <c r="C111" s="67" t="s">
        <v>1986</v>
      </c>
      <c r="D111" s="78">
        <v>191984</v>
      </c>
      <c r="E111" s="106">
        <v>631230368</v>
      </c>
      <c r="F111" s="404" t="s">
        <v>2216</v>
      </c>
      <c r="G111" s="74" t="s">
        <v>881</v>
      </c>
      <c r="H111" s="47">
        <v>10</v>
      </c>
      <c r="I111" s="38">
        <v>13620</v>
      </c>
      <c r="J111" s="313">
        <f t="shared" si="2"/>
        <v>58</v>
      </c>
      <c r="K111" s="178"/>
      <c r="L111" s="300"/>
      <c r="M111" s="179">
        <v>58</v>
      </c>
      <c r="N111" s="180"/>
      <c r="O111" s="176"/>
      <c r="P111" s="107" t="s">
        <v>1899</v>
      </c>
    </row>
    <row r="112" spans="1:16" x14ac:dyDescent="0.2">
      <c r="A112" s="327">
        <v>106</v>
      </c>
      <c r="B112" s="90"/>
      <c r="C112" s="67"/>
      <c r="D112" s="78"/>
      <c r="E112" s="106"/>
      <c r="F112" s="404" t="s">
        <v>2258</v>
      </c>
      <c r="G112" s="80" t="s">
        <v>2009</v>
      </c>
      <c r="H112" s="31">
        <v>10</v>
      </c>
      <c r="I112" s="32">
        <v>11110</v>
      </c>
      <c r="J112" s="313">
        <f t="shared" si="2"/>
        <v>5291.82</v>
      </c>
      <c r="K112" s="178">
        <v>5291.82</v>
      </c>
      <c r="L112" s="300"/>
      <c r="M112" s="179"/>
      <c r="N112" s="180"/>
      <c r="O112" s="176"/>
      <c r="P112" s="107"/>
    </row>
    <row r="113" spans="1:16" x14ac:dyDescent="0.2">
      <c r="A113" s="327">
        <v>107</v>
      </c>
      <c r="B113" s="90"/>
      <c r="C113" s="67"/>
      <c r="D113" s="78"/>
      <c r="E113" s="106"/>
      <c r="F113" s="404" t="s">
        <v>2258</v>
      </c>
      <c r="G113" s="80" t="s">
        <v>2086</v>
      </c>
      <c r="H113" s="31">
        <v>10</v>
      </c>
      <c r="I113" s="32">
        <v>11110</v>
      </c>
      <c r="J113" s="313">
        <f t="shared" si="2"/>
        <v>315</v>
      </c>
      <c r="K113" s="178">
        <v>315</v>
      </c>
      <c r="L113" s="300"/>
      <c r="M113" s="179"/>
      <c r="N113" s="180"/>
      <c r="O113" s="176"/>
      <c r="P113" s="107"/>
    </row>
    <row r="114" spans="1:16" x14ac:dyDescent="0.2">
      <c r="A114" s="327">
        <v>108</v>
      </c>
      <c r="B114" s="90" t="s">
        <v>2337</v>
      </c>
      <c r="C114" s="67" t="s">
        <v>2310</v>
      </c>
      <c r="D114" s="78">
        <v>206930</v>
      </c>
      <c r="E114" s="106">
        <v>631230330</v>
      </c>
      <c r="F114" s="404" t="s">
        <v>2331</v>
      </c>
      <c r="G114" s="80" t="s">
        <v>114</v>
      </c>
      <c r="H114" s="31">
        <v>10</v>
      </c>
      <c r="I114" s="32">
        <v>13460</v>
      </c>
      <c r="J114" s="313">
        <f t="shared" si="2"/>
        <v>2940</v>
      </c>
      <c r="K114" s="178"/>
      <c r="L114" s="300"/>
      <c r="M114" s="179">
        <v>2940</v>
      </c>
      <c r="N114" s="180"/>
      <c r="O114" s="176"/>
      <c r="P114" s="107" t="s">
        <v>2338</v>
      </c>
    </row>
    <row r="115" spans="1:16" x14ac:dyDescent="0.2">
      <c r="A115" s="327">
        <v>109</v>
      </c>
      <c r="B115" s="90">
        <v>333782</v>
      </c>
      <c r="C115" s="67" t="s">
        <v>2258</v>
      </c>
      <c r="D115" s="78">
        <v>219775</v>
      </c>
      <c r="E115" s="106">
        <v>631230416</v>
      </c>
      <c r="F115" s="404" t="s">
        <v>2420</v>
      </c>
      <c r="G115" s="286" t="s">
        <v>672</v>
      </c>
      <c r="H115" s="263">
        <v>10</v>
      </c>
      <c r="I115" s="50">
        <v>13230</v>
      </c>
      <c r="J115" s="313">
        <f t="shared" ref="J115:J141" si="5">SUM(K115+L115+M115+N115+O115)</f>
        <v>58.08</v>
      </c>
      <c r="K115" s="179"/>
      <c r="L115" s="179">
        <v>58.08</v>
      </c>
      <c r="M115" s="179"/>
      <c r="N115" s="180"/>
      <c r="O115" s="183"/>
      <c r="P115" s="107" t="s">
        <v>76</v>
      </c>
    </row>
    <row r="116" spans="1:16" x14ac:dyDescent="0.2">
      <c r="A116" s="327">
        <v>110</v>
      </c>
      <c r="B116" s="90">
        <v>2045100003</v>
      </c>
      <c r="C116" s="67" t="s">
        <v>2258</v>
      </c>
      <c r="D116" s="78">
        <v>227949</v>
      </c>
      <c r="E116" s="106">
        <v>631230441</v>
      </c>
      <c r="F116" s="36" t="s">
        <v>2436</v>
      </c>
      <c r="G116" s="74" t="s">
        <v>727</v>
      </c>
      <c r="H116" s="47">
        <v>10</v>
      </c>
      <c r="I116" s="38">
        <v>13220</v>
      </c>
      <c r="J116" s="214">
        <f t="shared" si="5"/>
        <v>18.71</v>
      </c>
      <c r="K116" s="175"/>
      <c r="L116" s="175">
        <v>18.71</v>
      </c>
      <c r="M116" s="179"/>
      <c r="N116" s="180"/>
      <c r="O116" s="176"/>
      <c r="P116" s="287" t="s">
        <v>728</v>
      </c>
    </row>
    <row r="117" spans="1:16" x14ac:dyDescent="0.2">
      <c r="A117" s="327">
        <v>111</v>
      </c>
      <c r="B117" s="90">
        <v>9033915</v>
      </c>
      <c r="C117" s="67" t="s">
        <v>2324</v>
      </c>
      <c r="D117" s="78">
        <v>227978</v>
      </c>
      <c r="E117" s="106">
        <v>631230419</v>
      </c>
      <c r="F117" s="404" t="s">
        <v>2436</v>
      </c>
      <c r="G117" s="74" t="s">
        <v>495</v>
      </c>
      <c r="H117" s="47">
        <v>10</v>
      </c>
      <c r="I117" s="38">
        <v>13210</v>
      </c>
      <c r="J117" s="214">
        <f t="shared" si="5"/>
        <v>131.30000000000001</v>
      </c>
      <c r="K117" s="175"/>
      <c r="L117" s="175">
        <v>131.30000000000001</v>
      </c>
      <c r="M117" s="179"/>
      <c r="N117" s="180"/>
      <c r="O117" s="176"/>
      <c r="P117" s="107" t="s">
        <v>496</v>
      </c>
    </row>
    <row r="118" spans="1:16" x14ac:dyDescent="0.2">
      <c r="A118" s="327">
        <v>112</v>
      </c>
      <c r="B118" s="90" t="s">
        <v>2454</v>
      </c>
      <c r="C118" s="67" t="s">
        <v>2289</v>
      </c>
      <c r="D118" s="78">
        <v>228034</v>
      </c>
      <c r="E118" s="106">
        <v>631230445</v>
      </c>
      <c r="F118" s="36" t="s">
        <v>2436</v>
      </c>
      <c r="G118" s="74" t="s">
        <v>667</v>
      </c>
      <c r="H118" s="47">
        <v>10</v>
      </c>
      <c r="I118" s="38">
        <v>13320</v>
      </c>
      <c r="J118" s="214">
        <f t="shared" si="5"/>
        <v>79</v>
      </c>
      <c r="K118" s="175"/>
      <c r="L118" s="175"/>
      <c r="M118" s="179">
        <v>79</v>
      </c>
      <c r="N118" s="180"/>
      <c r="O118" s="176"/>
      <c r="P118" s="287" t="s">
        <v>2453</v>
      </c>
    </row>
    <row r="119" spans="1:16" x14ac:dyDescent="0.2">
      <c r="A119" s="327">
        <v>113</v>
      </c>
      <c r="B119" s="90" t="s">
        <v>2455</v>
      </c>
      <c r="C119" s="67" t="s">
        <v>2289</v>
      </c>
      <c r="D119" s="78">
        <v>228043</v>
      </c>
      <c r="E119" s="106">
        <v>631230431</v>
      </c>
      <c r="F119" s="36" t="s">
        <v>2436</v>
      </c>
      <c r="G119" s="74" t="s">
        <v>667</v>
      </c>
      <c r="H119" s="47">
        <v>10</v>
      </c>
      <c r="I119" s="38">
        <v>13250</v>
      </c>
      <c r="J119" s="214">
        <f t="shared" si="5"/>
        <v>14.99</v>
      </c>
      <c r="K119" s="175"/>
      <c r="L119" s="175">
        <v>14.99</v>
      </c>
      <c r="M119" s="179"/>
      <c r="N119" s="180"/>
      <c r="O119" s="176"/>
      <c r="P119" s="287" t="s">
        <v>75</v>
      </c>
    </row>
    <row r="120" spans="1:16" x14ac:dyDescent="0.2">
      <c r="A120" s="327">
        <v>114</v>
      </c>
      <c r="B120" s="90" t="s">
        <v>2463</v>
      </c>
      <c r="C120" s="67" t="s">
        <v>2304</v>
      </c>
      <c r="D120" s="78">
        <v>228557</v>
      </c>
      <c r="E120" s="106">
        <v>631230419</v>
      </c>
      <c r="F120" s="404" t="s">
        <v>2436</v>
      </c>
      <c r="G120" s="80" t="s">
        <v>602</v>
      </c>
      <c r="H120" s="31">
        <v>10</v>
      </c>
      <c r="I120" s="32">
        <v>13640</v>
      </c>
      <c r="J120" s="214">
        <f t="shared" si="5"/>
        <v>998.65</v>
      </c>
      <c r="K120" s="178"/>
      <c r="L120" s="300"/>
      <c r="M120" s="179">
        <v>998.65</v>
      </c>
      <c r="N120" s="180"/>
      <c r="O120" s="176"/>
      <c r="P120" s="107" t="s">
        <v>516</v>
      </c>
    </row>
    <row r="121" spans="1:16" x14ac:dyDescent="0.2">
      <c r="A121" s="327">
        <v>115</v>
      </c>
      <c r="B121" s="90" t="s">
        <v>2477</v>
      </c>
      <c r="C121" s="67" t="s">
        <v>2258</v>
      </c>
      <c r="D121" s="78">
        <v>231635</v>
      </c>
      <c r="E121" s="106">
        <v>631230447</v>
      </c>
      <c r="F121" s="404" t="s">
        <v>2478</v>
      </c>
      <c r="G121" s="80" t="s">
        <v>2479</v>
      </c>
      <c r="H121" s="31">
        <v>10</v>
      </c>
      <c r="I121" s="32">
        <v>13620</v>
      </c>
      <c r="J121" s="214">
        <f t="shared" si="5"/>
        <v>149.41</v>
      </c>
      <c r="K121" s="178"/>
      <c r="L121" s="300"/>
      <c r="M121" s="179">
        <v>149.41</v>
      </c>
      <c r="N121" s="180"/>
      <c r="O121" s="176"/>
      <c r="P121" s="107" t="s">
        <v>2480</v>
      </c>
    </row>
    <row r="122" spans="1:16" x14ac:dyDescent="0.2">
      <c r="A122" s="327">
        <v>116</v>
      </c>
      <c r="B122" s="90">
        <v>24359</v>
      </c>
      <c r="C122" s="67" t="s">
        <v>2258</v>
      </c>
      <c r="D122" s="78">
        <v>231655</v>
      </c>
      <c r="E122" s="106">
        <v>631230438</v>
      </c>
      <c r="F122" s="404" t="s">
        <v>2478</v>
      </c>
      <c r="G122" s="80" t="s">
        <v>2479</v>
      </c>
      <c r="H122" s="31">
        <v>10</v>
      </c>
      <c r="I122" s="32">
        <v>13620</v>
      </c>
      <c r="J122" s="214">
        <f t="shared" si="5"/>
        <v>149.30000000000001</v>
      </c>
      <c r="K122" s="178"/>
      <c r="L122" s="300"/>
      <c r="M122" s="179">
        <v>149.30000000000001</v>
      </c>
      <c r="N122" s="180"/>
      <c r="O122" s="176"/>
      <c r="P122" s="107" t="s">
        <v>2481</v>
      </c>
    </row>
    <row r="123" spans="1:16" x14ac:dyDescent="0.2">
      <c r="A123" s="327">
        <v>117</v>
      </c>
      <c r="B123" s="90" t="s">
        <v>2482</v>
      </c>
      <c r="C123" s="67" t="s">
        <v>2289</v>
      </c>
      <c r="D123" s="78">
        <v>231659</v>
      </c>
      <c r="E123" s="106">
        <v>631230438</v>
      </c>
      <c r="F123" s="404" t="s">
        <v>2478</v>
      </c>
      <c r="G123" s="80" t="s">
        <v>2479</v>
      </c>
      <c r="H123" s="31">
        <v>10</v>
      </c>
      <c r="I123" s="32">
        <v>13620</v>
      </c>
      <c r="J123" s="214">
        <f t="shared" si="5"/>
        <v>143.75</v>
      </c>
      <c r="K123" s="178"/>
      <c r="L123" s="300"/>
      <c r="M123" s="179">
        <v>143.75</v>
      </c>
      <c r="N123" s="180"/>
      <c r="O123" s="176"/>
      <c r="P123" s="107" t="s">
        <v>1896</v>
      </c>
    </row>
    <row r="124" spans="1:16" x14ac:dyDescent="0.2">
      <c r="A124" s="327">
        <v>118</v>
      </c>
      <c r="B124" s="90" t="s">
        <v>2501</v>
      </c>
      <c r="C124" s="67" t="s">
        <v>1954</v>
      </c>
      <c r="D124" s="78">
        <v>233522</v>
      </c>
      <c r="E124" s="106">
        <v>631230440</v>
      </c>
      <c r="F124" s="404" t="s">
        <v>2497</v>
      </c>
      <c r="G124" s="80" t="s">
        <v>216</v>
      </c>
      <c r="H124" s="31">
        <v>10</v>
      </c>
      <c r="I124" s="32">
        <v>13780</v>
      </c>
      <c r="J124" s="214">
        <f t="shared" si="5"/>
        <v>118.41</v>
      </c>
      <c r="K124" s="178"/>
      <c r="L124" s="300"/>
      <c r="M124" s="179">
        <v>118.41</v>
      </c>
      <c r="N124" s="180"/>
      <c r="O124" s="176"/>
      <c r="P124" s="107" t="s">
        <v>2502</v>
      </c>
    </row>
    <row r="125" spans="1:16" x14ac:dyDescent="0.2">
      <c r="A125" s="327">
        <v>119</v>
      </c>
      <c r="B125" s="90" t="s">
        <v>2533</v>
      </c>
      <c r="C125" s="67" t="s">
        <v>1440</v>
      </c>
      <c r="D125" s="78">
        <v>238220</v>
      </c>
      <c r="E125" s="106">
        <v>631230457</v>
      </c>
      <c r="F125" s="404" t="s">
        <v>2529</v>
      </c>
      <c r="G125" s="80" t="s">
        <v>216</v>
      </c>
      <c r="H125" s="31">
        <v>10</v>
      </c>
      <c r="I125" s="32">
        <v>13780</v>
      </c>
      <c r="J125" s="214">
        <f t="shared" si="5"/>
        <v>212.83</v>
      </c>
      <c r="K125" s="178"/>
      <c r="L125" s="300"/>
      <c r="M125" s="179">
        <v>212.83</v>
      </c>
      <c r="N125" s="180"/>
      <c r="O125" s="176"/>
      <c r="P125" s="107" t="s">
        <v>2502</v>
      </c>
    </row>
    <row r="126" spans="1:16" x14ac:dyDescent="0.2">
      <c r="A126" s="327">
        <v>120</v>
      </c>
      <c r="B126" s="90"/>
      <c r="C126" s="67"/>
      <c r="D126" s="78"/>
      <c r="E126" s="106"/>
      <c r="F126" s="404" t="s">
        <v>2544</v>
      </c>
      <c r="G126" s="80" t="s">
        <v>2268</v>
      </c>
      <c r="H126" s="31">
        <v>10</v>
      </c>
      <c r="I126" s="32">
        <v>11110</v>
      </c>
      <c r="J126" s="313">
        <f t="shared" si="5"/>
        <v>5450.99</v>
      </c>
      <c r="K126" s="179">
        <v>5450.99</v>
      </c>
      <c r="L126" s="300"/>
      <c r="M126" s="179"/>
      <c r="N126" s="180"/>
      <c r="O126" s="176"/>
      <c r="P126" s="107"/>
    </row>
    <row r="127" spans="1:16" x14ac:dyDescent="0.2">
      <c r="A127" s="327">
        <v>121</v>
      </c>
      <c r="B127" s="90"/>
      <c r="C127" s="67"/>
      <c r="D127" s="78"/>
      <c r="E127" s="106"/>
      <c r="F127" s="404" t="s">
        <v>2544</v>
      </c>
      <c r="G127" s="80" t="s">
        <v>2274</v>
      </c>
      <c r="H127" s="31">
        <v>10</v>
      </c>
      <c r="I127" s="32">
        <v>11110</v>
      </c>
      <c r="J127" s="313">
        <f t="shared" si="5"/>
        <v>315</v>
      </c>
      <c r="K127" s="178">
        <v>315</v>
      </c>
      <c r="L127" s="300"/>
      <c r="M127" s="179"/>
      <c r="N127" s="180"/>
      <c r="O127" s="176"/>
      <c r="P127" s="107"/>
    </row>
    <row r="128" spans="1:16" x14ac:dyDescent="0.2">
      <c r="A128" s="327">
        <v>122</v>
      </c>
      <c r="B128" s="90" t="s">
        <v>2528</v>
      </c>
      <c r="C128" s="67" t="s">
        <v>2484</v>
      </c>
      <c r="D128" s="78">
        <v>247958</v>
      </c>
      <c r="E128" s="106">
        <v>631230458</v>
      </c>
      <c r="F128" s="404" t="s">
        <v>2560</v>
      </c>
      <c r="G128" s="80" t="s">
        <v>387</v>
      </c>
      <c r="H128" s="31">
        <v>10</v>
      </c>
      <c r="I128" s="32">
        <v>13630</v>
      </c>
      <c r="J128" s="214">
        <f t="shared" si="5"/>
        <v>806.07</v>
      </c>
      <c r="K128" s="178"/>
      <c r="L128" s="300"/>
      <c r="M128" s="179">
        <v>806.07</v>
      </c>
      <c r="N128" s="180"/>
      <c r="O128" s="176"/>
      <c r="P128" s="107" t="s">
        <v>2530</v>
      </c>
    </row>
    <row r="129" spans="1:16" x14ac:dyDescent="0.2">
      <c r="A129" s="327">
        <v>123</v>
      </c>
      <c r="B129" s="90">
        <v>2397</v>
      </c>
      <c r="C129" s="67" t="s">
        <v>2325</v>
      </c>
      <c r="D129" s="78">
        <v>248850</v>
      </c>
      <c r="E129" s="106">
        <v>631230468</v>
      </c>
      <c r="F129" s="404" t="s">
        <v>2560</v>
      </c>
      <c r="G129" s="80" t="s">
        <v>515</v>
      </c>
      <c r="H129" s="31">
        <v>10</v>
      </c>
      <c r="I129" s="32">
        <v>13620</v>
      </c>
      <c r="J129" s="313">
        <f t="shared" si="5"/>
        <v>154.47</v>
      </c>
      <c r="K129" s="178"/>
      <c r="L129" s="300"/>
      <c r="M129" s="179">
        <v>154.47</v>
      </c>
      <c r="N129" s="180"/>
      <c r="O129" s="176"/>
      <c r="P129" s="107" t="s">
        <v>2481</v>
      </c>
    </row>
    <row r="130" spans="1:16" x14ac:dyDescent="0.2">
      <c r="A130" s="327">
        <v>124</v>
      </c>
      <c r="B130" s="90" t="s">
        <v>2642</v>
      </c>
      <c r="C130" s="67" t="s">
        <v>2622</v>
      </c>
      <c r="D130" s="78">
        <v>263989</v>
      </c>
      <c r="E130" s="106">
        <v>631230469</v>
      </c>
      <c r="F130" s="404" t="s">
        <v>2639</v>
      </c>
      <c r="G130" s="80" t="s">
        <v>350</v>
      </c>
      <c r="H130" s="31">
        <v>10</v>
      </c>
      <c r="I130" s="32">
        <v>13509</v>
      </c>
      <c r="J130" s="313">
        <f t="shared" si="5"/>
        <v>990</v>
      </c>
      <c r="K130" s="178"/>
      <c r="L130" s="300"/>
      <c r="M130" s="179">
        <v>990</v>
      </c>
      <c r="N130" s="180"/>
      <c r="O130" s="176"/>
      <c r="P130" s="107" t="s">
        <v>516</v>
      </c>
    </row>
    <row r="131" spans="1:16" x14ac:dyDescent="0.2">
      <c r="A131" s="327">
        <v>125</v>
      </c>
      <c r="B131" s="90">
        <v>8041292</v>
      </c>
      <c r="C131" s="67" t="s">
        <v>2578</v>
      </c>
      <c r="D131" s="78">
        <v>266586</v>
      </c>
      <c r="E131" s="106">
        <v>631230474</v>
      </c>
      <c r="F131" s="404" t="s">
        <v>2639</v>
      </c>
      <c r="G131" s="80" t="s">
        <v>2659</v>
      </c>
      <c r="H131" s="31">
        <v>10</v>
      </c>
      <c r="I131" s="32">
        <v>13951</v>
      </c>
      <c r="J131" s="313">
        <f t="shared" si="5"/>
        <v>268.95999999999998</v>
      </c>
      <c r="K131" s="178"/>
      <c r="L131" s="300"/>
      <c r="M131" s="179">
        <v>268.95999999999998</v>
      </c>
      <c r="N131" s="180"/>
      <c r="O131" s="176"/>
      <c r="P131" s="107" t="s">
        <v>2660</v>
      </c>
    </row>
    <row r="132" spans="1:16" x14ac:dyDescent="0.2">
      <c r="A132" s="327">
        <v>126</v>
      </c>
      <c r="B132" s="90">
        <v>8043359</v>
      </c>
      <c r="C132" s="67" t="s">
        <v>2593</v>
      </c>
      <c r="D132" s="78">
        <v>266601</v>
      </c>
      <c r="E132" s="106">
        <v>631230473</v>
      </c>
      <c r="F132" s="404" t="s">
        <v>2639</v>
      </c>
      <c r="G132" s="80" t="s">
        <v>2659</v>
      </c>
      <c r="H132" s="31">
        <v>10</v>
      </c>
      <c r="I132" s="32">
        <v>13951</v>
      </c>
      <c r="J132" s="313">
        <f t="shared" si="5"/>
        <v>137.47</v>
      </c>
      <c r="K132" s="178"/>
      <c r="L132" s="300"/>
      <c r="M132" s="179">
        <v>137.47</v>
      </c>
      <c r="N132" s="180"/>
      <c r="O132" s="176"/>
      <c r="P132" s="107" t="s">
        <v>2660</v>
      </c>
    </row>
    <row r="133" spans="1:16" x14ac:dyDescent="0.2">
      <c r="A133" s="327">
        <v>127</v>
      </c>
      <c r="B133" s="90" t="s">
        <v>2661</v>
      </c>
      <c r="C133" s="67" t="s">
        <v>2578</v>
      </c>
      <c r="D133" s="78">
        <v>266643</v>
      </c>
      <c r="E133" s="106">
        <v>631230472</v>
      </c>
      <c r="F133" s="404" t="s">
        <v>2639</v>
      </c>
      <c r="G133" s="80" t="s">
        <v>2662</v>
      </c>
      <c r="H133" s="31">
        <v>10</v>
      </c>
      <c r="I133" s="32">
        <v>14010</v>
      </c>
      <c r="J133" s="313">
        <f t="shared" si="5"/>
        <v>30</v>
      </c>
      <c r="K133" s="178"/>
      <c r="L133" s="300"/>
      <c r="M133" s="179">
        <v>30</v>
      </c>
      <c r="N133" s="180"/>
      <c r="O133" s="176"/>
      <c r="P133" s="107" t="s">
        <v>1839</v>
      </c>
    </row>
    <row r="134" spans="1:16" x14ac:dyDescent="0.2">
      <c r="A134" s="327">
        <v>128</v>
      </c>
      <c r="B134" s="90" t="s">
        <v>2663</v>
      </c>
      <c r="C134" s="67" t="s">
        <v>2593</v>
      </c>
      <c r="D134" s="78">
        <v>266746</v>
      </c>
      <c r="E134" s="106">
        <v>631230471</v>
      </c>
      <c r="F134" s="404" t="s">
        <v>2639</v>
      </c>
      <c r="G134" s="80" t="s">
        <v>2662</v>
      </c>
      <c r="H134" s="31">
        <v>10</v>
      </c>
      <c r="I134" s="32">
        <v>14010</v>
      </c>
      <c r="J134" s="313">
        <f t="shared" si="5"/>
        <v>30</v>
      </c>
      <c r="K134" s="178"/>
      <c r="L134" s="300"/>
      <c r="M134" s="179">
        <v>30</v>
      </c>
      <c r="N134" s="180"/>
      <c r="O134" s="176"/>
      <c r="P134" s="107" t="s">
        <v>1839</v>
      </c>
    </row>
    <row r="135" spans="1:16" x14ac:dyDescent="0.2">
      <c r="A135" s="327">
        <v>129</v>
      </c>
      <c r="B135" s="90" t="s">
        <v>2765</v>
      </c>
      <c r="C135" s="67" t="s">
        <v>2669</v>
      </c>
      <c r="D135" s="78">
        <v>279319</v>
      </c>
      <c r="E135" s="106">
        <v>631230480</v>
      </c>
      <c r="F135" s="404" t="s">
        <v>2766</v>
      </c>
      <c r="G135" s="80" t="s">
        <v>1004</v>
      </c>
      <c r="H135" s="31">
        <v>10</v>
      </c>
      <c r="I135" s="32">
        <v>13950</v>
      </c>
      <c r="J135" s="313">
        <f t="shared" si="5"/>
        <v>25</v>
      </c>
      <c r="K135" s="178"/>
      <c r="L135" s="300"/>
      <c r="M135" s="179">
        <v>25</v>
      </c>
      <c r="N135" s="180"/>
      <c r="O135" s="176"/>
      <c r="P135" s="107" t="s">
        <v>1005</v>
      </c>
    </row>
    <row r="136" spans="1:16" x14ac:dyDescent="0.2">
      <c r="A136" s="327">
        <v>130</v>
      </c>
      <c r="B136" s="90" t="s">
        <v>2767</v>
      </c>
      <c r="C136" s="67" t="s">
        <v>2669</v>
      </c>
      <c r="D136" s="78">
        <v>279328</v>
      </c>
      <c r="E136" s="106">
        <v>631230483</v>
      </c>
      <c r="F136" s="404" t="s">
        <v>2766</v>
      </c>
      <c r="G136" s="80" t="s">
        <v>1007</v>
      </c>
      <c r="H136" s="31">
        <v>10</v>
      </c>
      <c r="I136" s="32">
        <v>13950</v>
      </c>
      <c r="J136" s="313">
        <f t="shared" si="5"/>
        <v>40</v>
      </c>
      <c r="K136" s="178"/>
      <c r="L136" s="300"/>
      <c r="M136" s="179">
        <v>40</v>
      </c>
      <c r="N136" s="180"/>
      <c r="O136" s="176"/>
      <c r="P136" s="107" t="s">
        <v>1005</v>
      </c>
    </row>
    <row r="137" spans="1:16" x14ac:dyDescent="0.2">
      <c r="A137" s="327">
        <v>131</v>
      </c>
      <c r="B137" s="90" t="s">
        <v>2768</v>
      </c>
      <c r="C137" s="67" t="s">
        <v>2698</v>
      </c>
      <c r="D137" s="78">
        <v>279344</v>
      </c>
      <c r="E137" s="106">
        <v>631230481</v>
      </c>
      <c r="F137" s="404" t="s">
        <v>2766</v>
      </c>
      <c r="G137" s="80" t="s">
        <v>1004</v>
      </c>
      <c r="H137" s="31">
        <v>10</v>
      </c>
      <c r="I137" s="32">
        <v>13950</v>
      </c>
      <c r="J137" s="313">
        <f t="shared" si="5"/>
        <v>35</v>
      </c>
      <c r="K137" s="178"/>
      <c r="L137" s="300"/>
      <c r="M137" s="179">
        <v>35</v>
      </c>
      <c r="N137" s="180"/>
      <c r="O137" s="176"/>
      <c r="P137" s="107" t="s">
        <v>1005</v>
      </c>
    </row>
    <row r="138" spans="1:16" x14ac:dyDescent="0.2">
      <c r="A138" s="327">
        <v>132</v>
      </c>
      <c r="B138" s="90" t="s">
        <v>2769</v>
      </c>
      <c r="C138" s="67" t="s">
        <v>2698</v>
      </c>
      <c r="D138" s="78">
        <v>279353</v>
      </c>
      <c r="E138" s="106">
        <v>631230482</v>
      </c>
      <c r="F138" s="404" t="s">
        <v>2766</v>
      </c>
      <c r="G138" s="80" t="s">
        <v>1007</v>
      </c>
      <c r="H138" s="31">
        <v>10</v>
      </c>
      <c r="I138" s="32">
        <v>13950</v>
      </c>
      <c r="J138" s="313">
        <f t="shared" si="5"/>
        <v>40</v>
      </c>
      <c r="K138" s="178"/>
      <c r="L138" s="300"/>
      <c r="M138" s="179">
        <v>40</v>
      </c>
      <c r="N138" s="180"/>
      <c r="O138" s="176"/>
      <c r="P138" s="107" t="s">
        <v>1005</v>
      </c>
    </row>
    <row r="139" spans="1:16" x14ac:dyDescent="0.2">
      <c r="A139" s="327">
        <v>133</v>
      </c>
      <c r="B139" s="90" t="s">
        <v>2770</v>
      </c>
      <c r="C139" s="67" t="s">
        <v>2698</v>
      </c>
      <c r="D139" s="78">
        <v>279359</v>
      </c>
      <c r="E139" s="106">
        <v>631230479</v>
      </c>
      <c r="F139" s="404" t="s">
        <v>2742</v>
      </c>
      <c r="G139" s="80" t="s">
        <v>1009</v>
      </c>
      <c r="H139" s="31">
        <v>10</v>
      </c>
      <c r="I139" s="32">
        <v>13950</v>
      </c>
      <c r="J139" s="313">
        <f t="shared" si="5"/>
        <v>10</v>
      </c>
      <c r="K139" s="178"/>
      <c r="L139" s="300"/>
      <c r="M139" s="179">
        <v>10</v>
      </c>
      <c r="N139" s="180"/>
      <c r="O139" s="176"/>
      <c r="P139" s="107" t="s">
        <v>1005</v>
      </c>
    </row>
    <row r="140" spans="1:16" x14ac:dyDescent="0.2">
      <c r="A140" s="327">
        <v>134</v>
      </c>
      <c r="B140" s="90" t="s">
        <v>2771</v>
      </c>
      <c r="C140" s="67" t="s">
        <v>2669</v>
      </c>
      <c r="D140" s="78">
        <v>279487</v>
      </c>
      <c r="E140" s="106">
        <v>631230478</v>
      </c>
      <c r="F140" s="404" t="s">
        <v>2742</v>
      </c>
      <c r="G140" s="80" t="s">
        <v>1009</v>
      </c>
      <c r="H140" s="31">
        <v>10</v>
      </c>
      <c r="I140" s="32">
        <v>13950</v>
      </c>
      <c r="J140" s="313">
        <f t="shared" si="5"/>
        <v>10</v>
      </c>
      <c r="K140" s="178"/>
      <c r="L140" s="300"/>
      <c r="M140" s="179">
        <v>10</v>
      </c>
      <c r="N140" s="180"/>
      <c r="O140" s="176"/>
      <c r="P140" s="107" t="s">
        <v>1005</v>
      </c>
    </row>
    <row r="141" spans="1:16" x14ac:dyDescent="0.2">
      <c r="A141" s="327">
        <v>135</v>
      </c>
      <c r="B141" s="90"/>
      <c r="C141" s="67"/>
      <c r="D141" s="78"/>
      <c r="E141" s="106"/>
      <c r="F141" s="404" t="s">
        <v>2793</v>
      </c>
      <c r="G141" s="80" t="s">
        <v>2545</v>
      </c>
      <c r="H141" s="31">
        <v>10</v>
      </c>
      <c r="I141" s="32">
        <v>11110</v>
      </c>
      <c r="J141" s="313">
        <f t="shared" si="5"/>
        <v>5449.32</v>
      </c>
      <c r="K141" s="178">
        <v>5449.32</v>
      </c>
      <c r="L141" s="300"/>
      <c r="M141" s="179"/>
      <c r="N141" s="180"/>
      <c r="O141" s="176"/>
      <c r="P141" s="107"/>
    </row>
    <row r="142" spans="1:16" ht="13.5" thickBot="1" x14ac:dyDescent="0.25">
      <c r="A142" s="327">
        <v>136</v>
      </c>
      <c r="B142" s="260"/>
      <c r="C142" s="328"/>
      <c r="D142" s="78"/>
      <c r="E142" s="75"/>
      <c r="F142" s="375"/>
      <c r="G142" s="80" t="s">
        <v>2546</v>
      </c>
      <c r="H142" s="31">
        <v>10</v>
      </c>
      <c r="I142" s="32">
        <v>11110</v>
      </c>
      <c r="J142" s="313">
        <f t="shared" ref="J142" si="6">SUM(K142+L142+M142+N142+O142)</f>
        <v>0</v>
      </c>
      <c r="K142" s="179"/>
      <c r="L142" s="175"/>
      <c r="M142" s="179"/>
      <c r="N142" s="180"/>
      <c r="O142" s="176"/>
      <c r="P142" s="287"/>
    </row>
    <row r="143" spans="1:16" ht="13.5" thickBot="1" x14ac:dyDescent="0.25">
      <c r="A143" s="194"/>
      <c r="B143" s="195"/>
      <c r="C143" s="196"/>
      <c r="D143" s="197"/>
      <c r="E143" s="197"/>
      <c r="F143" s="196"/>
      <c r="G143" s="197"/>
      <c r="H143" s="196"/>
      <c r="I143" s="198" t="s">
        <v>48</v>
      </c>
      <c r="J143" s="231">
        <f t="shared" ref="J143:O143" si="7">SUM(J7:J142)</f>
        <v>94646.870000000112</v>
      </c>
      <c r="K143" s="231">
        <f t="shared" si="7"/>
        <v>49667.18</v>
      </c>
      <c r="L143" s="231">
        <f t="shared" si="7"/>
        <v>3078.5499999999997</v>
      </c>
      <c r="M143" s="231">
        <f t="shared" si="7"/>
        <v>41901.140000000007</v>
      </c>
      <c r="N143" s="231">
        <f t="shared" si="7"/>
        <v>0</v>
      </c>
      <c r="O143" s="231">
        <f t="shared" si="7"/>
        <v>0</v>
      </c>
      <c r="P143" s="291"/>
    </row>
    <row r="144" spans="1:16" x14ac:dyDescent="0.2">
      <c r="H144" s="1"/>
      <c r="I144" s="1"/>
      <c r="J144" s="1"/>
      <c r="K144" s="1"/>
      <c r="L144" s="1"/>
      <c r="M144" s="1"/>
      <c r="N144" s="1"/>
      <c r="O144" s="1"/>
      <c r="P144" s="99"/>
    </row>
    <row r="145" spans="2:16" x14ac:dyDescent="0.2">
      <c r="H145" s="1"/>
      <c r="I145" s="1"/>
      <c r="J145" s="267"/>
      <c r="K145" s="267"/>
      <c r="L145" s="267"/>
      <c r="M145" s="453"/>
      <c r="N145" s="1"/>
      <c r="O145" s="1"/>
      <c r="P145" s="111"/>
    </row>
    <row r="146" spans="2:16" x14ac:dyDescent="0.2">
      <c r="B146" s="1"/>
      <c r="D146" s="1"/>
      <c r="E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x14ac:dyDescent="0.2">
      <c r="H149" s="1"/>
      <c r="I149" s="1"/>
      <c r="J149" s="1"/>
      <c r="K149" s="1"/>
      <c r="L149" s="1"/>
      <c r="M149" s="1"/>
      <c r="N149" s="1"/>
      <c r="O149" s="1"/>
    </row>
    <row r="150" spans="2:16" x14ac:dyDescent="0.2">
      <c r="H150" s="1"/>
      <c r="I150" s="1"/>
      <c r="J150" s="1"/>
      <c r="K150" s="462"/>
      <c r="L150" s="1"/>
      <c r="M150" s="1"/>
      <c r="N150" s="1"/>
      <c r="O150" s="1"/>
    </row>
    <row r="151" spans="2:16" x14ac:dyDescent="0.2">
      <c r="H151" s="1"/>
      <c r="I151" s="1"/>
      <c r="J151" s="1"/>
      <c r="K151" s="1"/>
      <c r="L151" s="1"/>
      <c r="M151" s="1"/>
      <c r="N151" s="1"/>
      <c r="O151" s="1"/>
    </row>
    <row r="152" spans="2:16" x14ac:dyDescent="0.2">
      <c r="H152" s="1"/>
      <c r="I152" s="1"/>
      <c r="J152" s="1"/>
      <c r="K152" s="1"/>
      <c r="L152" s="1"/>
      <c r="M152" s="1"/>
      <c r="N152" s="1"/>
      <c r="O152" s="1"/>
    </row>
    <row r="153" spans="2:16" x14ac:dyDescent="0.2">
      <c r="H153" s="1"/>
      <c r="I153" s="1"/>
      <c r="J153" s="1"/>
      <c r="K153" s="1"/>
      <c r="L153" s="1"/>
      <c r="M153" s="1"/>
      <c r="N153" s="1"/>
      <c r="O153" s="1"/>
    </row>
    <row r="154" spans="2:16" x14ac:dyDescent="0.2">
      <c r="H154" s="1"/>
      <c r="I154" s="1"/>
      <c r="J154" s="1"/>
      <c r="K154" s="1"/>
      <c r="L154" s="1"/>
      <c r="M154" s="1"/>
      <c r="N154" s="1"/>
      <c r="O154" s="1"/>
    </row>
    <row r="155" spans="2:16" x14ac:dyDescent="0.2">
      <c r="H155" s="1"/>
      <c r="I155" s="1"/>
      <c r="J155" s="1"/>
      <c r="K155" s="1"/>
      <c r="L155" s="1"/>
      <c r="M155" s="1"/>
      <c r="N155" s="1"/>
      <c r="O155" s="1"/>
    </row>
    <row r="156" spans="2:16" x14ac:dyDescent="0.2">
      <c r="H156" s="1"/>
      <c r="I156" s="1"/>
      <c r="J156" s="1"/>
      <c r="K156" s="1"/>
      <c r="L156" s="1"/>
      <c r="M156" s="1"/>
      <c r="N156" s="1"/>
      <c r="O156" s="1"/>
    </row>
    <row r="157" spans="2:16" x14ac:dyDescent="0.2">
      <c r="H157" s="1"/>
      <c r="I157" s="1"/>
      <c r="J157" s="1"/>
      <c r="K157" s="1"/>
      <c r="L157" s="1"/>
      <c r="M157" s="1"/>
      <c r="N157" s="1"/>
      <c r="O157" s="1"/>
    </row>
    <row r="158" spans="2:16" x14ac:dyDescent="0.2">
      <c r="H158" s="1"/>
      <c r="I158" s="1"/>
      <c r="J158" s="1"/>
      <c r="K158" s="1"/>
      <c r="L158" s="1"/>
      <c r="M158" s="1"/>
      <c r="N158" s="1"/>
      <c r="O158" s="1"/>
    </row>
    <row r="159" spans="2:16" x14ac:dyDescent="0.2">
      <c r="H159" s="1"/>
      <c r="I159" s="1"/>
      <c r="J159" s="1"/>
      <c r="K159" s="1"/>
      <c r="L159" s="1"/>
      <c r="M159" s="1"/>
      <c r="N159" s="1"/>
      <c r="O159" s="1"/>
    </row>
    <row r="160" spans="2:16" x14ac:dyDescent="0.2">
      <c r="H160" s="1"/>
      <c r="I160" s="1"/>
      <c r="J160" s="1"/>
      <c r="K160" s="1"/>
      <c r="L160" s="1"/>
      <c r="M160" s="1"/>
      <c r="N160" s="1"/>
      <c r="O160" s="1"/>
    </row>
    <row r="161" spans="8:15" x14ac:dyDescent="0.2">
      <c r="H161" s="1"/>
      <c r="I161" s="1"/>
      <c r="J161" s="1"/>
      <c r="K161" s="1"/>
      <c r="L161" s="1"/>
      <c r="M161" s="1"/>
      <c r="N161" s="1"/>
      <c r="O161" s="1"/>
    </row>
    <row r="162" spans="8:15" x14ac:dyDescent="0.2">
      <c r="H162" s="1"/>
      <c r="I162" s="1"/>
      <c r="J162" s="1"/>
      <c r="K162" s="1"/>
      <c r="L162" s="1"/>
      <c r="M162" s="1"/>
      <c r="N162" s="1"/>
      <c r="O162" s="1"/>
    </row>
    <row r="163" spans="8:15" x14ac:dyDescent="0.2">
      <c r="H163" s="1"/>
      <c r="I163" s="1"/>
      <c r="J163" s="1"/>
      <c r="K163" s="1"/>
      <c r="L163" s="1"/>
      <c r="M163" s="1"/>
      <c r="N163" s="1"/>
      <c r="O163" s="1"/>
    </row>
    <row r="164" spans="8:15" x14ac:dyDescent="0.2">
      <c r="H164" s="1"/>
      <c r="I164" s="1"/>
      <c r="J164" s="1"/>
      <c r="K164" s="1"/>
      <c r="L164" s="1"/>
      <c r="M164" s="1"/>
      <c r="N164" s="1"/>
      <c r="O164" s="1"/>
    </row>
    <row r="165" spans="8:15" x14ac:dyDescent="0.2">
      <c r="H165" s="1"/>
      <c r="I165" s="1"/>
      <c r="J165" s="1"/>
      <c r="K165" s="1"/>
      <c r="L165" s="1"/>
      <c r="M165" s="1"/>
      <c r="N165" s="1"/>
      <c r="O165" s="1"/>
    </row>
    <row r="166" spans="8:15" x14ac:dyDescent="0.2">
      <c r="H166" s="1"/>
      <c r="I166" s="1"/>
      <c r="J166" s="1"/>
      <c r="K166" s="1"/>
      <c r="L166" s="1"/>
      <c r="M166" s="1"/>
      <c r="N166" s="1"/>
      <c r="O166" s="1"/>
    </row>
    <row r="167" spans="8:15" x14ac:dyDescent="0.2">
      <c r="H167" s="1"/>
      <c r="I167" s="1"/>
      <c r="J167" s="1"/>
      <c r="K167" s="1"/>
      <c r="L167" s="1"/>
      <c r="M167" s="1"/>
      <c r="N167" s="1"/>
      <c r="O167" s="1"/>
    </row>
    <row r="168" spans="8:15" x14ac:dyDescent="0.2">
      <c r="H168" s="1"/>
      <c r="I168" s="1"/>
      <c r="J168" s="1"/>
      <c r="K168" s="1"/>
      <c r="L168" s="1"/>
      <c r="M168" s="1"/>
      <c r="N168" s="1"/>
      <c r="O168" s="1"/>
    </row>
    <row r="169" spans="8:15" x14ac:dyDescent="0.2">
      <c r="H169" s="1"/>
      <c r="I169" s="1"/>
      <c r="J169" s="1"/>
      <c r="K169" s="1"/>
      <c r="L169" s="1"/>
      <c r="M169" s="1"/>
      <c r="N169" s="1"/>
      <c r="O169" s="1"/>
    </row>
    <row r="170" spans="8:15" x14ac:dyDescent="0.2">
      <c r="H170" s="1"/>
      <c r="I170" s="1"/>
      <c r="J170" s="1"/>
      <c r="K170" s="1"/>
      <c r="L170" s="1"/>
      <c r="M170" s="1"/>
      <c r="N170" s="1"/>
      <c r="O170" s="1"/>
    </row>
    <row r="171" spans="8:15" x14ac:dyDescent="0.2">
      <c r="H171" s="1"/>
      <c r="I171" s="1"/>
      <c r="J171" s="1"/>
      <c r="K171" s="1"/>
      <c r="L171" s="1"/>
      <c r="M171" s="1"/>
      <c r="N171" s="1"/>
      <c r="O171" s="1"/>
    </row>
    <row r="172" spans="8:15" x14ac:dyDescent="0.2">
      <c r="H172" s="1"/>
      <c r="I172" s="1"/>
      <c r="J172" s="1"/>
      <c r="K172" s="1"/>
      <c r="L172" s="1"/>
      <c r="M172" s="1"/>
      <c r="N172" s="1"/>
      <c r="O172" s="1"/>
    </row>
    <row r="173" spans="8:15" x14ac:dyDescent="0.2">
      <c r="H173" s="1"/>
      <c r="I173" s="1"/>
      <c r="J173" s="1"/>
      <c r="K173" s="1"/>
      <c r="L173" s="1"/>
      <c r="M173" s="1"/>
      <c r="N173" s="1"/>
      <c r="O173" s="1"/>
    </row>
    <row r="174" spans="8:15" x14ac:dyDescent="0.2">
      <c r="H174" s="1"/>
      <c r="I174" s="1"/>
      <c r="J174" s="1"/>
      <c r="K174" s="1"/>
      <c r="L174" s="1"/>
      <c r="M174" s="1"/>
      <c r="N174" s="1"/>
      <c r="O174" s="1"/>
    </row>
    <row r="175" spans="8:15" x14ac:dyDescent="0.2">
      <c r="H175" s="1"/>
      <c r="I175" s="1"/>
      <c r="J175" s="1"/>
      <c r="K175" s="1"/>
      <c r="L175" s="1"/>
      <c r="M175" s="1"/>
      <c r="N175" s="1"/>
      <c r="O175" s="1"/>
    </row>
    <row r="176" spans="8:15" x14ac:dyDescent="0.2">
      <c r="H176" s="1"/>
      <c r="I176" s="1"/>
      <c r="J176" s="1"/>
      <c r="K176" s="1"/>
      <c r="L176" s="1"/>
      <c r="M176" s="1"/>
      <c r="N176" s="1"/>
      <c r="O176" s="1"/>
    </row>
    <row r="177" spans="8:15" x14ac:dyDescent="0.2">
      <c r="H177" s="1"/>
      <c r="I177" s="1"/>
      <c r="J177" s="1"/>
      <c r="K177" s="1"/>
      <c r="L177" s="1"/>
      <c r="M177" s="1"/>
      <c r="N177" s="1"/>
      <c r="O177" s="1"/>
    </row>
    <row r="178" spans="8:15" x14ac:dyDescent="0.2">
      <c r="H178" s="1"/>
      <c r="I178" s="1"/>
      <c r="J178" s="1"/>
      <c r="K178" s="1"/>
      <c r="L178" s="1"/>
      <c r="M178" s="1"/>
      <c r="N178" s="1"/>
      <c r="O178" s="1"/>
    </row>
    <row r="179" spans="8:15" x14ac:dyDescent="0.2">
      <c r="H179" s="1"/>
      <c r="I179" s="1"/>
      <c r="J179" s="1"/>
      <c r="K179" s="1"/>
      <c r="L179" s="1"/>
      <c r="M179" s="1"/>
      <c r="N179" s="1"/>
      <c r="O179" s="1"/>
    </row>
    <row r="180" spans="8:15" x14ac:dyDescent="0.2">
      <c r="H180" s="1"/>
      <c r="I180" s="1"/>
      <c r="J180" s="1"/>
      <c r="K180" s="1"/>
      <c r="L180" s="1"/>
      <c r="M180" s="1"/>
      <c r="N180" s="1"/>
      <c r="O180" s="1"/>
    </row>
    <row r="181" spans="8:15" x14ac:dyDescent="0.2">
      <c r="H181" s="1"/>
      <c r="I181" s="1"/>
      <c r="J181" s="1"/>
      <c r="K181" s="1"/>
      <c r="L181" s="1"/>
      <c r="M181" s="1"/>
      <c r="N181" s="1"/>
      <c r="O181" s="1"/>
    </row>
    <row r="182" spans="8:15" x14ac:dyDescent="0.2">
      <c r="H182" s="1"/>
      <c r="I182" s="1"/>
      <c r="J182" s="1"/>
      <c r="K182" s="1"/>
      <c r="L182" s="1"/>
      <c r="M182" s="1"/>
      <c r="N182" s="1"/>
      <c r="O182" s="1"/>
    </row>
    <row r="183" spans="8:15" x14ac:dyDescent="0.2">
      <c r="H183" s="1"/>
      <c r="I183" s="1"/>
      <c r="J183" s="1"/>
      <c r="K183" s="1"/>
      <c r="L183" s="1"/>
      <c r="M183" s="1"/>
      <c r="N183" s="1"/>
      <c r="O183" s="1"/>
    </row>
    <row r="184" spans="8:15" x14ac:dyDescent="0.2">
      <c r="H184" s="1"/>
      <c r="I184" s="1"/>
      <c r="J184" s="1"/>
      <c r="K184" s="1"/>
      <c r="L184" s="1"/>
      <c r="M184" s="1"/>
      <c r="N184" s="1"/>
      <c r="O184" s="1"/>
    </row>
    <row r="185" spans="8:15" x14ac:dyDescent="0.2">
      <c r="H185" s="1"/>
      <c r="I185" s="1"/>
      <c r="J185" s="1"/>
      <c r="K185" s="1"/>
      <c r="L185" s="1"/>
      <c r="M185" s="1"/>
      <c r="N185" s="1"/>
      <c r="O185" s="1"/>
    </row>
    <row r="186" spans="8:15" x14ac:dyDescent="0.2">
      <c r="H186" s="1"/>
      <c r="I186" s="1"/>
      <c r="J186" s="1"/>
      <c r="K186" s="1"/>
      <c r="L186" s="1"/>
      <c r="M186" s="1"/>
      <c r="N186" s="1"/>
      <c r="O186" s="1"/>
    </row>
    <row r="187" spans="8:15" x14ac:dyDescent="0.2">
      <c r="H187" s="1"/>
      <c r="I187" s="1"/>
      <c r="J187" s="1"/>
      <c r="K187" s="1"/>
      <c r="L187" s="1"/>
      <c r="M187" s="1"/>
      <c r="N187" s="1"/>
      <c r="O187" s="1"/>
    </row>
    <row r="188" spans="8:15" x14ac:dyDescent="0.2">
      <c r="H188" s="1"/>
      <c r="I188" s="1"/>
      <c r="J188" s="1"/>
      <c r="K188" s="1"/>
      <c r="L188" s="1"/>
      <c r="M188" s="1"/>
      <c r="N188" s="1"/>
      <c r="O188" s="1"/>
    </row>
    <row r="189" spans="8:15" x14ac:dyDescent="0.2">
      <c r="H189" s="1"/>
      <c r="I189" s="1"/>
      <c r="J189" s="1"/>
      <c r="K189" s="1"/>
      <c r="L189" s="1"/>
      <c r="M189" s="1"/>
      <c r="N189" s="1"/>
      <c r="O189" s="1"/>
    </row>
    <row r="190" spans="8:15" x14ac:dyDescent="0.2">
      <c r="H190" s="1"/>
      <c r="I190" s="1"/>
      <c r="J190" s="1"/>
      <c r="K190" s="1"/>
      <c r="L190" s="1"/>
      <c r="M190" s="1"/>
      <c r="N190" s="1"/>
      <c r="O190" s="1"/>
    </row>
    <row r="191" spans="8:15" x14ac:dyDescent="0.2">
      <c r="H191" s="1"/>
      <c r="I191" s="1"/>
      <c r="J191" s="1"/>
      <c r="K191" s="1"/>
      <c r="L191" s="1"/>
      <c r="M191" s="1"/>
      <c r="N191" s="1"/>
      <c r="O191" s="1"/>
    </row>
    <row r="192" spans="8:15" x14ac:dyDescent="0.2">
      <c r="H192" s="1"/>
      <c r="I192" s="1"/>
      <c r="J192" s="1"/>
      <c r="K192" s="1"/>
      <c r="L192" s="1"/>
      <c r="M192" s="1"/>
      <c r="N192" s="1"/>
      <c r="O192" s="1"/>
    </row>
    <row r="193" spans="8:15" x14ac:dyDescent="0.2">
      <c r="H193" s="1"/>
      <c r="I193" s="1"/>
      <c r="J193" s="1"/>
      <c r="K193" s="1"/>
      <c r="L193" s="1"/>
      <c r="M193" s="1"/>
      <c r="N193" s="1"/>
      <c r="O193" s="1"/>
    </row>
    <row r="194" spans="8:15" x14ac:dyDescent="0.2">
      <c r="H194" s="1"/>
      <c r="I194" s="1"/>
      <c r="J194" s="1"/>
      <c r="K194" s="1"/>
      <c r="L194" s="1"/>
      <c r="M194" s="1"/>
      <c r="N194" s="1"/>
      <c r="O194" s="1"/>
    </row>
    <row r="195" spans="8:15" x14ac:dyDescent="0.2">
      <c r="H195" s="1"/>
      <c r="I195" s="1"/>
      <c r="J195" s="1"/>
      <c r="K195" s="1"/>
      <c r="L195" s="1"/>
      <c r="M195" s="1"/>
      <c r="N195" s="1"/>
      <c r="O195" s="1"/>
    </row>
    <row r="196" spans="8:15" x14ac:dyDescent="0.2">
      <c r="H196" s="1"/>
      <c r="I196" s="1"/>
      <c r="J196" s="1"/>
      <c r="K196" s="1"/>
      <c r="L196" s="1"/>
      <c r="M196" s="1"/>
      <c r="N196" s="1"/>
      <c r="O196" s="1"/>
    </row>
    <row r="197" spans="8:15" x14ac:dyDescent="0.2">
      <c r="H197" s="1"/>
      <c r="I197" s="1"/>
      <c r="J197" s="1"/>
      <c r="K197" s="1"/>
      <c r="L197" s="1"/>
      <c r="M197" s="1"/>
      <c r="N197" s="1"/>
      <c r="O197" s="1"/>
    </row>
    <row r="198" spans="8:15" x14ac:dyDescent="0.2">
      <c r="H198" s="1"/>
      <c r="I198" s="1"/>
      <c r="J198" s="1"/>
      <c r="K198" s="1"/>
      <c r="L198" s="1"/>
      <c r="M198" s="1"/>
      <c r="N198" s="1"/>
      <c r="O198" s="1"/>
    </row>
    <row r="199" spans="8:15" x14ac:dyDescent="0.2">
      <c r="H199" s="1"/>
      <c r="I199" s="1"/>
      <c r="J199" s="1"/>
      <c r="K199" s="1"/>
      <c r="L199" s="1"/>
      <c r="M199" s="1"/>
      <c r="N199" s="1"/>
      <c r="O199" s="1"/>
    </row>
    <row r="200" spans="8:15" x14ac:dyDescent="0.2">
      <c r="H200" s="1"/>
      <c r="I200" s="1"/>
      <c r="J200" s="1"/>
      <c r="K200" s="1"/>
      <c r="L200" s="1"/>
      <c r="M200" s="1"/>
      <c r="N200" s="1"/>
      <c r="O200" s="1"/>
    </row>
    <row r="201" spans="8:15" x14ac:dyDescent="0.2">
      <c r="H201" s="1"/>
      <c r="I201" s="1"/>
      <c r="J201" s="1"/>
      <c r="K201" s="1"/>
      <c r="L201" s="1"/>
      <c r="M201" s="1"/>
      <c r="N201" s="1"/>
      <c r="O201" s="1"/>
    </row>
    <row r="202" spans="8:15" x14ac:dyDescent="0.2">
      <c r="H202" s="1"/>
      <c r="I202" s="1"/>
      <c r="J202" s="1"/>
      <c r="K202" s="1"/>
      <c r="L202" s="1"/>
      <c r="M202" s="1"/>
      <c r="N202" s="1"/>
      <c r="O202" s="1"/>
    </row>
    <row r="203" spans="8:15" x14ac:dyDescent="0.2">
      <c r="H203" s="1"/>
      <c r="I203" s="1"/>
      <c r="J203" s="1"/>
      <c r="K203" s="1"/>
      <c r="L203" s="1"/>
      <c r="M203" s="1"/>
      <c r="N203" s="1"/>
      <c r="O203" s="1"/>
    </row>
    <row r="204" spans="8:15" x14ac:dyDescent="0.2">
      <c r="H204" s="1"/>
      <c r="I204" s="1"/>
      <c r="J204" s="1"/>
      <c r="K204" s="1"/>
      <c r="L204" s="1"/>
      <c r="M204" s="1"/>
      <c r="N204" s="1"/>
      <c r="O204" s="1"/>
    </row>
    <row r="205" spans="8:15" x14ac:dyDescent="0.2">
      <c r="H205" s="1"/>
      <c r="I205" s="1"/>
      <c r="J205" s="1"/>
      <c r="K205" s="1"/>
      <c r="L205" s="1"/>
      <c r="M205" s="1"/>
      <c r="N205" s="1"/>
      <c r="O205" s="1"/>
    </row>
    <row r="206" spans="8:15" x14ac:dyDescent="0.2">
      <c r="H206" s="1"/>
      <c r="I206" s="1"/>
      <c r="J206" s="1"/>
      <c r="K206" s="1"/>
      <c r="L206" s="1"/>
      <c r="M206" s="1"/>
      <c r="N206" s="1"/>
      <c r="O206" s="1"/>
    </row>
    <row r="207" spans="8:15" x14ac:dyDescent="0.2">
      <c r="H207" s="1"/>
      <c r="I207" s="1"/>
      <c r="J207" s="1"/>
      <c r="K207" s="1"/>
      <c r="L207" s="1"/>
      <c r="M207" s="1"/>
      <c r="N207" s="1"/>
      <c r="O207" s="1"/>
    </row>
    <row r="208" spans="8:15" x14ac:dyDescent="0.2">
      <c r="H208" s="1"/>
      <c r="I208" s="1"/>
      <c r="J208" s="1"/>
      <c r="K208" s="1"/>
      <c r="L208" s="1"/>
      <c r="M208" s="1"/>
      <c r="N208" s="1"/>
      <c r="O208" s="1"/>
    </row>
    <row r="209" spans="8:15" x14ac:dyDescent="0.2">
      <c r="H209" s="1"/>
      <c r="I209" s="1"/>
      <c r="J209" s="1"/>
      <c r="K209" s="1"/>
      <c r="L209" s="1"/>
      <c r="M209" s="1"/>
      <c r="N209" s="1"/>
      <c r="O209" s="1"/>
    </row>
    <row r="210" spans="8:15" x14ac:dyDescent="0.2">
      <c r="H210" s="1"/>
      <c r="I210" s="1"/>
      <c r="J210" s="1"/>
      <c r="K210" s="1"/>
      <c r="L210" s="1"/>
      <c r="M210" s="1"/>
      <c r="N210" s="1"/>
      <c r="O210" s="1"/>
    </row>
    <row r="211" spans="8:15" x14ac:dyDescent="0.2">
      <c r="H211" s="1"/>
      <c r="I211" s="1"/>
      <c r="J211" s="1"/>
      <c r="K211" s="1"/>
      <c r="L211" s="1"/>
      <c r="M211" s="1"/>
      <c r="N211" s="1"/>
      <c r="O211" s="1"/>
    </row>
    <row r="212" spans="8:15" x14ac:dyDescent="0.2">
      <c r="H212" s="1"/>
      <c r="I212" s="1"/>
      <c r="J212" s="1"/>
      <c r="K212" s="1"/>
      <c r="L212" s="1"/>
      <c r="M212" s="1"/>
      <c r="N212" s="1"/>
      <c r="O212" s="1"/>
    </row>
    <row r="213" spans="8:15" x14ac:dyDescent="0.2">
      <c r="H213" s="1"/>
      <c r="I213" s="1"/>
      <c r="J213" s="1"/>
      <c r="K213" s="1"/>
      <c r="L213" s="1"/>
      <c r="M213" s="1"/>
      <c r="N213" s="1"/>
      <c r="O213" s="1"/>
    </row>
    <row r="214" spans="8:15" x14ac:dyDescent="0.2">
      <c r="H214" s="1"/>
      <c r="I214" s="1"/>
      <c r="J214" s="1"/>
      <c r="K214" s="1"/>
      <c r="L214" s="1"/>
      <c r="M214" s="1"/>
      <c r="N214" s="1"/>
      <c r="O214" s="1"/>
    </row>
    <row r="215" spans="8:15" x14ac:dyDescent="0.2">
      <c r="H215" s="1"/>
      <c r="I215" s="1"/>
      <c r="J215" s="1"/>
      <c r="K215" s="1"/>
      <c r="L215" s="1"/>
      <c r="M215" s="1"/>
      <c r="N215" s="1"/>
      <c r="O215" s="1"/>
    </row>
    <row r="216" spans="8:15" x14ac:dyDescent="0.2">
      <c r="H216" s="1"/>
      <c r="I216" s="1"/>
      <c r="J216" s="1"/>
      <c r="K216" s="1"/>
      <c r="L216" s="1"/>
      <c r="M216" s="1"/>
      <c r="N216" s="1"/>
      <c r="O216" s="1"/>
    </row>
    <row r="217" spans="8:15" x14ac:dyDescent="0.2">
      <c r="H217" s="1"/>
      <c r="I217" s="1"/>
      <c r="J217" s="1"/>
      <c r="K217" s="1"/>
      <c r="L217" s="1"/>
      <c r="M217" s="1"/>
      <c r="N217" s="1"/>
      <c r="O217" s="1"/>
    </row>
    <row r="218" spans="8:15" x14ac:dyDescent="0.2">
      <c r="H218" s="1"/>
      <c r="I218" s="1"/>
      <c r="J218" s="1"/>
      <c r="K218" s="1"/>
      <c r="L218" s="1"/>
      <c r="M218" s="1"/>
      <c r="N218" s="1"/>
      <c r="O218" s="1"/>
    </row>
    <row r="219" spans="8:15" x14ac:dyDescent="0.2">
      <c r="H219" s="1"/>
      <c r="I219" s="1"/>
      <c r="J219" s="1"/>
      <c r="K219" s="1"/>
      <c r="L219" s="1"/>
      <c r="M219" s="1"/>
      <c r="N219" s="1"/>
      <c r="O219" s="1"/>
    </row>
    <row r="220" spans="8:15" x14ac:dyDescent="0.2">
      <c r="H220" s="1"/>
      <c r="I220" s="1"/>
      <c r="J220" s="1"/>
      <c r="K220" s="1"/>
      <c r="L220" s="1"/>
      <c r="M220" s="1"/>
      <c r="N220" s="1"/>
      <c r="O220" s="1"/>
    </row>
    <row r="221" spans="8:15" x14ac:dyDescent="0.2">
      <c r="H221" s="1"/>
      <c r="I221" s="1"/>
      <c r="J221" s="1"/>
      <c r="K221" s="1"/>
      <c r="L221" s="1"/>
      <c r="M221" s="1"/>
      <c r="N221" s="1"/>
      <c r="O221" s="1"/>
    </row>
    <row r="222" spans="8:15" x14ac:dyDescent="0.2">
      <c r="H222" s="1"/>
      <c r="I222" s="1"/>
      <c r="J222" s="1"/>
      <c r="K222" s="1"/>
      <c r="L222" s="1"/>
      <c r="M222" s="1"/>
      <c r="N222" s="1"/>
      <c r="O222" s="1"/>
    </row>
    <row r="223" spans="8:15" x14ac:dyDescent="0.2">
      <c r="H223" s="1"/>
      <c r="I223" s="1"/>
      <c r="J223" s="1"/>
      <c r="K223" s="1"/>
      <c r="L223" s="1"/>
      <c r="M223" s="1"/>
      <c r="N223" s="1"/>
      <c r="O223" s="1"/>
    </row>
    <row r="224" spans="8:15" x14ac:dyDescent="0.2">
      <c r="H224" s="1"/>
      <c r="I224" s="1"/>
      <c r="J224" s="1"/>
      <c r="K224" s="1"/>
      <c r="L224" s="1"/>
      <c r="M224" s="1"/>
      <c r="N224" s="1"/>
      <c r="O224" s="1"/>
    </row>
    <row r="225" spans="8:15" x14ac:dyDescent="0.2">
      <c r="H225" s="1"/>
      <c r="I225" s="1"/>
      <c r="J225" s="1"/>
      <c r="K225" s="1"/>
      <c r="L225" s="1"/>
      <c r="M225" s="1"/>
      <c r="N225" s="1"/>
      <c r="O225" s="1"/>
    </row>
    <row r="226" spans="8:15" x14ac:dyDescent="0.2">
      <c r="H226" s="1"/>
      <c r="I226" s="1"/>
      <c r="J226" s="1"/>
      <c r="K226" s="1"/>
      <c r="L226" s="1"/>
      <c r="M226" s="1"/>
      <c r="N226" s="1"/>
      <c r="O226" s="1"/>
    </row>
    <row r="227" spans="8:15" x14ac:dyDescent="0.2">
      <c r="H227" s="1"/>
      <c r="I227" s="1"/>
      <c r="J227" s="1"/>
      <c r="K227" s="1"/>
      <c r="L227" s="1"/>
      <c r="M227" s="1"/>
      <c r="N227" s="1"/>
      <c r="O227" s="1"/>
    </row>
    <row r="228" spans="8:15" x14ac:dyDescent="0.2">
      <c r="H228" s="1"/>
      <c r="I228" s="1"/>
      <c r="J228" s="1"/>
      <c r="K228" s="1"/>
      <c r="L228" s="1"/>
      <c r="M228" s="1"/>
      <c r="N228" s="1"/>
      <c r="O228" s="1"/>
    </row>
    <row r="229" spans="8:15" x14ac:dyDescent="0.2">
      <c r="H229" s="1"/>
      <c r="I229" s="1"/>
      <c r="J229" s="1"/>
      <c r="K229" s="1"/>
      <c r="L229" s="1"/>
      <c r="M229" s="1"/>
      <c r="N229" s="1"/>
      <c r="O229" s="1"/>
    </row>
    <row r="230" spans="8:15" x14ac:dyDescent="0.2">
      <c r="H230" s="1"/>
      <c r="I230" s="1"/>
      <c r="J230" s="1"/>
      <c r="K230" s="1"/>
      <c r="L230" s="1"/>
      <c r="M230" s="1"/>
      <c r="N230" s="1"/>
      <c r="O230" s="1"/>
    </row>
    <row r="231" spans="8:15" x14ac:dyDescent="0.2">
      <c r="H231" s="1"/>
      <c r="I231" s="1"/>
      <c r="J231" s="1"/>
      <c r="K231" s="1"/>
      <c r="L231" s="1"/>
      <c r="M231" s="1"/>
      <c r="N231" s="1"/>
      <c r="O231" s="1"/>
    </row>
    <row r="232" spans="8:15" x14ac:dyDescent="0.2">
      <c r="H232" s="1"/>
      <c r="I232" s="1"/>
      <c r="J232" s="1"/>
      <c r="K232" s="1"/>
      <c r="L232" s="1"/>
      <c r="M232" s="1"/>
      <c r="N232" s="1"/>
      <c r="O232" s="1"/>
    </row>
    <row r="233" spans="8:15" x14ac:dyDescent="0.2">
      <c r="H233" s="1"/>
      <c r="I233" s="1"/>
      <c r="J233" s="1"/>
      <c r="K233" s="1"/>
      <c r="L233" s="1"/>
      <c r="M233" s="1"/>
      <c r="N233" s="1"/>
      <c r="O233" s="1"/>
    </row>
    <row r="234" spans="8:15" x14ac:dyDescent="0.2">
      <c r="H234" s="1"/>
      <c r="I234" s="1"/>
      <c r="J234" s="1"/>
      <c r="K234" s="1"/>
      <c r="L234" s="1"/>
      <c r="M234" s="1"/>
      <c r="N234" s="1"/>
      <c r="O234" s="1"/>
    </row>
    <row r="235" spans="8:15" x14ac:dyDescent="0.2">
      <c r="H235" s="1"/>
      <c r="I235" s="1"/>
      <c r="J235" s="1"/>
      <c r="K235" s="1"/>
      <c r="L235" s="1"/>
      <c r="M235" s="1"/>
      <c r="N235" s="1"/>
      <c r="O235" s="1"/>
    </row>
    <row r="236" spans="8:15" x14ac:dyDescent="0.2">
      <c r="H236" s="1"/>
      <c r="I236" s="1"/>
      <c r="J236" s="1"/>
      <c r="K236" s="1"/>
      <c r="L236" s="1"/>
      <c r="M236" s="1"/>
      <c r="N236" s="1"/>
      <c r="O236" s="1"/>
    </row>
    <row r="237" spans="8:15" x14ac:dyDescent="0.2">
      <c r="H237" s="1"/>
      <c r="I237" s="1"/>
      <c r="J237" s="1"/>
      <c r="K237" s="1"/>
      <c r="L237" s="1"/>
      <c r="M237" s="1"/>
      <c r="N237" s="1"/>
      <c r="O237" s="1"/>
    </row>
    <row r="238" spans="8:15" x14ac:dyDescent="0.2">
      <c r="H238" s="1"/>
      <c r="I238" s="1"/>
      <c r="J238" s="1"/>
      <c r="K238" s="1"/>
      <c r="L238" s="1"/>
      <c r="M238" s="1"/>
      <c r="N238" s="1"/>
      <c r="O238" s="1"/>
    </row>
    <row r="239" spans="8:15" x14ac:dyDescent="0.2">
      <c r="H239" s="1"/>
      <c r="I239" s="1"/>
      <c r="J239" s="1"/>
      <c r="K239" s="1"/>
      <c r="L239" s="1"/>
      <c r="M239" s="1"/>
      <c r="N239" s="1"/>
      <c r="O239" s="1"/>
    </row>
    <row r="240" spans="8:15" x14ac:dyDescent="0.2">
      <c r="H240" s="1"/>
      <c r="I240" s="1"/>
      <c r="J240" s="1"/>
      <c r="K240" s="1"/>
      <c r="L240" s="1"/>
      <c r="M240" s="1"/>
      <c r="N240" s="1"/>
      <c r="O240" s="1"/>
    </row>
    <row r="241" spans="8:15" x14ac:dyDescent="0.2">
      <c r="H241" s="1"/>
      <c r="I241" s="1"/>
      <c r="J241" s="1"/>
      <c r="K241" s="1"/>
      <c r="L241" s="1"/>
      <c r="M241" s="1"/>
      <c r="N241" s="1"/>
      <c r="O241" s="1"/>
    </row>
    <row r="242" spans="8:15" x14ac:dyDescent="0.2">
      <c r="H242" s="1"/>
      <c r="I242" s="1"/>
      <c r="J242" s="1"/>
      <c r="K242" s="1"/>
      <c r="L242" s="1"/>
      <c r="M242" s="1"/>
      <c r="N242" s="1"/>
      <c r="O242" s="1"/>
    </row>
    <row r="243" spans="8:15" x14ac:dyDescent="0.2">
      <c r="H243" s="1"/>
      <c r="I243" s="1"/>
      <c r="J243" s="1"/>
      <c r="K243" s="1"/>
      <c r="L243" s="1"/>
      <c r="M243" s="1"/>
      <c r="N243" s="1"/>
      <c r="O243" s="1"/>
    </row>
    <row r="244" spans="8:15" x14ac:dyDescent="0.2">
      <c r="H244" s="1"/>
      <c r="I244" s="1"/>
      <c r="J244" s="1"/>
      <c r="K244" s="1"/>
      <c r="L244" s="1"/>
      <c r="M244" s="1"/>
      <c r="N244" s="1"/>
      <c r="O244" s="1"/>
    </row>
    <row r="245" spans="8:15" x14ac:dyDescent="0.2">
      <c r="H245" s="1"/>
      <c r="I245" s="1"/>
      <c r="J245" s="1"/>
      <c r="K245" s="1"/>
      <c r="L245" s="1"/>
      <c r="M245" s="1"/>
      <c r="N245" s="1"/>
      <c r="O245" s="1"/>
    </row>
    <row r="246" spans="8:15" x14ac:dyDescent="0.2">
      <c r="H246" s="1"/>
      <c r="I246" s="1"/>
      <c r="J246" s="1"/>
      <c r="K246" s="1"/>
      <c r="L246" s="1"/>
      <c r="M246" s="1"/>
      <c r="N246" s="1"/>
      <c r="O246" s="1"/>
    </row>
    <row r="247" spans="8:15" x14ac:dyDescent="0.2">
      <c r="H247" s="1"/>
      <c r="I247" s="1"/>
      <c r="J247" s="1"/>
      <c r="K247" s="1"/>
      <c r="L247" s="1"/>
      <c r="M247" s="1"/>
      <c r="N247" s="1"/>
      <c r="O247" s="1"/>
    </row>
    <row r="248" spans="8:15" x14ac:dyDescent="0.2">
      <c r="H248" s="1"/>
      <c r="I248" s="1"/>
      <c r="J248" s="1"/>
      <c r="K248" s="1"/>
      <c r="L248" s="1"/>
      <c r="M248" s="1"/>
      <c r="N248" s="1"/>
      <c r="O248" s="1"/>
    </row>
    <row r="249" spans="8:15" ht="13.5" customHeight="1" x14ac:dyDescent="0.2">
      <c r="H249" s="1"/>
      <c r="I249" s="1"/>
      <c r="J249" s="1"/>
      <c r="K249" s="1"/>
      <c r="L249" s="1"/>
      <c r="M249" s="1"/>
      <c r="N249" s="1"/>
      <c r="O249" s="1"/>
    </row>
    <row r="250" spans="8:15" ht="13.5" customHeight="1" x14ac:dyDescent="0.2">
      <c r="H250" s="1"/>
      <c r="I250" s="1"/>
      <c r="J250" s="1"/>
      <c r="K250" s="1"/>
      <c r="L250" s="1"/>
      <c r="M250" s="1"/>
      <c r="N250" s="1"/>
      <c r="O250" s="1"/>
    </row>
    <row r="251" spans="8:15" ht="13.5" customHeight="1" x14ac:dyDescent="0.2">
      <c r="H251" s="1"/>
      <c r="I251" s="1"/>
      <c r="J251" s="1"/>
      <c r="K251" s="1"/>
      <c r="L251" s="1"/>
      <c r="M251" s="1"/>
      <c r="N251" s="1"/>
      <c r="O251" s="1"/>
    </row>
    <row r="252" spans="8:15" ht="13.5" customHeight="1" x14ac:dyDescent="0.2">
      <c r="H252" s="1"/>
      <c r="I252" s="1"/>
      <c r="J252" s="1"/>
      <c r="K252" s="1"/>
      <c r="L252" s="1"/>
      <c r="M252" s="1"/>
      <c r="N252" s="1"/>
      <c r="O252" s="1"/>
    </row>
    <row r="253" spans="8:15" ht="13.5" customHeight="1" x14ac:dyDescent="0.2">
      <c r="H253" s="1"/>
      <c r="I253" s="1"/>
      <c r="J253" s="1"/>
      <c r="K253" s="1"/>
      <c r="L253" s="1"/>
      <c r="M253" s="1"/>
      <c r="N253" s="1"/>
      <c r="O253" s="1"/>
    </row>
    <row r="254" spans="8:15" ht="13.5" customHeight="1" x14ac:dyDescent="0.2">
      <c r="H254" s="1"/>
      <c r="I254" s="1"/>
      <c r="J254" s="1"/>
      <c r="K254" s="1"/>
      <c r="L254" s="1"/>
      <c r="M254" s="1"/>
      <c r="N254" s="1"/>
      <c r="O254" s="1"/>
    </row>
    <row r="255" spans="8:15" ht="13.5" customHeight="1" x14ac:dyDescent="0.2">
      <c r="H255" s="1"/>
      <c r="I255" s="1"/>
      <c r="J255" s="1"/>
      <c r="K255" s="1"/>
      <c r="L255" s="1"/>
      <c r="M255" s="1"/>
      <c r="N255" s="1"/>
      <c r="O255" s="1"/>
    </row>
    <row r="256" spans="8:15" ht="13.5" customHeight="1" x14ac:dyDescent="0.2">
      <c r="H256" s="1"/>
      <c r="I256" s="1"/>
      <c r="J256" s="1"/>
      <c r="K256" s="1"/>
      <c r="L256" s="1"/>
      <c r="M256" s="1"/>
      <c r="N256" s="1"/>
      <c r="O256" s="1"/>
    </row>
    <row r="257" spans="8:15" ht="13.5" customHeight="1" x14ac:dyDescent="0.2">
      <c r="H257" s="1"/>
      <c r="I257" s="1"/>
      <c r="J257" s="1"/>
      <c r="K257" s="1"/>
      <c r="L257" s="1"/>
      <c r="M257" s="1"/>
      <c r="N257" s="1"/>
      <c r="O257" s="1"/>
    </row>
    <row r="258" spans="8:15" ht="13.5" customHeight="1" x14ac:dyDescent="0.2">
      <c r="H258" s="1"/>
      <c r="I258" s="1"/>
      <c r="J258" s="1"/>
      <c r="K258" s="1"/>
      <c r="L258" s="1"/>
      <c r="M258" s="1"/>
      <c r="N258" s="1"/>
      <c r="O258" s="1"/>
    </row>
    <row r="259" spans="8:15" ht="13.5" customHeight="1" x14ac:dyDescent="0.2">
      <c r="H259" s="1"/>
      <c r="I259" s="1"/>
      <c r="J259" s="1"/>
      <c r="K259" s="1"/>
      <c r="L259" s="1"/>
      <c r="M259" s="1"/>
      <c r="N259" s="1"/>
      <c r="O259" s="1"/>
    </row>
    <row r="260" spans="8:15" ht="13.5" customHeight="1" x14ac:dyDescent="0.2">
      <c r="H260" s="1"/>
      <c r="I260" s="1"/>
      <c r="J260" s="1"/>
      <c r="K260" s="1"/>
      <c r="L260" s="1"/>
      <c r="M260" s="1"/>
      <c r="N260" s="1"/>
      <c r="O260" s="1"/>
    </row>
    <row r="261" spans="8:15" ht="13.5" customHeight="1" x14ac:dyDescent="0.2">
      <c r="H261" s="1"/>
      <c r="I261" s="1"/>
      <c r="J261" s="1"/>
      <c r="K261" s="1"/>
      <c r="L261" s="1"/>
      <c r="M261" s="1"/>
      <c r="N261" s="1"/>
      <c r="O261" s="1"/>
    </row>
    <row r="262" spans="8:15" ht="13.5" customHeight="1" x14ac:dyDescent="0.2">
      <c r="H262" s="1"/>
      <c r="I262" s="1"/>
      <c r="J262" s="1"/>
      <c r="K262" s="1"/>
      <c r="L262" s="1"/>
      <c r="M262" s="1"/>
      <c r="N262" s="1"/>
      <c r="O262" s="1"/>
    </row>
    <row r="263" spans="8:15" ht="13.5" customHeight="1" x14ac:dyDescent="0.2">
      <c r="H263" s="1"/>
      <c r="I263" s="1"/>
      <c r="J263" s="1"/>
      <c r="K263" s="1"/>
      <c r="L263" s="1"/>
      <c r="M263" s="1"/>
      <c r="N263" s="1"/>
      <c r="O263" s="1"/>
    </row>
    <row r="264" spans="8:15" ht="13.5" customHeight="1" x14ac:dyDescent="0.2">
      <c r="H264" s="1"/>
      <c r="I264" s="1"/>
      <c r="J264" s="1"/>
      <c r="K264" s="1"/>
      <c r="L264" s="1"/>
      <c r="M264" s="1"/>
      <c r="N264" s="1"/>
      <c r="O264" s="1"/>
    </row>
    <row r="265" spans="8:15" ht="13.5" customHeight="1" x14ac:dyDescent="0.2">
      <c r="H265" s="1"/>
      <c r="I265" s="1"/>
      <c r="J265" s="1"/>
      <c r="K265" s="1"/>
      <c r="L265" s="1"/>
      <c r="M265" s="1"/>
      <c r="N265" s="1"/>
      <c r="O265" s="1"/>
    </row>
    <row r="266" spans="8:15" ht="13.5" customHeight="1" x14ac:dyDescent="0.2">
      <c r="H266" s="1"/>
      <c r="I266" s="1"/>
      <c r="J266" s="1"/>
      <c r="K266" s="1"/>
      <c r="L266" s="1"/>
      <c r="M266" s="1"/>
      <c r="N266" s="1"/>
      <c r="O266" s="1"/>
    </row>
    <row r="267" spans="8:15" ht="13.5" customHeight="1" x14ac:dyDescent="0.2">
      <c r="H267" s="1"/>
      <c r="I267" s="1"/>
      <c r="J267" s="1"/>
      <c r="K267" s="1"/>
      <c r="L267" s="1"/>
      <c r="M267" s="1"/>
      <c r="N267" s="1"/>
      <c r="O267" s="1"/>
    </row>
    <row r="268" spans="8:15" ht="13.5" customHeight="1" x14ac:dyDescent="0.2">
      <c r="H268" s="1"/>
      <c r="I268" s="1"/>
      <c r="J268" s="1"/>
      <c r="K268" s="1"/>
      <c r="L268" s="1"/>
      <c r="M268" s="1"/>
      <c r="N268" s="1"/>
      <c r="O268" s="1"/>
    </row>
    <row r="269" spans="8:15" ht="13.5" customHeight="1" x14ac:dyDescent="0.2">
      <c r="H269" s="1"/>
      <c r="I269" s="1"/>
      <c r="J269" s="1"/>
      <c r="K269" s="1"/>
      <c r="L269" s="1"/>
      <c r="M269" s="1"/>
      <c r="N269" s="1"/>
      <c r="O269" s="1"/>
    </row>
    <row r="270" spans="8:15" ht="13.5" customHeight="1" x14ac:dyDescent="0.2">
      <c r="H270" s="1"/>
      <c r="I270" s="1"/>
      <c r="J270" s="1"/>
      <c r="K270" s="1"/>
      <c r="L270" s="1"/>
      <c r="M270" s="1"/>
      <c r="N270" s="1"/>
      <c r="O270" s="1"/>
    </row>
    <row r="271" spans="8:15" ht="13.5" customHeight="1" x14ac:dyDescent="0.2">
      <c r="H271" s="1"/>
      <c r="I271" s="1"/>
      <c r="J271" s="1"/>
      <c r="K271" s="1"/>
      <c r="L271" s="1"/>
      <c r="M271" s="1"/>
      <c r="N271" s="1"/>
      <c r="O271" s="1"/>
    </row>
    <row r="272" spans="8:15" ht="13.5" customHeight="1" x14ac:dyDescent="0.2">
      <c r="H272" s="1"/>
      <c r="I272" s="1"/>
      <c r="J272" s="1"/>
      <c r="K272" s="1"/>
      <c r="L272" s="1"/>
      <c r="M272" s="1"/>
      <c r="N272" s="1"/>
      <c r="O272" s="1"/>
    </row>
    <row r="273" spans="8:15" ht="13.5" customHeight="1" x14ac:dyDescent="0.2">
      <c r="H273" s="1"/>
      <c r="I273" s="1"/>
      <c r="J273" s="1"/>
      <c r="K273" s="1"/>
      <c r="L273" s="1"/>
      <c r="M273" s="1"/>
      <c r="N273" s="1"/>
      <c r="O273" s="1"/>
    </row>
    <row r="274" spans="8:15" ht="13.5" customHeight="1" x14ac:dyDescent="0.2">
      <c r="H274" s="1"/>
      <c r="I274" s="1"/>
      <c r="J274" s="1"/>
      <c r="K274" s="1"/>
      <c r="L274" s="1"/>
      <c r="M274" s="1"/>
      <c r="N274" s="1"/>
      <c r="O274" s="1"/>
    </row>
    <row r="275" spans="8:15" ht="13.5" customHeight="1" x14ac:dyDescent="0.2">
      <c r="H275" s="1"/>
      <c r="I275" s="1"/>
      <c r="J275" s="1"/>
      <c r="K275" s="1"/>
      <c r="L275" s="1"/>
      <c r="M275" s="1"/>
      <c r="N275" s="1"/>
      <c r="O275" s="1"/>
    </row>
    <row r="276" spans="8:15" ht="13.5" customHeight="1" x14ac:dyDescent="0.2">
      <c r="H276" s="1"/>
      <c r="I276" s="1"/>
      <c r="J276" s="1"/>
      <c r="K276" s="1"/>
      <c r="L276" s="1"/>
      <c r="M276" s="1"/>
      <c r="N276" s="1"/>
      <c r="O276" s="1"/>
    </row>
    <row r="277" spans="8:15" ht="13.5" customHeight="1" x14ac:dyDescent="0.2">
      <c r="H277" s="1"/>
      <c r="I277" s="1"/>
      <c r="J277" s="1"/>
      <c r="K277" s="1"/>
      <c r="L277" s="1"/>
      <c r="M277" s="1"/>
      <c r="N277" s="1"/>
      <c r="O277" s="1"/>
    </row>
    <row r="278" spans="8:15" ht="13.5" customHeight="1" x14ac:dyDescent="0.2">
      <c r="H278" s="1"/>
      <c r="I278" s="1"/>
      <c r="J278" s="1"/>
      <c r="K278" s="1"/>
      <c r="L278" s="1"/>
      <c r="M278" s="1"/>
      <c r="N278" s="1"/>
      <c r="O278" s="1"/>
    </row>
    <row r="279" spans="8:15" ht="13.5" customHeight="1" x14ac:dyDescent="0.2">
      <c r="H279" s="1"/>
      <c r="I279" s="1"/>
      <c r="J279" s="1"/>
      <c r="K279" s="1"/>
      <c r="L279" s="1"/>
      <c r="M279" s="1"/>
      <c r="N279" s="1"/>
      <c r="O279" s="1"/>
    </row>
    <row r="280" spans="8:15" ht="13.5" customHeight="1" x14ac:dyDescent="0.2">
      <c r="H280" s="1"/>
      <c r="I280" s="1"/>
      <c r="J280" s="1"/>
      <c r="K280" s="1"/>
      <c r="L280" s="1"/>
      <c r="M280" s="1"/>
      <c r="N280" s="1"/>
      <c r="O280" s="1"/>
    </row>
    <row r="281" spans="8:15" ht="13.5" customHeight="1" x14ac:dyDescent="0.2">
      <c r="H281" s="1"/>
      <c r="I281" s="1"/>
      <c r="J281" s="1"/>
      <c r="K281" s="1"/>
      <c r="L281" s="1"/>
      <c r="M281" s="1"/>
      <c r="N281" s="1"/>
      <c r="O281" s="1"/>
    </row>
    <row r="282" spans="8:15" ht="13.5" customHeight="1" x14ac:dyDescent="0.2">
      <c r="H282" s="1"/>
      <c r="I282" s="1"/>
      <c r="J282" s="1"/>
      <c r="K282" s="1"/>
      <c r="L282" s="1"/>
      <c r="M282" s="1"/>
      <c r="N282" s="1"/>
      <c r="O282" s="1"/>
    </row>
    <row r="283" spans="8:15" ht="13.5" customHeight="1" x14ac:dyDescent="0.2">
      <c r="H283" s="1"/>
      <c r="I283" s="1"/>
      <c r="J283" s="1"/>
      <c r="K283" s="1"/>
      <c r="L283" s="1"/>
      <c r="M283" s="1"/>
      <c r="N283" s="1"/>
      <c r="O283" s="1"/>
    </row>
    <row r="284" spans="8:15" ht="13.5" customHeight="1" x14ac:dyDescent="0.2">
      <c r="H284" s="1"/>
      <c r="I284" s="1"/>
      <c r="J284" s="1"/>
      <c r="K284" s="1"/>
      <c r="L284" s="1"/>
      <c r="M284" s="1"/>
      <c r="N284" s="1"/>
      <c r="O284" s="1"/>
    </row>
    <row r="285" spans="8:15" ht="13.5" customHeight="1" x14ac:dyDescent="0.2">
      <c r="H285" s="1"/>
      <c r="I285" s="1"/>
      <c r="J285" s="1"/>
      <c r="K285" s="1"/>
      <c r="L285" s="1"/>
      <c r="M285" s="1"/>
      <c r="N285" s="1"/>
      <c r="O285" s="1"/>
    </row>
    <row r="286" spans="8:15" ht="13.5" customHeight="1" x14ac:dyDescent="0.2">
      <c r="H286" s="1"/>
      <c r="I286" s="1"/>
      <c r="J286" s="1"/>
      <c r="K286" s="1"/>
      <c r="L286" s="1"/>
      <c r="M286" s="1"/>
      <c r="N286" s="1"/>
      <c r="O286" s="1"/>
    </row>
    <row r="287" spans="8:15" ht="13.5" customHeight="1" x14ac:dyDescent="0.2">
      <c r="H287" s="1"/>
      <c r="I287" s="1"/>
      <c r="J287" s="1"/>
      <c r="K287" s="1"/>
      <c r="L287" s="1"/>
      <c r="M287" s="1"/>
      <c r="N287" s="1"/>
      <c r="O287" s="1"/>
    </row>
    <row r="288" spans="8:15" ht="13.5" customHeight="1" x14ac:dyDescent="0.2">
      <c r="H288" s="1"/>
      <c r="I288" s="1"/>
      <c r="J288" s="1"/>
      <c r="K288" s="1"/>
      <c r="L288" s="1"/>
      <c r="M288" s="1"/>
      <c r="N288" s="1"/>
      <c r="O288" s="1"/>
    </row>
    <row r="289" spans="8:15" ht="13.5" customHeight="1" x14ac:dyDescent="0.2">
      <c r="H289" s="1"/>
      <c r="I289" s="1"/>
      <c r="J289" s="1"/>
      <c r="K289" s="1"/>
      <c r="L289" s="1"/>
      <c r="M289" s="1"/>
      <c r="N289" s="1"/>
      <c r="O289" s="1"/>
    </row>
    <row r="290" spans="8:15" ht="13.5" customHeight="1" x14ac:dyDescent="0.2">
      <c r="H290" s="1"/>
      <c r="I290" s="1"/>
      <c r="J290" s="1"/>
      <c r="K290" s="1"/>
      <c r="L290" s="1"/>
      <c r="M290" s="1"/>
      <c r="N290" s="1"/>
      <c r="O290" s="1"/>
    </row>
    <row r="291" spans="8:15" ht="13.5" customHeight="1" x14ac:dyDescent="0.2">
      <c r="H291" s="1"/>
      <c r="I291" s="1"/>
      <c r="J291" s="1"/>
      <c r="K291" s="1"/>
      <c r="L291" s="1"/>
      <c r="M291" s="1"/>
      <c r="N291" s="1"/>
      <c r="O291" s="1"/>
    </row>
    <row r="292" spans="8:15" ht="13.5" customHeight="1" x14ac:dyDescent="0.2">
      <c r="H292" s="1"/>
      <c r="I292" s="1"/>
      <c r="J292" s="1"/>
      <c r="K292" s="1"/>
      <c r="L292" s="1"/>
      <c r="M292" s="1"/>
      <c r="N292" s="1"/>
      <c r="O292" s="1"/>
    </row>
    <row r="293" spans="8:15" ht="13.5" customHeight="1" x14ac:dyDescent="0.2">
      <c r="H293" s="1"/>
      <c r="I293" s="1"/>
      <c r="J293" s="1"/>
      <c r="K293" s="1"/>
      <c r="L293" s="1"/>
      <c r="M293" s="1"/>
      <c r="N293" s="1"/>
      <c r="O293" s="1"/>
    </row>
    <row r="294" spans="8:15" ht="13.5" customHeight="1" x14ac:dyDescent="0.2">
      <c r="H294" s="1"/>
      <c r="I294" s="1"/>
      <c r="J294" s="1"/>
      <c r="K294" s="1"/>
      <c r="L294" s="1"/>
      <c r="M294" s="1"/>
      <c r="N294" s="1"/>
      <c r="O294" s="1"/>
    </row>
    <row r="295" spans="8:15" ht="13.5" customHeight="1" x14ac:dyDescent="0.2">
      <c r="H295" s="1"/>
      <c r="I295" s="1"/>
      <c r="J295" s="1"/>
      <c r="K295" s="1"/>
      <c r="L295" s="1"/>
      <c r="M295" s="1"/>
      <c r="N295" s="1"/>
      <c r="O295" s="1"/>
    </row>
    <row r="296" spans="8:15" ht="13.5" customHeight="1" x14ac:dyDescent="0.2">
      <c r="H296" s="1"/>
      <c r="I296" s="1"/>
      <c r="J296" s="1"/>
      <c r="K296" s="1"/>
      <c r="L296" s="1"/>
      <c r="M296" s="1"/>
      <c r="N296" s="1"/>
      <c r="O296" s="1"/>
    </row>
    <row r="297" spans="8:15" ht="13.5" customHeight="1" x14ac:dyDescent="0.2">
      <c r="H297" s="1"/>
      <c r="I297" s="1"/>
      <c r="J297" s="1"/>
      <c r="K297" s="1"/>
      <c r="L297" s="1"/>
      <c r="M297" s="1"/>
      <c r="N297" s="1"/>
      <c r="O297" s="1"/>
    </row>
    <row r="298" spans="8:15" ht="13.5" customHeight="1" x14ac:dyDescent="0.2">
      <c r="H298" s="1"/>
      <c r="I298" s="1"/>
      <c r="J298" s="1"/>
      <c r="K298" s="1"/>
      <c r="L298" s="1"/>
      <c r="M298" s="1"/>
      <c r="N298" s="1"/>
      <c r="O298" s="1"/>
    </row>
    <row r="299" spans="8:15" ht="13.5" customHeight="1" x14ac:dyDescent="0.2">
      <c r="H299" s="1"/>
      <c r="I299" s="1"/>
      <c r="J299" s="1"/>
      <c r="K299" s="1"/>
      <c r="L299" s="1"/>
      <c r="M299" s="1"/>
      <c r="N299" s="1"/>
      <c r="O299" s="1"/>
    </row>
    <row r="300" spans="8:15" ht="13.5" customHeight="1" x14ac:dyDescent="0.2">
      <c r="H300" s="1"/>
      <c r="I300" s="1"/>
      <c r="J300" s="1"/>
      <c r="K300" s="1"/>
      <c r="L300" s="1"/>
      <c r="M300" s="1"/>
      <c r="N300" s="1"/>
      <c r="O300" s="1"/>
    </row>
    <row r="301" spans="8:15" ht="13.5" customHeight="1" x14ac:dyDescent="0.2">
      <c r="H301" s="1"/>
      <c r="I301" s="1"/>
      <c r="J301" s="1"/>
      <c r="K301" s="1"/>
      <c r="L301" s="1"/>
      <c r="M301" s="1"/>
      <c r="N301" s="1"/>
      <c r="O301" s="1"/>
    </row>
    <row r="302" spans="8:15" ht="13.5" customHeight="1" x14ac:dyDescent="0.2">
      <c r="H302" s="1"/>
      <c r="I302" s="1"/>
      <c r="J302" s="1"/>
      <c r="K302" s="1"/>
      <c r="L302" s="1"/>
      <c r="M302" s="1"/>
      <c r="N302" s="1"/>
      <c r="O302" s="1"/>
    </row>
    <row r="303" spans="8:15" ht="13.5" customHeight="1" x14ac:dyDescent="0.2">
      <c r="H303" s="1"/>
      <c r="I303" s="1"/>
      <c r="J303" s="1"/>
      <c r="K303" s="1"/>
      <c r="L303" s="1"/>
      <c r="M303" s="1"/>
      <c r="N303" s="1"/>
      <c r="O303" s="1"/>
    </row>
    <row r="304" spans="8:15" ht="13.5" customHeight="1" x14ac:dyDescent="0.2">
      <c r="H304" s="1"/>
      <c r="I304" s="1"/>
      <c r="J304" s="1"/>
      <c r="K304" s="1"/>
      <c r="L304" s="1"/>
      <c r="M304" s="1"/>
      <c r="N304" s="1"/>
      <c r="O304" s="1"/>
    </row>
    <row r="305" spans="1:16" ht="13.5" customHeight="1" x14ac:dyDescent="0.2">
      <c r="H305" s="1"/>
      <c r="I305" s="1"/>
      <c r="J305" s="1"/>
      <c r="K305" s="1"/>
      <c r="L305" s="1"/>
      <c r="M305" s="1"/>
      <c r="N305" s="1"/>
      <c r="O305" s="1"/>
    </row>
    <row r="306" spans="1:16" ht="13.5" customHeight="1" x14ac:dyDescent="0.2">
      <c r="H306" s="1"/>
      <c r="I306" s="1"/>
      <c r="J306" s="1"/>
      <c r="K306" s="1"/>
      <c r="L306" s="1"/>
      <c r="M306" s="1"/>
      <c r="N306" s="1"/>
      <c r="O306" s="1"/>
    </row>
    <row r="307" spans="1:16" ht="13.5" customHeight="1" x14ac:dyDescent="0.2">
      <c r="H307" s="1"/>
      <c r="I307" s="1"/>
      <c r="J307" s="1"/>
      <c r="K307" s="1"/>
      <c r="L307" s="1"/>
      <c r="M307" s="1"/>
      <c r="N307" s="1"/>
      <c r="O307" s="1"/>
    </row>
    <row r="308" spans="1:16" ht="13.5" customHeight="1" x14ac:dyDescent="0.2">
      <c r="H308" s="1"/>
      <c r="I308" s="1"/>
      <c r="J308" s="1"/>
      <c r="K308" s="1"/>
      <c r="L308" s="1"/>
      <c r="M308" s="1"/>
      <c r="N308" s="1"/>
      <c r="O308" s="1"/>
    </row>
    <row r="309" spans="1:16" ht="13.5" customHeight="1" x14ac:dyDescent="0.2">
      <c r="H309" s="1"/>
      <c r="I309" s="1"/>
      <c r="J309" s="1"/>
      <c r="K309" s="1"/>
      <c r="L309" s="1"/>
      <c r="M309" s="1"/>
      <c r="N309" s="1"/>
      <c r="O309" s="1"/>
    </row>
    <row r="310" spans="1:16" ht="13.5" customHeight="1" x14ac:dyDescent="0.2">
      <c r="H310" s="1"/>
      <c r="I310" s="1"/>
      <c r="J310" s="1"/>
      <c r="K310" s="1"/>
      <c r="L310" s="1"/>
      <c r="M310" s="1"/>
      <c r="N310" s="1"/>
      <c r="O310" s="1"/>
    </row>
    <row r="311" spans="1:16" ht="13.5" customHeight="1" x14ac:dyDescent="0.2">
      <c r="H311" s="1"/>
      <c r="I311" s="1"/>
      <c r="J311" s="1"/>
      <c r="K311" s="1"/>
      <c r="L311" s="1"/>
      <c r="M311" s="1"/>
      <c r="N311" s="1"/>
      <c r="O311" s="1"/>
    </row>
    <row r="312" spans="1:16" ht="13.5" customHeight="1" x14ac:dyDescent="0.2">
      <c r="H312" s="1"/>
      <c r="I312" s="1"/>
      <c r="J312" s="1"/>
      <c r="K312" s="1"/>
      <c r="L312" s="1"/>
      <c r="M312" s="1"/>
      <c r="N312" s="1"/>
      <c r="O312" s="1"/>
    </row>
    <row r="313" spans="1:16" ht="13.5" customHeight="1" x14ac:dyDescent="0.2">
      <c r="D313" s="2">
        <v>238188</v>
      </c>
      <c r="H313" s="1">
        <v>10</v>
      </c>
      <c r="I313" s="1">
        <v>13630</v>
      </c>
      <c r="J313" s="1"/>
      <c r="K313" s="1"/>
      <c r="L313" s="1"/>
      <c r="M313" s="1">
        <v>1272</v>
      </c>
      <c r="N313" s="1"/>
      <c r="O313" s="1"/>
      <c r="P313" s="2" t="s">
        <v>546</v>
      </c>
    </row>
    <row r="314" spans="1:16" ht="13.5" customHeight="1" x14ac:dyDescent="0.2">
      <c r="A314" s="1">
        <v>198</v>
      </c>
      <c r="B314" s="87" t="s">
        <v>2532</v>
      </c>
      <c r="C314" s="1" t="s">
        <v>2436</v>
      </c>
      <c r="D314" s="2">
        <v>238208</v>
      </c>
      <c r="E314" s="2">
        <v>631230456</v>
      </c>
      <c r="F314" s="1" t="s">
        <v>2529</v>
      </c>
      <c r="G314" s="2" t="s">
        <v>216</v>
      </c>
      <c r="H314" s="1">
        <v>10</v>
      </c>
      <c r="I314" s="1">
        <v>13780</v>
      </c>
      <c r="J314" s="1"/>
      <c r="K314" s="1"/>
      <c r="L314" s="1"/>
      <c r="M314" s="1">
        <v>1415.84</v>
      </c>
      <c r="N314" s="1"/>
      <c r="O314" s="1"/>
      <c r="P314" s="2" t="s">
        <v>217</v>
      </c>
    </row>
    <row r="315" spans="1:16" ht="13.5" customHeight="1" x14ac:dyDescent="0.2">
      <c r="A315" s="1">
        <v>199</v>
      </c>
      <c r="H315" s="1"/>
      <c r="I315" s="1"/>
      <c r="J315" s="1"/>
      <c r="K315" s="1"/>
      <c r="L315" s="1"/>
      <c r="M315" s="1"/>
      <c r="N315" s="1"/>
      <c r="O315" s="1"/>
    </row>
    <row r="316" spans="1:16" ht="13.5" customHeight="1" x14ac:dyDescent="0.2">
      <c r="H316" s="1"/>
      <c r="I316" s="1"/>
      <c r="J316" s="1"/>
      <c r="K316" s="1"/>
      <c r="L316" s="1"/>
      <c r="M316" s="1"/>
      <c r="N316" s="1"/>
      <c r="O316" s="1"/>
    </row>
    <row r="317" spans="1:16" ht="13.5" customHeight="1" x14ac:dyDescent="0.2">
      <c r="H317" s="1"/>
      <c r="I317" s="1"/>
      <c r="J317" s="1"/>
      <c r="K317" s="1"/>
      <c r="L317" s="1"/>
      <c r="M317" s="1"/>
      <c r="N317" s="1"/>
      <c r="O317" s="1"/>
    </row>
    <row r="318" spans="1:16" ht="13.5" customHeight="1" x14ac:dyDescent="0.2">
      <c r="H318" s="1"/>
      <c r="I318" s="1"/>
      <c r="J318" s="1"/>
      <c r="K318" s="1"/>
      <c r="L318" s="1"/>
      <c r="M318" s="1"/>
      <c r="N318" s="1"/>
      <c r="O318" s="1"/>
    </row>
    <row r="319" spans="1:16" x14ac:dyDescent="0.2">
      <c r="H319" s="1"/>
      <c r="I319" s="1"/>
      <c r="J319" s="1"/>
      <c r="K319" s="1"/>
      <c r="L319" s="1"/>
      <c r="M319" s="1"/>
      <c r="N319" s="1"/>
      <c r="O319" s="1"/>
    </row>
    <row r="320" spans="1:16" x14ac:dyDescent="0.2">
      <c r="H320" s="1"/>
      <c r="I320" s="1"/>
      <c r="J320" s="1"/>
      <c r="K320" s="1"/>
      <c r="L320" s="1"/>
      <c r="M320" s="1"/>
      <c r="N320" s="1"/>
      <c r="O320" s="1"/>
    </row>
    <row r="321" spans="8:15" x14ac:dyDescent="0.2">
      <c r="H321" s="1"/>
      <c r="I321" s="1"/>
      <c r="J321" s="1"/>
      <c r="K321" s="1"/>
      <c r="L321" s="1"/>
      <c r="M321" s="1"/>
      <c r="N321" s="1"/>
      <c r="O321" s="1"/>
    </row>
    <row r="322" spans="8:15" x14ac:dyDescent="0.2">
      <c r="H322" s="1"/>
      <c r="I322" s="1"/>
      <c r="J322" s="1"/>
      <c r="K322" s="1"/>
      <c r="L322" s="1"/>
      <c r="M322" s="1"/>
      <c r="N322" s="1"/>
      <c r="O322" s="1"/>
    </row>
    <row r="323" spans="8:15" x14ac:dyDescent="0.2">
      <c r="H323" s="1"/>
      <c r="I323" s="1"/>
      <c r="J323" s="1"/>
      <c r="K323" s="1"/>
      <c r="L323" s="1"/>
      <c r="M323" s="1"/>
      <c r="N323" s="1"/>
      <c r="O323" s="1"/>
    </row>
    <row r="324" spans="8:15" x14ac:dyDescent="0.2">
      <c r="H324" s="1"/>
      <c r="I324" s="1"/>
      <c r="J324" s="1"/>
      <c r="K324" s="1"/>
      <c r="L324" s="1"/>
      <c r="M324" s="1"/>
      <c r="N324" s="1"/>
      <c r="O324" s="1"/>
    </row>
    <row r="325" spans="8:15" x14ac:dyDescent="0.2">
      <c r="H325" s="1"/>
      <c r="I325" s="1"/>
      <c r="J325" s="1"/>
      <c r="K325" s="1"/>
      <c r="L325" s="1"/>
      <c r="M325" s="1"/>
      <c r="N325" s="1"/>
      <c r="O325" s="1"/>
    </row>
    <row r="326" spans="8:15" x14ac:dyDescent="0.2">
      <c r="H326" s="1"/>
      <c r="I326" s="1"/>
      <c r="J326" s="1"/>
      <c r="K326" s="1"/>
      <c r="L326" s="1"/>
      <c r="M326" s="1"/>
      <c r="N326" s="1"/>
      <c r="O326" s="1"/>
    </row>
    <row r="327" spans="8:15" x14ac:dyDescent="0.2">
      <c r="H327" s="1"/>
      <c r="I327" s="1"/>
      <c r="J327" s="1"/>
      <c r="K327" s="1"/>
      <c r="L327" s="1"/>
      <c r="M327" s="1"/>
      <c r="N327" s="1"/>
      <c r="O327" s="1"/>
    </row>
    <row r="328" spans="8:15" x14ac:dyDescent="0.2">
      <c r="H328" s="1"/>
      <c r="I328" s="1"/>
      <c r="J328" s="1"/>
      <c r="K328" s="1"/>
      <c r="L328" s="1"/>
      <c r="M328" s="1"/>
      <c r="N328" s="1"/>
      <c r="O328" s="1"/>
    </row>
    <row r="329" spans="8:15" x14ac:dyDescent="0.2">
      <c r="H329" s="1"/>
      <c r="I329" s="1"/>
      <c r="J329" s="1"/>
      <c r="K329" s="1"/>
      <c r="L329" s="1"/>
      <c r="M329" s="1"/>
      <c r="N329" s="1"/>
      <c r="O329" s="1"/>
    </row>
    <row r="330" spans="8:15" x14ac:dyDescent="0.2">
      <c r="H330" s="1"/>
      <c r="I330" s="1"/>
      <c r="J330" s="1"/>
      <c r="K330" s="1"/>
      <c r="L330" s="1"/>
      <c r="M330" s="1"/>
      <c r="N330" s="1"/>
      <c r="O330" s="1"/>
    </row>
    <row r="331" spans="8:15" x14ac:dyDescent="0.2">
      <c r="H331" s="1"/>
      <c r="I331" s="1"/>
      <c r="J331" s="1"/>
      <c r="K331" s="1"/>
      <c r="L331" s="1"/>
      <c r="M331" s="1"/>
      <c r="N331" s="1"/>
      <c r="O331" s="1"/>
    </row>
    <row r="332" spans="8:15" x14ac:dyDescent="0.2">
      <c r="H332" s="1"/>
      <c r="I332" s="1"/>
      <c r="J332" s="1"/>
      <c r="K332" s="1"/>
      <c r="L332" s="1"/>
      <c r="M332" s="1"/>
      <c r="N332" s="1"/>
      <c r="O332" s="1"/>
    </row>
    <row r="333" spans="8:15" x14ac:dyDescent="0.2">
      <c r="H333" s="1"/>
      <c r="I333" s="1"/>
      <c r="J333" s="1"/>
      <c r="K333" s="1"/>
      <c r="L333" s="1"/>
      <c r="M333" s="1"/>
      <c r="N333" s="1"/>
      <c r="O333" s="1"/>
    </row>
    <row r="334" spans="8:15" x14ac:dyDescent="0.2">
      <c r="H334" s="1"/>
      <c r="I334" s="1"/>
      <c r="J334" s="1"/>
      <c r="K334" s="1"/>
      <c r="L334" s="1"/>
      <c r="M334" s="1"/>
      <c r="N334" s="1"/>
      <c r="O334" s="1"/>
    </row>
    <row r="335" spans="8:15" x14ac:dyDescent="0.2">
      <c r="H335" s="1"/>
      <c r="I335" s="1"/>
      <c r="J335" s="1"/>
      <c r="K335" s="1"/>
      <c r="L335" s="1"/>
      <c r="M335" s="1"/>
      <c r="N335" s="1"/>
      <c r="O335" s="1"/>
    </row>
    <row r="336" spans="8:15" x14ac:dyDescent="0.2">
      <c r="H336" s="1"/>
      <c r="I336" s="1"/>
      <c r="J336" s="1"/>
      <c r="K336" s="1"/>
      <c r="L336" s="1"/>
      <c r="M336" s="1"/>
      <c r="N336" s="1"/>
      <c r="O336" s="1"/>
    </row>
    <row r="337" spans="8:15" x14ac:dyDescent="0.2">
      <c r="H337" s="1"/>
      <c r="I337" s="1"/>
      <c r="J337" s="1"/>
      <c r="K337" s="1"/>
      <c r="L337" s="1"/>
      <c r="M337" s="1"/>
      <c r="N337" s="1"/>
      <c r="O337" s="1"/>
    </row>
    <row r="338" spans="8:15" x14ac:dyDescent="0.2">
      <c r="H338" s="1"/>
      <c r="I338" s="1"/>
      <c r="J338" s="1"/>
      <c r="K338" s="1"/>
      <c r="L338" s="1"/>
      <c r="M338" s="1"/>
      <c r="N338" s="1"/>
      <c r="O338" s="1"/>
    </row>
    <row r="339" spans="8:15" x14ac:dyDescent="0.2">
      <c r="H339" s="1"/>
      <c r="I339" s="1"/>
      <c r="J339" s="1"/>
      <c r="K339" s="1"/>
      <c r="L339" s="1"/>
      <c r="M339" s="1"/>
      <c r="N339" s="1"/>
      <c r="O339" s="1"/>
    </row>
    <row r="340" spans="8:15" x14ac:dyDescent="0.2">
      <c r="H340" s="1"/>
      <c r="I340" s="1"/>
      <c r="J340" s="1"/>
      <c r="K340" s="1"/>
      <c r="L340" s="1"/>
      <c r="M340" s="1"/>
      <c r="N340" s="1"/>
      <c r="O340" s="1"/>
    </row>
    <row r="341" spans="8:15" x14ac:dyDescent="0.2">
      <c r="H341" s="1"/>
      <c r="I341" s="1"/>
      <c r="J341" s="1"/>
      <c r="K341" s="1"/>
      <c r="L341" s="1"/>
      <c r="M341" s="1"/>
      <c r="N341" s="1"/>
      <c r="O341" s="1"/>
    </row>
    <row r="342" spans="8:15" x14ac:dyDescent="0.2">
      <c r="H342" s="1"/>
      <c r="I342" s="1"/>
      <c r="J342" s="1"/>
      <c r="K342" s="1"/>
      <c r="L342" s="1"/>
      <c r="M342" s="1"/>
      <c r="N342" s="1"/>
      <c r="O342" s="1"/>
    </row>
    <row r="343" spans="8:15" x14ac:dyDescent="0.2">
      <c r="H343" s="1"/>
      <c r="I343" s="1"/>
      <c r="J343" s="1"/>
      <c r="K343" s="1"/>
      <c r="L343" s="1"/>
      <c r="M343" s="1"/>
      <c r="N343" s="1"/>
      <c r="O343" s="1"/>
    </row>
    <row r="344" spans="8:15" x14ac:dyDescent="0.2">
      <c r="H344" s="1"/>
      <c r="I344" s="1"/>
      <c r="J344" s="1"/>
      <c r="K344" s="1"/>
      <c r="L344" s="1"/>
      <c r="M344" s="1"/>
      <c r="N344" s="1"/>
      <c r="O344" s="1"/>
    </row>
    <row r="345" spans="8:15" x14ac:dyDescent="0.2">
      <c r="H345" s="1"/>
      <c r="I345" s="1"/>
      <c r="J345" s="1"/>
      <c r="K345" s="1"/>
      <c r="L345" s="1"/>
      <c r="M345" s="1"/>
      <c r="N345" s="1"/>
      <c r="O345" s="1"/>
    </row>
    <row r="346" spans="8:15" x14ac:dyDescent="0.2">
      <c r="H346" s="1"/>
      <c r="I346" s="1"/>
      <c r="J346" s="1"/>
      <c r="K346" s="1"/>
      <c r="L346" s="1"/>
      <c r="M346" s="1"/>
      <c r="N346" s="1"/>
      <c r="O346" s="1"/>
    </row>
    <row r="347" spans="8:15" x14ac:dyDescent="0.2">
      <c r="H347" s="1"/>
      <c r="I347" s="1"/>
      <c r="J347" s="1"/>
      <c r="K347" s="1"/>
      <c r="L347" s="1"/>
      <c r="M347" s="1"/>
      <c r="N347" s="1"/>
      <c r="O347" s="1"/>
    </row>
    <row r="348" spans="8:15" x14ac:dyDescent="0.2">
      <c r="H348" s="1"/>
      <c r="I348" s="1"/>
      <c r="J348" s="1"/>
      <c r="K348" s="1"/>
      <c r="L348" s="1"/>
      <c r="M348" s="1"/>
      <c r="N348" s="1"/>
      <c r="O348" s="1"/>
    </row>
    <row r="349" spans="8:15" x14ac:dyDescent="0.2">
      <c r="H349" s="1"/>
      <c r="I349" s="1"/>
      <c r="J349" s="1"/>
      <c r="K349" s="1"/>
      <c r="L349" s="1"/>
      <c r="M349" s="1"/>
      <c r="N349" s="1"/>
      <c r="O349" s="1"/>
    </row>
    <row r="350" spans="8:15" x14ac:dyDescent="0.2">
      <c r="H350" s="1"/>
      <c r="I350" s="1"/>
      <c r="J350" s="1"/>
      <c r="K350" s="1"/>
      <c r="L350" s="1"/>
      <c r="M350" s="1"/>
      <c r="N350" s="1"/>
      <c r="O350" s="1"/>
    </row>
    <row r="351" spans="8:15" x14ac:dyDescent="0.2">
      <c r="H351" s="1"/>
      <c r="I351" s="1"/>
      <c r="J351" s="1"/>
      <c r="K351" s="1"/>
      <c r="L351" s="1"/>
      <c r="M351" s="1"/>
      <c r="N351" s="1"/>
      <c r="O351" s="1"/>
    </row>
    <row r="352" spans="8:15" x14ac:dyDescent="0.2">
      <c r="H352" s="1"/>
      <c r="I352" s="1"/>
      <c r="J352" s="1"/>
      <c r="K352" s="1"/>
      <c r="L352" s="1"/>
      <c r="M352" s="1"/>
      <c r="N352" s="1"/>
      <c r="O352" s="1"/>
    </row>
    <row r="353" spans="8:15" x14ac:dyDescent="0.2">
      <c r="H353" s="1"/>
      <c r="I353" s="1"/>
      <c r="J353" s="1"/>
      <c r="K353" s="1"/>
      <c r="L353" s="1"/>
      <c r="M353" s="1"/>
      <c r="N353" s="1"/>
      <c r="O353" s="1"/>
    </row>
    <row r="354" spans="8:15" x14ac:dyDescent="0.2">
      <c r="H354" s="1"/>
      <c r="I354" s="1"/>
      <c r="J354" s="1"/>
      <c r="K354" s="1"/>
      <c r="L354" s="1"/>
      <c r="M354" s="1"/>
      <c r="N354" s="1"/>
      <c r="O354" s="1"/>
    </row>
    <row r="355" spans="8:15" x14ac:dyDescent="0.2">
      <c r="H355" s="1"/>
      <c r="I355" s="1"/>
      <c r="J355" s="1"/>
      <c r="K355" s="1"/>
      <c r="L355" s="1"/>
      <c r="M355" s="1"/>
      <c r="N355" s="1"/>
      <c r="O355" s="1"/>
    </row>
    <row r="356" spans="8:15" x14ac:dyDescent="0.2">
      <c r="H356" s="1"/>
      <c r="I356" s="1"/>
      <c r="J356" s="1"/>
      <c r="K356" s="1"/>
      <c r="L356" s="1"/>
      <c r="M356" s="1"/>
      <c r="N356" s="1"/>
      <c r="O356" s="1"/>
    </row>
    <row r="357" spans="8:15" x14ac:dyDescent="0.2">
      <c r="H357" s="1"/>
      <c r="I357" s="1"/>
      <c r="J357" s="1"/>
      <c r="K357" s="1"/>
      <c r="L357" s="1"/>
      <c r="M357" s="1"/>
      <c r="N357" s="1"/>
      <c r="O357" s="1"/>
    </row>
    <row r="358" spans="8:15" x14ac:dyDescent="0.2">
      <c r="H358" s="1"/>
      <c r="I358" s="1"/>
      <c r="J358" s="1"/>
      <c r="K358" s="1"/>
      <c r="L358" s="1"/>
      <c r="M358" s="1"/>
      <c r="N358" s="1"/>
      <c r="O358" s="1"/>
    </row>
    <row r="359" spans="8:15" x14ac:dyDescent="0.2">
      <c r="H359" s="1"/>
      <c r="I359" s="1"/>
      <c r="J359" s="1"/>
      <c r="K359" s="1"/>
      <c r="L359" s="1"/>
      <c r="M359" s="1"/>
      <c r="N359" s="1"/>
      <c r="O359" s="1"/>
    </row>
    <row r="360" spans="8:15" x14ac:dyDescent="0.2">
      <c r="H360" s="1"/>
      <c r="I360" s="1"/>
      <c r="J360" s="1"/>
      <c r="K360" s="1"/>
      <c r="L360" s="1"/>
      <c r="M360" s="1"/>
      <c r="N360" s="1"/>
      <c r="O360" s="1"/>
    </row>
    <row r="361" spans="8:15" x14ac:dyDescent="0.2">
      <c r="H361" s="1"/>
      <c r="I361" s="1"/>
      <c r="J361" s="1"/>
      <c r="K361" s="1"/>
      <c r="L361" s="1"/>
      <c r="M361" s="1"/>
      <c r="N361" s="1"/>
      <c r="O361" s="1"/>
    </row>
    <row r="362" spans="8:15" x14ac:dyDescent="0.2">
      <c r="H362" s="1"/>
      <c r="I362" s="1"/>
      <c r="J362" s="1"/>
      <c r="K362" s="1"/>
      <c r="L362" s="1"/>
      <c r="M362" s="1"/>
      <c r="N362" s="1"/>
      <c r="O362" s="1"/>
    </row>
    <row r="363" spans="8:15" x14ac:dyDescent="0.2">
      <c r="H363" s="1"/>
      <c r="I363" s="1"/>
      <c r="J363" s="1"/>
      <c r="K363" s="1"/>
      <c r="L363" s="1"/>
      <c r="M363" s="1"/>
      <c r="N363" s="1"/>
      <c r="O363" s="1"/>
    </row>
    <row r="364" spans="8:15" x14ac:dyDescent="0.2">
      <c r="H364" s="1"/>
      <c r="I364" s="1"/>
      <c r="J364" s="1"/>
      <c r="K364" s="1"/>
      <c r="L364" s="1"/>
      <c r="M364" s="1"/>
      <c r="N364" s="1"/>
      <c r="O364" s="1"/>
    </row>
    <row r="365" spans="8:15" x14ac:dyDescent="0.2">
      <c r="H365" s="1"/>
      <c r="I365" s="1"/>
      <c r="J365" s="1"/>
      <c r="K365" s="1"/>
      <c r="L365" s="1"/>
      <c r="M365" s="1"/>
      <c r="N365" s="1"/>
      <c r="O365" s="1"/>
    </row>
    <row r="366" spans="8:15" x14ac:dyDescent="0.2">
      <c r="H366" s="1"/>
      <c r="I366" s="1"/>
      <c r="J366" s="1"/>
      <c r="K366" s="1"/>
      <c r="L366" s="1"/>
      <c r="M366" s="1"/>
      <c r="N366" s="1"/>
      <c r="O366" s="1"/>
    </row>
    <row r="367" spans="8:15" x14ac:dyDescent="0.2">
      <c r="H367" s="1"/>
      <c r="I367" s="1"/>
      <c r="J367" s="1"/>
      <c r="K367" s="1"/>
      <c r="L367" s="1"/>
      <c r="M367" s="1"/>
      <c r="N367" s="1"/>
      <c r="O367" s="1"/>
    </row>
    <row r="368" spans="8:15" x14ac:dyDescent="0.2">
      <c r="H368" s="1"/>
      <c r="I368" s="1"/>
      <c r="J368" s="1"/>
      <c r="K368" s="1"/>
      <c r="L368" s="1"/>
      <c r="M368" s="1"/>
      <c r="N368" s="1"/>
      <c r="O368" s="1"/>
    </row>
    <row r="369" spans="8:15" x14ac:dyDescent="0.2">
      <c r="H369" s="1"/>
      <c r="I369" s="1"/>
      <c r="J369" s="1"/>
      <c r="K369" s="1"/>
      <c r="L369" s="1"/>
      <c r="M369" s="1"/>
      <c r="N369" s="1"/>
      <c r="O369" s="1"/>
    </row>
    <row r="370" spans="8:15" x14ac:dyDescent="0.2">
      <c r="H370" s="1"/>
      <c r="I370" s="1"/>
      <c r="J370" s="1"/>
      <c r="K370" s="1"/>
      <c r="L370" s="1"/>
      <c r="M370" s="1"/>
      <c r="N370" s="1"/>
      <c r="O370" s="1"/>
    </row>
    <row r="371" spans="8:15" x14ac:dyDescent="0.2">
      <c r="H371" s="1"/>
      <c r="I371" s="1"/>
      <c r="J371" s="1"/>
      <c r="K371" s="1"/>
      <c r="L371" s="1"/>
      <c r="M371" s="1"/>
      <c r="N371" s="1"/>
      <c r="O371" s="1"/>
    </row>
    <row r="372" spans="8:15" x14ac:dyDescent="0.2">
      <c r="H372" s="1"/>
      <c r="I372" s="1"/>
      <c r="J372" s="1"/>
      <c r="K372" s="1"/>
      <c r="L372" s="1"/>
      <c r="M372" s="1"/>
      <c r="N372" s="1"/>
      <c r="O372" s="1"/>
    </row>
    <row r="373" spans="8:15" x14ac:dyDescent="0.2">
      <c r="H373" s="1"/>
      <c r="I373" s="1"/>
      <c r="J373" s="1"/>
      <c r="K373" s="1"/>
      <c r="L373" s="1"/>
      <c r="M373" s="1"/>
      <c r="N373" s="1"/>
      <c r="O373" s="1"/>
    </row>
    <row r="374" spans="8:15" x14ac:dyDescent="0.2">
      <c r="H374" s="1"/>
      <c r="I374" s="1"/>
      <c r="J374" s="1"/>
      <c r="K374" s="1"/>
      <c r="L374" s="1"/>
      <c r="M374" s="1"/>
      <c r="N374" s="1"/>
      <c r="O374" s="1"/>
    </row>
    <row r="375" spans="8:15" x14ac:dyDescent="0.2">
      <c r="H375" s="1"/>
      <c r="I375" s="1"/>
      <c r="J375" s="1"/>
      <c r="K375" s="1"/>
      <c r="L375" s="1"/>
      <c r="M375" s="1"/>
      <c r="N375" s="1"/>
      <c r="O375" s="1"/>
    </row>
    <row r="376" spans="8:15" x14ac:dyDescent="0.2">
      <c r="H376" s="1"/>
      <c r="I376" s="1"/>
      <c r="J376" s="1"/>
      <c r="K376" s="1"/>
      <c r="L376" s="1"/>
      <c r="M376" s="1"/>
      <c r="N376" s="1"/>
      <c r="O376" s="1"/>
    </row>
    <row r="377" spans="8:15" x14ac:dyDescent="0.2">
      <c r="H377" s="1"/>
      <c r="I377" s="1"/>
      <c r="J377" s="1"/>
      <c r="K377" s="1"/>
      <c r="L377" s="1"/>
      <c r="M377" s="1"/>
      <c r="N377" s="1"/>
      <c r="O377" s="1"/>
    </row>
    <row r="378" spans="8:15" x14ac:dyDescent="0.2">
      <c r="H378" s="1"/>
      <c r="I378" s="1"/>
      <c r="J378" s="1"/>
      <c r="K378" s="1"/>
      <c r="L378" s="1"/>
      <c r="M378" s="1"/>
      <c r="N378" s="1"/>
      <c r="O378" s="1"/>
    </row>
    <row r="379" spans="8:15" x14ac:dyDescent="0.2">
      <c r="H379" s="1"/>
      <c r="I379" s="1"/>
      <c r="J379" s="1"/>
      <c r="K379" s="1"/>
      <c r="L379" s="1"/>
      <c r="M379" s="1"/>
      <c r="N379" s="1"/>
      <c r="O379" s="1"/>
    </row>
    <row r="380" spans="8:15" x14ac:dyDescent="0.2">
      <c r="H380" s="1"/>
      <c r="I380" s="1"/>
      <c r="J380" s="1"/>
      <c r="K380" s="1"/>
      <c r="L380" s="1"/>
      <c r="M380" s="1"/>
      <c r="N380" s="1"/>
      <c r="O380" s="1"/>
    </row>
    <row r="381" spans="8:15" x14ac:dyDescent="0.2">
      <c r="H381" s="1"/>
      <c r="I381" s="1"/>
      <c r="J381" s="1"/>
      <c r="K381" s="1"/>
      <c r="L381" s="1"/>
      <c r="M381" s="1"/>
      <c r="N381" s="1"/>
      <c r="O381" s="1"/>
    </row>
    <row r="382" spans="8:15" x14ac:dyDescent="0.2">
      <c r="H382" s="1"/>
      <c r="I382" s="1"/>
      <c r="J382" s="1"/>
      <c r="K382" s="1"/>
      <c r="L382" s="1"/>
      <c r="M382" s="1"/>
      <c r="N382" s="1"/>
      <c r="O382" s="1"/>
    </row>
    <row r="383" spans="8:15" x14ac:dyDescent="0.2">
      <c r="H383" s="1"/>
      <c r="I383" s="1"/>
      <c r="J383" s="1"/>
      <c r="K383" s="1"/>
      <c r="L383" s="1"/>
      <c r="M383" s="1"/>
      <c r="N383" s="1"/>
      <c r="O383" s="1"/>
    </row>
    <row r="384" spans="8:15" x14ac:dyDescent="0.2">
      <c r="H384" s="1"/>
      <c r="I384" s="1"/>
      <c r="J384" s="1"/>
      <c r="K384" s="1"/>
      <c r="L384" s="1"/>
      <c r="M384" s="1"/>
      <c r="N384" s="1"/>
      <c r="O384" s="1"/>
    </row>
    <row r="385" spans="8:15" x14ac:dyDescent="0.2">
      <c r="H385" s="1"/>
      <c r="I385" s="1"/>
      <c r="J385" s="1"/>
      <c r="K385" s="1"/>
      <c r="L385" s="1"/>
      <c r="M385" s="1"/>
      <c r="N385" s="1"/>
      <c r="O385" s="1"/>
    </row>
    <row r="386" spans="8:15" x14ac:dyDescent="0.2">
      <c r="H386" s="1"/>
      <c r="I386" s="1"/>
      <c r="J386" s="1"/>
      <c r="K386" s="1"/>
      <c r="L386" s="1"/>
      <c r="M386" s="1"/>
      <c r="N386" s="1"/>
      <c r="O386" s="1"/>
    </row>
    <row r="387" spans="8:15" x14ac:dyDescent="0.2">
      <c r="H387" s="1"/>
      <c r="I387" s="1"/>
      <c r="J387" s="1"/>
      <c r="K387" s="1"/>
      <c r="L387" s="1"/>
      <c r="M387" s="1"/>
      <c r="N387" s="1"/>
      <c r="O387" s="1"/>
    </row>
    <row r="388" spans="8:15" x14ac:dyDescent="0.2">
      <c r="H388" s="1"/>
      <c r="I388" s="1"/>
      <c r="J388" s="1"/>
      <c r="K388" s="1"/>
      <c r="L388" s="1"/>
      <c r="M388" s="1"/>
      <c r="N388" s="1"/>
      <c r="O388" s="1"/>
    </row>
    <row r="389" spans="8:15" x14ac:dyDescent="0.2">
      <c r="H389" s="1"/>
      <c r="I389" s="1"/>
      <c r="J389" s="1"/>
      <c r="K389" s="1"/>
      <c r="L389" s="1"/>
      <c r="M389" s="1"/>
      <c r="N389" s="1"/>
      <c r="O389" s="1"/>
    </row>
    <row r="390" spans="8:15" x14ac:dyDescent="0.2">
      <c r="H390" s="1"/>
      <c r="I390" s="1"/>
      <c r="J390" s="1"/>
      <c r="K390" s="1"/>
      <c r="L390" s="1"/>
      <c r="M390" s="1"/>
      <c r="N390" s="1"/>
      <c r="O390" s="1"/>
    </row>
    <row r="391" spans="8:15" x14ac:dyDescent="0.2">
      <c r="H391" s="1"/>
      <c r="I391" s="1"/>
      <c r="J391" s="1"/>
      <c r="K391" s="1"/>
      <c r="L391" s="1"/>
      <c r="M391" s="1"/>
      <c r="N391" s="1"/>
      <c r="O391" s="1"/>
    </row>
    <row r="392" spans="8:15" x14ac:dyDescent="0.2">
      <c r="H392" s="1"/>
      <c r="I392" s="1"/>
      <c r="J392" s="1"/>
      <c r="K392" s="1"/>
      <c r="L392" s="1"/>
      <c r="M392" s="1"/>
      <c r="N392" s="1"/>
      <c r="O392" s="1"/>
    </row>
    <row r="393" spans="8:15" x14ac:dyDescent="0.2">
      <c r="H393" s="1"/>
      <c r="I393" s="1"/>
      <c r="J393" s="1"/>
      <c r="K393" s="1"/>
      <c r="L393" s="1"/>
      <c r="M393" s="1"/>
      <c r="N393" s="1"/>
      <c r="O393" s="1"/>
    </row>
    <row r="394" spans="8:15" x14ac:dyDescent="0.2">
      <c r="H394" s="1"/>
      <c r="I394" s="1"/>
      <c r="J394" s="1"/>
      <c r="K394" s="1"/>
      <c r="L394" s="1"/>
      <c r="M394" s="1"/>
      <c r="N394" s="1"/>
      <c r="O394" s="1"/>
    </row>
    <row r="395" spans="8:15" x14ac:dyDescent="0.2">
      <c r="H395" s="1"/>
      <c r="I395" s="1"/>
      <c r="J395" s="1"/>
      <c r="K395" s="1"/>
      <c r="L395" s="1"/>
      <c r="M395" s="1"/>
      <c r="N395" s="1"/>
      <c r="O395" s="1"/>
    </row>
    <row r="396" spans="8:15" x14ac:dyDescent="0.2">
      <c r="H396" s="1"/>
      <c r="I396" s="1"/>
      <c r="J396" s="1"/>
      <c r="K396" s="1"/>
      <c r="L396" s="1"/>
      <c r="M396" s="1"/>
      <c r="N396" s="1"/>
      <c r="O396" s="1"/>
    </row>
    <row r="397" spans="8:15" x14ac:dyDescent="0.2">
      <c r="H397" s="1"/>
      <c r="I397" s="1"/>
      <c r="J397" s="1"/>
      <c r="K397" s="1"/>
      <c r="L397" s="1"/>
      <c r="M397" s="1"/>
      <c r="N397" s="1"/>
      <c r="O397" s="1"/>
    </row>
    <row r="398" spans="8:15" x14ac:dyDescent="0.2">
      <c r="H398" s="1"/>
      <c r="I398" s="1"/>
      <c r="J398" s="1"/>
      <c r="K398" s="1"/>
      <c r="L398" s="1"/>
      <c r="M398" s="1"/>
      <c r="N398" s="1"/>
      <c r="O398" s="1"/>
    </row>
    <row r="399" spans="8:15" x14ac:dyDescent="0.2">
      <c r="H399" s="1"/>
      <c r="I399" s="1"/>
      <c r="J399" s="1"/>
      <c r="K399" s="1"/>
      <c r="L399" s="1"/>
      <c r="M399" s="1"/>
      <c r="N399" s="1"/>
      <c r="O399" s="1"/>
    </row>
    <row r="400" spans="8:15" x14ac:dyDescent="0.2">
      <c r="H400" s="1"/>
      <c r="I400" s="1"/>
      <c r="J400" s="1"/>
      <c r="K400" s="1"/>
      <c r="L400" s="1"/>
      <c r="M400" s="1"/>
      <c r="N400" s="1"/>
      <c r="O400" s="1"/>
    </row>
    <row r="401" spans="8:15" x14ac:dyDescent="0.2">
      <c r="H401" s="1"/>
      <c r="I401" s="1"/>
      <c r="J401" s="1"/>
      <c r="K401" s="1"/>
      <c r="L401" s="1"/>
      <c r="M401" s="1"/>
      <c r="N401" s="1"/>
      <c r="O401" s="1"/>
    </row>
    <row r="402" spans="8:15" x14ac:dyDescent="0.2">
      <c r="H402" s="1"/>
      <c r="I402" s="1"/>
      <c r="J402" s="1"/>
      <c r="K402" s="1"/>
      <c r="L402" s="1"/>
      <c r="M402" s="1"/>
      <c r="N402" s="1"/>
      <c r="O402" s="1"/>
    </row>
    <row r="403" spans="8:15" x14ac:dyDescent="0.2">
      <c r="H403" s="1"/>
      <c r="I403" s="1"/>
      <c r="J403" s="1"/>
      <c r="K403" s="1"/>
      <c r="L403" s="1"/>
      <c r="M403" s="1"/>
      <c r="N403" s="1"/>
      <c r="O403" s="1"/>
    </row>
    <row r="404" spans="8:15" x14ac:dyDescent="0.2">
      <c r="H404" s="1"/>
      <c r="I404" s="1"/>
      <c r="J404" s="1"/>
      <c r="K404" s="1"/>
      <c r="L404" s="1"/>
      <c r="M404" s="1"/>
      <c r="N404" s="1"/>
      <c r="O404" s="1"/>
    </row>
    <row r="405" spans="8:15" x14ac:dyDescent="0.2">
      <c r="H405" s="1"/>
      <c r="I405" s="1"/>
      <c r="J405" s="1"/>
      <c r="K405" s="1"/>
      <c r="L405" s="1"/>
      <c r="M405" s="1"/>
      <c r="N405" s="1"/>
      <c r="O405" s="1"/>
    </row>
    <row r="406" spans="8:15" x14ac:dyDescent="0.2">
      <c r="H406" s="1"/>
      <c r="I406" s="1"/>
      <c r="J406" s="1"/>
      <c r="K406" s="1"/>
      <c r="L406" s="1"/>
      <c r="M406" s="1"/>
      <c r="N406" s="1"/>
      <c r="O406" s="1"/>
    </row>
    <row r="407" spans="8:15" x14ac:dyDescent="0.2">
      <c r="H407" s="1"/>
      <c r="I407" s="1"/>
      <c r="J407" s="1"/>
      <c r="K407" s="1"/>
      <c r="L407" s="1"/>
      <c r="M407" s="1"/>
      <c r="N407" s="1"/>
      <c r="O407" s="1"/>
    </row>
    <row r="408" spans="8:15" x14ac:dyDescent="0.2">
      <c r="H408" s="1"/>
      <c r="I408" s="1"/>
      <c r="J408" s="1"/>
      <c r="K408" s="1"/>
      <c r="L408" s="1"/>
      <c r="M408" s="1"/>
      <c r="N408" s="1"/>
      <c r="O408" s="1"/>
    </row>
    <row r="409" spans="8:15" x14ac:dyDescent="0.2">
      <c r="H409" s="1"/>
      <c r="I409" s="1"/>
      <c r="J409" s="1"/>
      <c r="K409" s="1"/>
      <c r="L409" s="1"/>
      <c r="M409" s="1"/>
      <c r="N409" s="1"/>
      <c r="O409" s="1"/>
    </row>
    <row r="410" spans="8:15" x14ac:dyDescent="0.2">
      <c r="H410" s="1"/>
      <c r="I410" s="1"/>
      <c r="J410" s="1"/>
      <c r="K410" s="1"/>
      <c r="L410" s="1"/>
      <c r="M410" s="1"/>
      <c r="N410" s="1"/>
      <c r="O410" s="1"/>
    </row>
    <row r="411" spans="8:15" x14ac:dyDescent="0.2">
      <c r="H411" s="1"/>
      <c r="I411" s="1"/>
      <c r="J411" s="1"/>
      <c r="K411" s="1"/>
      <c r="L411" s="1"/>
      <c r="M411" s="1"/>
      <c r="N411" s="1"/>
      <c r="O411" s="1"/>
    </row>
    <row r="412" spans="8:15" x14ac:dyDescent="0.2">
      <c r="H412" s="1"/>
      <c r="I412" s="1"/>
      <c r="J412" s="1"/>
      <c r="K412" s="1"/>
      <c r="L412" s="1"/>
      <c r="M412" s="1"/>
      <c r="N412" s="1"/>
      <c r="O412" s="1"/>
    </row>
    <row r="413" spans="8:15" x14ac:dyDescent="0.2">
      <c r="H413" s="1"/>
      <c r="I413" s="1"/>
      <c r="J413" s="1"/>
      <c r="K413" s="1"/>
      <c r="L413" s="1"/>
      <c r="M413" s="1"/>
      <c r="N413" s="1"/>
      <c r="O413" s="1"/>
    </row>
    <row r="414" spans="8:15" x14ac:dyDescent="0.2">
      <c r="H414" s="1"/>
      <c r="I414" s="1"/>
      <c r="J414" s="1"/>
      <c r="K414" s="1"/>
      <c r="L414" s="1"/>
      <c r="M414" s="1"/>
      <c r="N414" s="1"/>
      <c r="O414" s="1"/>
    </row>
    <row r="415" spans="8:15" x14ac:dyDescent="0.2">
      <c r="H415" s="1"/>
      <c r="I415" s="1"/>
      <c r="J415" s="1"/>
      <c r="K415" s="1"/>
      <c r="L415" s="1"/>
      <c r="M415" s="1"/>
      <c r="N415" s="1"/>
      <c r="O415" s="1"/>
    </row>
    <row r="416" spans="8:15" x14ac:dyDescent="0.2">
      <c r="H416" s="1"/>
      <c r="I416" s="1"/>
      <c r="J416" s="1"/>
      <c r="K416" s="1"/>
      <c r="L416" s="1"/>
      <c r="M416" s="1"/>
      <c r="N416" s="1"/>
      <c r="O416" s="1"/>
    </row>
    <row r="417" spans="8:15" x14ac:dyDescent="0.2">
      <c r="H417" s="1"/>
      <c r="I417" s="1"/>
      <c r="J417" s="1"/>
      <c r="K417" s="1"/>
      <c r="L417" s="1"/>
      <c r="M417" s="1"/>
      <c r="N417" s="1"/>
      <c r="O417" s="1"/>
    </row>
    <row r="418" spans="8:15" x14ac:dyDescent="0.2">
      <c r="H418" s="1"/>
      <c r="I418" s="1"/>
      <c r="J418" s="1"/>
      <c r="K418" s="1"/>
      <c r="L418" s="1"/>
      <c r="M418" s="1"/>
      <c r="N418" s="1"/>
      <c r="O418" s="1"/>
    </row>
    <row r="419" spans="8:15" x14ac:dyDescent="0.2">
      <c r="H419" s="1"/>
      <c r="I419" s="1"/>
      <c r="J419" s="1"/>
      <c r="K419" s="1"/>
      <c r="L419" s="1"/>
      <c r="M419" s="1"/>
      <c r="N419" s="1"/>
      <c r="O419" s="1"/>
    </row>
    <row r="420" spans="8:15" x14ac:dyDescent="0.2">
      <c r="H420" s="1"/>
      <c r="I420" s="1"/>
      <c r="J420" s="1"/>
      <c r="K420" s="1"/>
      <c r="L420" s="1"/>
      <c r="M420" s="1"/>
      <c r="N420" s="1"/>
      <c r="O420" s="1"/>
    </row>
    <row r="421" spans="8:15" x14ac:dyDescent="0.2">
      <c r="H421" s="1"/>
      <c r="I421" s="1"/>
      <c r="J421" s="1"/>
      <c r="K421" s="1"/>
      <c r="L421" s="1"/>
      <c r="M421" s="1"/>
      <c r="N421" s="1"/>
      <c r="O421" s="1"/>
    </row>
    <row r="422" spans="8:15" x14ac:dyDescent="0.2">
      <c r="H422" s="1"/>
      <c r="I422" s="1"/>
      <c r="J422" s="1"/>
      <c r="K422" s="1"/>
      <c r="L422" s="1"/>
      <c r="M422" s="1"/>
      <c r="N422" s="1"/>
      <c r="O422" s="1"/>
    </row>
    <row r="423" spans="8:15" x14ac:dyDescent="0.2">
      <c r="H423" s="1"/>
      <c r="I423" s="1"/>
      <c r="J423" s="1"/>
      <c r="K423" s="1"/>
      <c r="L423" s="1"/>
      <c r="M423" s="1"/>
      <c r="N423" s="1"/>
      <c r="O423" s="1"/>
    </row>
    <row r="424" spans="8:15" x14ac:dyDescent="0.2">
      <c r="H424" s="1"/>
      <c r="I424" s="1"/>
      <c r="J424" s="1"/>
      <c r="K424" s="1"/>
      <c r="L424" s="1"/>
      <c r="M424" s="1"/>
      <c r="N424" s="1"/>
      <c r="O424" s="1"/>
    </row>
    <row r="425" spans="8:15" x14ac:dyDescent="0.2">
      <c r="H425" s="1"/>
      <c r="I425" s="1"/>
      <c r="J425" s="1"/>
      <c r="K425" s="1"/>
      <c r="L425" s="1"/>
      <c r="M425" s="1"/>
      <c r="N425" s="1"/>
      <c r="O425" s="1"/>
    </row>
    <row r="426" spans="8:15" x14ac:dyDescent="0.2">
      <c r="H426" s="1"/>
      <c r="I426" s="1"/>
      <c r="J426" s="1"/>
      <c r="K426" s="1"/>
      <c r="L426" s="1"/>
      <c r="M426" s="1"/>
      <c r="N426" s="1"/>
      <c r="O426" s="1"/>
    </row>
    <row r="427" spans="8:15" x14ac:dyDescent="0.2">
      <c r="H427" s="1"/>
      <c r="I427" s="1"/>
      <c r="J427" s="1"/>
      <c r="K427" s="1"/>
      <c r="L427" s="1"/>
      <c r="M427" s="1"/>
      <c r="N427" s="1"/>
      <c r="O427" s="1"/>
    </row>
    <row r="428" spans="8:15" x14ac:dyDescent="0.2">
      <c r="H428" s="1"/>
      <c r="I428" s="1"/>
      <c r="J428" s="1"/>
      <c r="K428" s="1"/>
      <c r="L428" s="1"/>
      <c r="M428" s="1"/>
      <c r="N428" s="1"/>
      <c r="O428" s="1"/>
    </row>
    <row r="429" spans="8:15" x14ac:dyDescent="0.2">
      <c r="H429" s="1"/>
      <c r="I429" s="1"/>
      <c r="J429" s="1"/>
      <c r="K429" s="1"/>
      <c r="L429" s="1"/>
      <c r="M429" s="1"/>
      <c r="N429" s="1"/>
      <c r="O429" s="1"/>
    </row>
    <row r="430" spans="8:15" x14ac:dyDescent="0.2">
      <c r="H430" s="1"/>
      <c r="I430" s="1"/>
      <c r="J430" s="1"/>
      <c r="K430" s="1"/>
      <c r="L430" s="1"/>
      <c r="M430" s="1"/>
      <c r="N430" s="1"/>
      <c r="O430" s="1"/>
    </row>
    <row r="431" spans="8:15" x14ac:dyDescent="0.2">
      <c r="H431" s="1"/>
      <c r="I431" s="1"/>
      <c r="J431" s="1"/>
      <c r="K431" s="1"/>
      <c r="L431" s="1"/>
      <c r="M431" s="1"/>
      <c r="N431" s="1"/>
      <c r="O431" s="1"/>
    </row>
    <row r="432" spans="8:15" x14ac:dyDescent="0.2">
      <c r="H432" s="1"/>
      <c r="I432" s="1"/>
      <c r="J432" s="1"/>
      <c r="K432" s="1"/>
      <c r="L432" s="1"/>
      <c r="M432" s="1"/>
      <c r="N432" s="1"/>
      <c r="O432" s="1"/>
    </row>
    <row r="433" spans="8:15" x14ac:dyDescent="0.2">
      <c r="H433" s="1"/>
      <c r="I433" s="1"/>
      <c r="J433" s="1"/>
      <c r="K433" s="1"/>
      <c r="L433" s="1"/>
      <c r="M433" s="1"/>
      <c r="N433" s="1"/>
      <c r="O433" s="1"/>
    </row>
    <row r="434" spans="8:15" x14ac:dyDescent="0.2">
      <c r="H434" s="1"/>
      <c r="I434" s="1"/>
      <c r="J434" s="1"/>
      <c r="K434" s="1"/>
      <c r="L434" s="1"/>
      <c r="M434" s="1"/>
      <c r="N434" s="1"/>
      <c r="O434" s="1"/>
    </row>
    <row r="435" spans="8:15" x14ac:dyDescent="0.2">
      <c r="H435" s="1"/>
      <c r="I435" s="1"/>
      <c r="J435" s="1"/>
      <c r="K435" s="1"/>
      <c r="L435" s="1"/>
      <c r="M435" s="1"/>
      <c r="N435" s="1"/>
      <c r="O435" s="1"/>
    </row>
    <row r="436" spans="8:15" x14ac:dyDescent="0.2">
      <c r="H436" s="1"/>
      <c r="I436" s="1"/>
      <c r="J436" s="1"/>
      <c r="K436" s="1"/>
      <c r="L436" s="1"/>
      <c r="M436" s="1"/>
      <c r="N436" s="1"/>
      <c r="O436" s="1"/>
    </row>
    <row r="437" spans="8:15" x14ac:dyDescent="0.2">
      <c r="H437" s="1"/>
      <c r="I437" s="1"/>
      <c r="J437" s="1"/>
      <c r="K437" s="1"/>
      <c r="L437" s="1"/>
      <c r="M437" s="1"/>
      <c r="N437" s="1"/>
      <c r="O437" s="1"/>
    </row>
    <row r="438" spans="8:15" x14ac:dyDescent="0.2">
      <c r="H438" s="1"/>
      <c r="I438" s="1"/>
      <c r="J438" s="1"/>
      <c r="K438" s="1"/>
      <c r="L438" s="1"/>
      <c r="M438" s="1"/>
      <c r="N438" s="1"/>
      <c r="O438" s="1"/>
    </row>
    <row r="439" spans="8:15" x14ac:dyDescent="0.2">
      <c r="H439" s="1"/>
      <c r="I439" s="1"/>
      <c r="J439" s="1"/>
      <c r="K439" s="1"/>
      <c r="L439" s="1"/>
      <c r="M439" s="1"/>
      <c r="N439" s="1"/>
      <c r="O439" s="1"/>
    </row>
    <row r="440" spans="8:15" x14ac:dyDescent="0.2">
      <c r="H440" s="1"/>
      <c r="I440" s="1"/>
      <c r="J440" s="1"/>
      <c r="K440" s="1"/>
      <c r="L440" s="1"/>
      <c r="M440" s="1"/>
      <c r="N440" s="1"/>
      <c r="O440" s="1"/>
    </row>
    <row r="441" spans="8:15" x14ac:dyDescent="0.2">
      <c r="H441" s="1"/>
      <c r="I441" s="1"/>
      <c r="J441" s="1"/>
      <c r="K441" s="1"/>
      <c r="L441" s="1"/>
      <c r="M441" s="1"/>
      <c r="N441" s="1"/>
      <c r="O441" s="1"/>
    </row>
    <row r="442" spans="8:15" x14ac:dyDescent="0.2">
      <c r="H442" s="1"/>
      <c r="I442" s="1"/>
      <c r="J442" s="1"/>
      <c r="K442" s="1"/>
      <c r="L442" s="1"/>
      <c r="M442" s="1"/>
      <c r="N442" s="1"/>
      <c r="O442" s="1"/>
    </row>
    <row r="443" spans="8:15" x14ac:dyDescent="0.2">
      <c r="H443" s="1"/>
      <c r="I443" s="1"/>
      <c r="J443" s="1"/>
      <c r="K443" s="1"/>
      <c r="L443" s="1"/>
      <c r="M443" s="1"/>
      <c r="N443" s="1"/>
      <c r="O443" s="1"/>
    </row>
    <row r="444" spans="8:15" x14ac:dyDescent="0.2">
      <c r="H444" s="1"/>
      <c r="I444" s="1"/>
      <c r="J444" s="1"/>
      <c r="K444" s="1"/>
      <c r="L444" s="1"/>
      <c r="M444" s="1"/>
      <c r="N444" s="1"/>
      <c r="O444" s="1"/>
    </row>
    <row r="445" spans="8:15" x14ac:dyDescent="0.2">
      <c r="H445" s="1"/>
      <c r="I445" s="1"/>
      <c r="J445" s="1"/>
      <c r="K445" s="12"/>
      <c r="L445" s="1"/>
      <c r="M445" s="1"/>
      <c r="N445" s="1"/>
      <c r="O445" s="1"/>
    </row>
    <row r="446" spans="8:15" x14ac:dyDescent="0.2">
      <c r="H446" s="1"/>
      <c r="I446" s="1"/>
      <c r="J446" s="1"/>
      <c r="K446" s="1"/>
      <c r="L446" s="1"/>
      <c r="M446" s="1"/>
      <c r="N446" s="1"/>
      <c r="O446" s="1"/>
    </row>
    <row r="447" spans="8:15" x14ac:dyDescent="0.2">
      <c r="H447" s="1"/>
      <c r="I447" s="1"/>
      <c r="J447" s="1"/>
      <c r="K447" s="1"/>
      <c r="L447" s="1"/>
      <c r="M447" s="1"/>
      <c r="N447" s="1"/>
      <c r="O447" s="1"/>
    </row>
    <row r="448" spans="8:15" x14ac:dyDescent="0.2">
      <c r="H448" s="1"/>
      <c r="I448" s="1"/>
      <c r="J448" s="1"/>
      <c r="K448" s="1"/>
      <c r="L448" s="1"/>
      <c r="M448" s="1"/>
      <c r="N448" s="1"/>
      <c r="O448" s="1"/>
    </row>
    <row r="449" spans="8:15" x14ac:dyDescent="0.2">
      <c r="H449" s="1"/>
      <c r="I449" s="1"/>
      <c r="J449" s="1"/>
      <c r="K449" s="1"/>
      <c r="L449" s="1"/>
      <c r="M449" s="1"/>
      <c r="N449" s="1"/>
      <c r="O449" s="1"/>
    </row>
    <row r="450" spans="8:15" x14ac:dyDescent="0.2">
      <c r="H450" s="1"/>
      <c r="I450" s="1"/>
      <c r="J450" s="1"/>
      <c r="K450" s="1"/>
      <c r="L450" s="1"/>
      <c r="M450" s="1"/>
      <c r="N450" s="1"/>
      <c r="O450" s="1"/>
    </row>
    <row r="451" spans="8:15" x14ac:dyDescent="0.2">
      <c r="H451" s="1"/>
      <c r="I451" s="1"/>
      <c r="J451" s="1"/>
      <c r="K451" s="1"/>
      <c r="L451" s="1"/>
      <c r="M451" s="1"/>
      <c r="N451" s="1"/>
      <c r="O451" s="1"/>
    </row>
    <row r="452" spans="8:15" x14ac:dyDescent="0.2">
      <c r="H452" s="1"/>
      <c r="I452" s="1"/>
      <c r="J452" s="1"/>
      <c r="K452" s="1"/>
      <c r="L452" s="1"/>
      <c r="M452" s="1"/>
      <c r="N452" s="1"/>
      <c r="O452" s="1"/>
    </row>
    <row r="453" spans="8:15" x14ac:dyDescent="0.2">
      <c r="H453" s="1"/>
      <c r="I453" s="1"/>
      <c r="J453" s="1"/>
      <c r="K453" s="1"/>
      <c r="L453" s="1"/>
      <c r="M453" s="1"/>
      <c r="N453" s="1"/>
      <c r="O453" s="1"/>
    </row>
    <row r="454" spans="8:15" x14ac:dyDescent="0.2">
      <c r="H454" s="1"/>
      <c r="I454" s="1"/>
      <c r="J454" s="1"/>
      <c r="K454" s="1"/>
      <c r="L454" s="1"/>
      <c r="M454" s="1"/>
      <c r="N454" s="1"/>
      <c r="O454" s="1"/>
    </row>
    <row r="455" spans="8:15" x14ac:dyDescent="0.2">
      <c r="H455" s="1"/>
      <c r="I455" s="1"/>
      <c r="J455" s="1"/>
      <c r="K455" s="1"/>
      <c r="L455" s="1"/>
      <c r="M455" s="1"/>
      <c r="N455" s="1"/>
      <c r="O455" s="1"/>
    </row>
    <row r="456" spans="8:15" x14ac:dyDescent="0.2">
      <c r="H456" s="1"/>
      <c r="I456" s="1"/>
      <c r="J456" s="1"/>
      <c r="K456" s="1"/>
      <c r="L456" s="1"/>
      <c r="M456" s="1"/>
      <c r="N456" s="1"/>
      <c r="O456" s="1"/>
    </row>
    <row r="457" spans="8:15" x14ac:dyDescent="0.2">
      <c r="H457" s="1"/>
      <c r="I457" s="1"/>
      <c r="J457" s="1"/>
      <c r="K457" s="1"/>
      <c r="L457" s="1"/>
      <c r="M457" s="1"/>
      <c r="N457" s="1"/>
      <c r="O457" s="1"/>
    </row>
    <row r="458" spans="8:15" x14ac:dyDescent="0.2">
      <c r="H458" s="1"/>
      <c r="I458" s="1"/>
      <c r="J458" s="1"/>
      <c r="K458" s="1"/>
      <c r="L458" s="1"/>
      <c r="M458" s="1"/>
      <c r="N458" s="1"/>
      <c r="O458" s="1"/>
    </row>
    <row r="459" spans="8:15" x14ac:dyDescent="0.2">
      <c r="H459" s="1"/>
      <c r="I459" s="1"/>
      <c r="J459" s="1"/>
      <c r="K459" s="1"/>
      <c r="L459" s="1"/>
      <c r="M459" s="1"/>
      <c r="N459" s="1"/>
      <c r="O459" s="1"/>
    </row>
    <row r="460" spans="8:15" x14ac:dyDescent="0.2">
      <c r="H460" s="1"/>
      <c r="I460" s="1"/>
      <c r="J460" s="1"/>
      <c r="K460" s="1"/>
      <c r="L460" s="1"/>
      <c r="M460" s="1"/>
      <c r="N460" s="1"/>
      <c r="O460" s="1"/>
    </row>
    <row r="461" spans="8:15" x14ac:dyDescent="0.2">
      <c r="H461" s="1"/>
      <c r="I461" s="1"/>
      <c r="J461" s="1"/>
      <c r="K461" s="1"/>
      <c r="L461" s="1"/>
      <c r="M461" s="1"/>
      <c r="N461" s="1"/>
      <c r="O461" s="1"/>
    </row>
    <row r="462" spans="8:15" x14ac:dyDescent="0.2">
      <c r="H462" s="1"/>
      <c r="I462" s="1"/>
      <c r="J462" s="1"/>
      <c r="K462" s="1"/>
      <c r="L462" s="1"/>
      <c r="M462" s="1"/>
      <c r="N462" s="1"/>
      <c r="O462" s="1"/>
    </row>
    <row r="463" spans="8:15" x14ac:dyDescent="0.2">
      <c r="H463" s="1"/>
      <c r="I463" s="1"/>
      <c r="J463" s="1"/>
      <c r="K463" s="1"/>
      <c r="L463" s="1"/>
      <c r="M463" s="1"/>
      <c r="N463" s="1"/>
      <c r="O463" s="1"/>
    </row>
    <row r="464" spans="8:15" x14ac:dyDescent="0.2">
      <c r="H464" s="1"/>
      <c r="I464" s="1"/>
      <c r="J464" s="1"/>
      <c r="K464" s="1"/>
      <c r="L464" s="1"/>
      <c r="M464" s="1"/>
      <c r="N464" s="1"/>
      <c r="O464" s="1"/>
    </row>
    <row r="465" spans="8:15" x14ac:dyDescent="0.2">
      <c r="H465" s="1"/>
      <c r="I465" s="1"/>
      <c r="J465" s="1"/>
      <c r="K465" s="1"/>
      <c r="L465" s="1"/>
      <c r="M465" s="1"/>
      <c r="N465" s="1"/>
      <c r="O465" s="1"/>
    </row>
    <row r="466" spans="8:15" x14ac:dyDescent="0.2">
      <c r="H466" s="1"/>
      <c r="I466" s="1"/>
      <c r="J466" s="1"/>
      <c r="K466" s="1"/>
      <c r="L466" s="1"/>
      <c r="M466" s="1"/>
      <c r="N466" s="1"/>
      <c r="O466" s="1"/>
    </row>
    <row r="467" spans="8:15" x14ac:dyDescent="0.2">
      <c r="H467" s="1"/>
      <c r="I467" s="1"/>
      <c r="J467" s="1"/>
      <c r="K467" s="1"/>
      <c r="L467" s="1"/>
      <c r="M467" s="1"/>
      <c r="N467" s="1"/>
      <c r="O467" s="1"/>
    </row>
    <row r="468" spans="8:15" x14ac:dyDescent="0.2">
      <c r="H468" s="1"/>
      <c r="I468" s="1"/>
      <c r="J468" s="1"/>
      <c r="K468" s="1"/>
      <c r="L468" s="1"/>
      <c r="M468" s="1"/>
      <c r="N468" s="1"/>
      <c r="O468" s="1"/>
    </row>
    <row r="469" spans="8:15" x14ac:dyDescent="0.2">
      <c r="H469" s="1"/>
      <c r="I469" s="1"/>
      <c r="J469" s="1"/>
      <c r="K469" s="1"/>
      <c r="L469" s="1"/>
      <c r="M469" s="1"/>
      <c r="N469" s="1"/>
      <c r="O469" s="1"/>
    </row>
    <row r="470" spans="8:15" x14ac:dyDescent="0.2">
      <c r="H470" s="1"/>
      <c r="I470" s="1"/>
      <c r="J470" s="1"/>
      <c r="K470" s="1"/>
      <c r="L470" s="1"/>
      <c r="M470" s="1"/>
      <c r="N470" s="1"/>
      <c r="O470" s="1"/>
    </row>
    <row r="471" spans="8:15" x14ac:dyDescent="0.2">
      <c r="H471" s="1"/>
      <c r="I471" s="1"/>
      <c r="J471" s="1"/>
      <c r="K471" s="1"/>
      <c r="L471" s="1"/>
      <c r="M471" s="1"/>
      <c r="N471" s="1"/>
      <c r="O471" s="1"/>
    </row>
    <row r="472" spans="8:15" x14ac:dyDescent="0.2">
      <c r="H472" s="1"/>
      <c r="I472" s="1"/>
      <c r="J472" s="1"/>
      <c r="K472" s="1"/>
      <c r="L472" s="1"/>
      <c r="M472" s="1"/>
      <c r="N472" s="1"/>
      <c r="O472" s="1"/>
    </row>
    <row r="473" spans="8:15" x14ac:dyDescent="0.2">
      <c r="H473" s="1"/>
      <c r="I473" s="1"/>
      <c r="J473" s="1"/>
      <c r="K473" s="1"/>
      <c r="L473" s="1"/>
      <c r="M473" s="1"/>
      <c r="N473" s="1"/>
      <c r="O473" s="1"/>
    </row>
    <row r="474" spans="8:15" x14ac:dyDescent="0.2">
      <c r="H474" s="1"/>
      <c r="I474" s="1"/>
      <c r="J474" s="1"/>
      <c r="K474" s="1"/>
      <c r="L474" s="1"/>
      <c r="M474" s="1"/>
      <c r="N474" s="1"/>
      <c r="O474" s="1"/>
    </row>
    <row r="475" spans="8:15" x14ac:dyDescent="0.2">
      <c r="H475" s="1"/>
      <c r="I475" s="1"/>
      <c r="J475" s="1"/>
      <c r="K475" s="1"/>
      <c r="L475" s="1"/>
      <c r="M475" s="1"/>
      <c r="N475" s="1"/>
      <c r="O475" s="1"/>
    </row>
    <row r="476" spans="8:15" x14ac:dyDescent="0.2">
      <c r="H476" s="1"/>
      <c r="I476" s="1"/>
      <c r="J476" s="1"/>
      <c r="K476" s="1"/>
      <c r="L476" s="1"/>
      <c r="M476" s="1"/>
      <c r="N476" s="1"/>
      <c r="O476" s="1"/>
    </row>
    <row r="477" spans="8:15" x14ac:dyDescent="0.2">
      <c r="H477" s="1"/>
      <c r="I477" s="1"/>
      <c r="J477" s="1"/>
      <c r="K477" s="1"/>
      <c r="L477" s="1"/>
      <c r="M477" s="1"/>
      <c r="N477" s="1"/>
      <c r="O477" s="1"/>
    </row>
    <row r="478" spans="8:15" x14ac:dyDescent="0.2">
      <c r="H478" s="1"/>
      <c r="I478" s="1"/>
      <c r="J478" s="1"/>
      <c r="K478" s="1"/>
      <c r="L478" s="1"/>
      <c r="M478" s="1"/>
      <c r="N478" s="1"/>
      <c r="O478" s="1"/>
    </row>
    <row r="479" spans="8:15" x14ac:dyDescent="0.2">
      <c r="H479" s="1"/>
      <c r="I479" s="1"/>
      <c r="J479" s="1"/>
      <c r="K479" s="1"/>
      <c r="L479" s="1"/>
      <c r="M479" s="1"/>
      <c r="N479" s="1"/>
      <c r="O479" s="1"/>
    </row>
    <row r="480" spans="8:15" x14ac:dyDescent="0.2">
      <c r="H480" s="1"/>
      <c r="I480" s="1"/>
      <c r="J480" s="1"/>
      <c r="K480" s="1"/>
      <c r="L480" s="1"/>
      <c r="M480" s="1"/>
      <c r="N480" s="1"/>
      <c r="O480" s="1"/>
    </row>
    <row r="481" spans="8:15" x14ac:dyDescent="0.2">
      <c r="H481" s="1"/>
      <c r="I481" s="1"/>
      <c r="J481" s="1"/>
      <c r="K481" s="1"/>
      <c r="L481" s="1"/>
      <c r="M481" s="1"/>
      <c r="N481" s="1"/>
      <c r="O481" s="1"/>
    </row>
    <row r="482" spans="8:15" x14ac:dyDescent="0.2">
      <c r="H482" s="1"/>
      <c r="I482" s="1"/>
      <c r="J482" s="1"/>
      <c r="K482" s="1"/>
      <c r="L482" s="1"/>
      <c r="M482" s="1"/>
      <c r="N482" s="1"/>
      <c r="O482" s="1"/>
    </row>
    <row r="483" spans="8:15" x14ac:dyDescent="0.2">
      <c r="H483" s="1"/>
      <c r="I483" s="1"/>
      <c r="J483" s="1"/>
      <c r="K483" s="1"/>
      <c r="L483" s="1"/>
      <c r="M483" s="1"/>
      <c r="N483" s="1"/>
      <c r="O483" s="1"/>
    </row>
    <row r="484" spans="8:15" x14ac:dyDescent="0.2">
      <c r="H484" s="1"/>
      <c r="I484" s="1"/>
      <c r="J484" s="1"/>
      <c r="K484" s="1"/>
      <c r="L484" s="1"/>
      <c r="M484" s="1"/>
      <c r="N484" s="1"/>
      <c r="O484" s="1"/>
    </row>
    <row r="485" spans="8:15" x14ac:dyDescent="0.2">
      <c r="H485" s="1"/>
      <c r="I485" s="1"/>
      <c r="J485" s="1"/>
      <c r="K485" s="1"/>
      <c r="L485" s="1"/>
      <c r="M485" s="1"/>
      <c r="N485" s="1"/>
      <c r="O485" s="1"/>
    </row>
    <row r="486" spans="8:15" x14ac:dyDescent="0.2">
      <c r="H486" s="1"/>
      <c r="I486" s="1"/>
      <c r="J486" s="1"/>
      <c r="K486" s="1"/>
      <c r="L486" s="1"/>
      <c r="M486" s="1"/>
      <c r="N486" s="1"/>
      <c r="O486" s="1"/>
    </row>
    <row r="487" spans="8:15" x14ac:dyDescent="0.2">
      <c r="H487" s="1"/>
      <c r="I487" s="1"/>
      <c r="J487" s="1"/>
      <c r="K487" s="1"/>
      <c r="L487" s="1"/>
      <c r="M487" s="1"/>
      <c r="N487" s="1"/>
      <c r="O487" s="1"/>
    </row>
    <row r="488" spans="8:15" x14ac:dyDescent="0.2">
      <c r="H488" s="1"/>
      <c r="I488" s="1"/>
      <c r="J488" s="1"/>
      <c r="K488" s="1"/>
      <c r="L488" s="1"/>
      <c r="M488" s="1"/>
      <c r="N488" s="1"/>
      <c r="O488" s="1"/>
    </row>
    <row r="489" spans="8:15" x14ac:dyDescent="0.2">
      <c r="H489" s="1"/>
      <c r="I489" s="1"/>
      <c r="J489" s="1"/>
      <c r="K489" s="1"/>
      <c r="L489" s="1"/>
      <c r="M489" s="1"/>
      <c r="N489" s="1"/>
      <c r="O489" s="1"/>
    </row>
    <row r="490" spans="8:15" x14ac:dyDescent="0.2">
      <c r="H490" s="1"/>
      <c r="I490" s="1"/>
      <c r="J490" s="1"/>
      <c r="K490" s="1"/>
      <c r="L490" s="1"/>
      <c r="M490" s="1"/>
      <c r="N490" s="1"/>
      <c r="O490" s="1"/>
    </row>
    <row r="491" spans="8:15" x14ac:dyDescent="0.2">
      <c r="H491" s="1"/>
      <c r="I491" s="1"/>
      <c r="J491" s="1"/>
      <c r="K491" s="1"/>
      <c r="L491" s="1"/>
      <c r="M491" s="1"/>
      <c r="N491" s="1"/>
      <c r="O491" s="1"/>
    </row>
    <row r="492" spans="8:15" x14ac:dyDescent="0.2">
      <c r="H492" s="1"/>
      <c r="I492" s="1"/>
      <c r="J492" s="1"/>
      <c r="K492" s="1"/>
      <c r="L492" s="1"/>
      <c r="M492" s="1"/>
      <c r="N492" s="1"/>
      <c r="O492" s="1"/>
    </row>
    <row r="493" spans="8:15" x14ac:dyDescent="0.2">
      <c r="H493" s="1"/>
      <c r="I493" s="1"/>
      <c r="J493" s="1"/>
      <c r="K493" s="1"/>
      <c r="L493" s="1"/>
      <c r="M493" s="1"/>
      <c r="N493" s="1"/>
      <c r="O493" s="1"/>
    </row>
    <row r="494" spans="8:15" x14ac:dyDescent="0.2">
      <c r="H494" s="1"/>
      <c r="I494" s="1"/>
      <c r="J494" s="1"/>
      <c r="K494" s="1"/>
      <c r="L494" s="1"/>
      <c r="M494" s="1"/>
      <c r="N494" s="1"/>
      <c r="O494" s="1"/>
    </row>
    <row r="495" spans="8:15" x14ac:dyDescent="0.2">
      <c r="H495" s="1"/>
      <c r="I495" s="1"/>
      <c r="J495" s="1"/>
      <c r="K495" s="1"/>
      <c r="L495" s="1"/>
      <c r="M495" s="1"/>
      <c r="N495" s="1"/>
      <c r="O495" s="1"/>
    </row>
    <row r="496" spans="8:15" x14ac:dyDescent="0.2">
      <c r="H496" s="1"/>
      <c r="I496" s="1"/>
      <c r="J496" s="1"/>
      <c r="K496" s="1"/>
      <c r="L496" s="1"/>
      <c r="M496" s="1"/>
      <c r="N496" s="1"/>
      <c r="O496" s="1"/>
    </row>
    <row r="497" spans="8:15" x14ac:dyDescent="0.2">
      <c r="H497" s="1"/>
      <c r="I497" s="1"/>
      <c r="J497" s="1"/>
      <c r="K497" s="1"/>
      <c r="L497" s="1"/>
      <c r="M497" s="1"/>
      <c r="N497" s="1"/>
      <c r="O497" s="1"/>
    </row>
    <row r="498" spans="8:15" x14ac:dyDescent="0.2">
      <c r="H498" s="1"/>
      <c r="I498" s="1"/>
      <c r="J498" s="1"/>
      <c r="K498" s="1"/>
      <c r="L498" s="1"/>
      <c r="M498" s="1"/>
      <c r="N498" s="1"/>
      <c r="O498" s="1"/>
    </row>
    <row r="499" spans="8:15" x14ac:dyDescent="0.2">
      <c r="H499" s="1"/>
      <c r="I499" s="1"/>
      <c r="J499" s="1"/>
      <c r="K499" s="1"/>
      <c r="L499" s="1"/>
      <c r="M499" s="1"/>
      <c r="N499" s="1"/>
      <c r="O499" s="1"/>
    </row>
    <row r="500" spans="8:15" x14ac:dyDescent="0.2">
      <c r="H500" s="1"/>
      <c r="I500" s="1"/>
      <c r="J500" s="1"/>
      <c r="K500" s="1"/>
      <c r="L500" s="1"/>
      <c r="M500" s="1"/>
      <c r="N500" s="1"/>
      <c r="O500" s="1"/>
    </row>
    <row r="501" spans="8:15" x14ac:dyDescent="0.2">
      <c r="H501" s="1"/>
      <c r="I501" s="1"/>
      <c r="J501" s="1"/>
      <c r="K501" s="1"/>
      <c r="L501" s="1"/>
      <c r="M501" s="1"/>
      <c r="N501" s="1"/>
      <c r="O501" s="1"/>
    </row>
    <row r="502" spans="8:15" x14ac:dyDescent="0.2">
      <c r="H502" s="1"/>
      <c r="I502" s="1"/>
      <c r="J502" s="1"/>
      <c r="K502" s="1"/>
      <c r="L502" s="1"/>
      <c r="M502" s="1"/>
      <c r="N502" s="1"/>
      <c r="O502" s="1"/>
    </row>
    <row r="503" spans="8:15" x14ac:dyDescent="0.2">
      <c r="H503" s="1"/>
      <c r="I503" s="1"/>
      <c r="J503" s="1"/>
      <c r="K503" s="1"/>
      <c r="L503" s="1"/>
      <c r="M503" s="1"/>
      <c r="N503" s="1"/>
      <c r="O503" s="1"/>
    </row>
    <row r="504" spans="8:15" x14ac:dyDescent="0.2">
      <c r="H504" s="1"/>
      <c r="I504" s="1"/>
      <c r="J504" s="1"/>
      <c r="K504" s="1"/>
      <c r="L504" s="1"/>
      <c r="M504" s="1"/>
      <c r="N504" s="1"/>
      <c r="O504" s="1"/>
    </row>
    <row r="505" spans="8:15" x14ac:dyDescent="0.2">
      <c r="H505" s="1"/>
      <c r="I505" s="1"/>
      <c r="J505" s="1"/>
      <c r="K505" s="1"/>
      <c r="L505" s="1"/>
      <c r="M505" s="1"/>
      <c r="N505" s="1"/>
      <c r="O505" s="1"/>
    </row>
    <row r="506" spans="8:15" x14ac:dyDescent="0.2">
      <c r="H506" s="1"/>
      <c r="I506" s="1"/>
      <c r="J506" s="1"/>
      <c r="K506" s="1"/>
      <c r="L506" s="1"/>
      <c r="M506" s="1"/>
      <c r="N506" s="1"/>
      <c r="O506" s="1"/>
    </row>
    <row r="507" spans="8:15" x14ac:dyDescent="0.2">
      <c r="H507" s="1"/>
      <c r="I507" s="1"/>
      <c r="J507" s="1"/>
      <c r="K507" s="1"/>
      <c r="L507" s="1"/>
      <c r="M507" s="1"/>
      <c r="N507" s="1"/>
      <c r="O507" s="1"/>
    </row>
    <row r="508" spans="8:15" x14ac:dyDescent="0.2">
      <c r="H508" s="1"/>
      <c r="I508" s="1"/>
      <c r="J508" s="1"/>
      <c r="K508" s="1"/>
      <c r="L508" s="1"/>
      <c r="M508" s="1"/>
      <c r="N508" s="1"/>
      <c r="O508" s="1"/>
    </row>
    <row r="509" spans="8:15" x14ac:dyDescent="0.2">
      <c r="H509" s="1"/>
      <c r="I509" s="1"/>
      <c r="J509" s="1"/>
      <c r="K509" s="1"/>
      <c r="L509" s="1"/>
      <c r="M509" s="1"/>
      <c r="N509" s="1"/>
      <c r="O509" s="1"/>
    </row>
    <row r="510" spans="8:15" x14ac:dyDescent="0.2">
      <c r="H510" s="1"/>
      <c r="I510" s="1"/>
      <c r="J510" s="1"/>
      <c r="K510" s="1"/>
      <c r="L510" s="1"/>
      <c r="M510" s="1"/>
      <c r="N510" s="1"/>
      <c r="O510" s="1"/>
    </row>
    <row r="511" spans="8:15" x14ac:dyDescent="0.2">
      <c r="H511" s="1"/>
      <c r="I511" s="1"/>
      <c r="J511" s="1"/>
      <c r="K511" s="1"/>
      <c r="L511" s="1"/>
      <c r="M511" s="1"/>
      <c r="N511" s="1"/>
      <c r="O511" s="1"/>
    </row>
    <row r="512" spans="8:15" x14ac:dyDescent="0.2">
      <c r="H512" s="1"/>
      <c r="I512" s="1"/>
      <c r="J512" s="1"/>
      <c r="K512" s="1"/>
      <c r="L512" s="1"/>
      <c r="M512" s="1"/>
      <c r="N512" s="1"/>
      <c r="O512" s="1"/>
    </row>
    <row r="513" spans="1:15" x14ac:dyDescent="0.2">
      <c r="H513" s="1"/>
      <c r="I513" s="1"/>
      <c r="J513" s="1"/>
      <c r="K513" s="1"/>
      <c r="L513" s="1"/>
      <c r="M513" s="1"/>
      <c r="N513" s="1"/>
      <c r="O513" s="1"/>
    </row>
    <row r="514" spans="1:15" x14ac:dyDescent="0.2">
      <c r="H514" s="1"/>
      <c r="I514" s="1"/>
      <c r="J514" s="1"/>
      <c r="K514" s="1"/>
      <c r="L514" s="1"/>
      <c r="M514" s="1"/>
      <c r="N514" s="1"/>
      <c r="O514" s="1"/>
    </row>
    <row r="515" spans="1:15" x14ac:dyDescent="0.2">
      <c r="H515" s="1"/>
      <c r="I515" s="1"/>
      <c r="J515" s="1"/>
      <c r="K515" s="1"/>
      <c r="L515" s="1"/>
      <c r="M515" s="1"/>
      <c r="N515" s="1"/>
      <c r="O515" s="1"/>
    </row>
    <row r="516" spans="1:15" x14ac:dyDescent="0.2">
      <c r="H516" s="1"/>
      <c r="I516" s="1"/>
      <c r="J516" s="1"/>
      <c r="K516" s="1"/>
      <c r="L516" s="1"/>
      <c r="M516" s="1"/>
      <c r="N516" s="1"/>
      <c r="O516" s="1"/>
    </row>
    <row r="517" spans="1:15" x14ac:dyDescent="0.2">
      <c r="H517" s="1"/>
      <c r="I517" s="1"/>
      <c r="J517" s="1"/>
      <c r="K517" s="1"/>
      <c r="L517" s="1"/>
      <c r="M517" s="1"/>
      <c r="N517" s="1"/>
      <c r="O517" s="1"/>
    </row>
    <row r="518" spans="1:15" x14ac:dyDescent="0.2">
      <c r="H518" s="1"/>
      <c r="I518" s="1"/>
      <c r="J518" s="1"/>
      <c r="K518" s="1"/>
      <c r="L518" s="1"/>
      <c r="M518" s="1"/>
      <c r="N518" s="1"/>
      <c r="O518" s="1"/>
    </row>
    <row r="519" spans="1:15" x14ac:dyDescent="0.2">
      <c r="H519" s="1"/>
      <c r="I519" s="1"/>
      <c r="J519" s="1"/>
      <c r="K519" s="1"/>
      <c r="L519" s="1"/>
      <c r="M519" s="1"/>
      <c r="N519" s="1"/>
      <c r="O519" s="1"/>
    </row>
    <row r="520" spans="1:15" x14ac:dyDescent="0.2">
      <c r="H520" s="1"/>
      <c r="I520" s="1"/>
      <c r="J520" s="1"/>
      <c r="K520" s="1"/>
      <c r="L520" s="1"/>
      <c r="M520" s="1"/>
      <c r="N520" s="1"/>
      <c r="O520" s="1"/>
    </row>
    <row r="521" spans="1:15" x14ac:dyDescent="0.2">
      <c r="H521" s="1"/>
      <c r="I521" s="1"/>
      <c r="J521" s="1"/>
      <c r="K521" s="1"/>
      <c r="L521" s="1"/>
      <c r="M521" s="1"/>
      <c r="N521" s="1"/>
      <c r="O521" s="1"/>
    </row>
    <row r="522" spans="1:15" x14ac:dyDescent="0.2">
      <c r="H522" s="1"/>
      <c r="I522" s="1"/>
      <c r="J522" s="1"/>
      <c r="K522" s="1"/>
      <c r="L522" s="1"/>
      <c r="M522" s="1"/>
      <c r="N522" s="1"/>
      <c r="O522" s="1"/>
    </row>
    <row r="523" spans="1:15" x14ac:dyDescent="0.2">
      <c r="H523" s="1"/>
      <c r="I523" s="1"/>
      <c r="J523" s="1"/>
      <c r="K523" s="1"/>
      <c r="L523" s="1"/>
      <c r="M523" s="1"/>
      <c r="N523" s="1"/>
      <c r="O523" s="1"/>
    </row>
    <row r="524" spans="1:15" x14ac:dyDescent="0.2">
      <c r="H524" s="1"/>
      <c r="I524" s="1"/>
      <c r="J524" s="1"/>
      <c r="K524" s="1"/>
      <c r="L524" s="1"/>
      <c r="M524" s="1"/>
      <c r="N524" s="1"/>
      <c r="O524" s="1"/>
    </row>
    <row r="525" spans="1:15" x14ac:dyDescent="0.2">
      <c r="B525" s="105"/>
      <c r="C525" s="12"/>
      <c r="H525" s="1"/>
      <c r="I525" s="1"/>
      <c r="J525" s="1"/>
      <c r="K525" s="1"/>
      <c r="L525" s="1"/>
      <c r="M525" s="1"/>
      <c r="N525" s="1"/>
      <c r="O525" s="1"/>
    </row>
    <row r="526" spans="1:15" x14ac:dyDescent="0.2">
      <c r="A526" s="12"/>
      <c r="H526" s="1"/>
      <c r="I526" s="1"/>
      <c r="J526" s="1"/>
      <c r="K526" s="1"/>
      <c r="L526" s="1"/>
      <c r="M526" s="1"/>
      <c r="N526" s="1"/>
      <c r="O526" s="1"/>
    </row>
    <row r="527" spans="1:15" x14ac:dyDescent="0.2">
      <c r="H527" s="1"/>
      <c r="I527" s="1"/>
      <c r="J527" s="1"/>
      <c r="K527" s="1"/>
      <c r="L527" s="1"/>
      <c r="M527" s="1"/>
      <c r="N527" s="1"/>
      <c r="O527" s="1"/>
    </row>
    <row r="528" spans="1:15" x14ac:dyDescent="0.2">
      <c r="H528" s="1"/>
      <c r="I528" s="1"/>
      <c r="J528" s="1"/>
      <c r="K528" s="1"/>
      <c r="L528" s="1"/>
      <c r="M528" s="1"/>
      <c r="N528" s="1"/>
      <c r="O528" s="1"/>
    </row>
    <row r="529" spans="8:15" x14ac:dyDescent="0.2">
      <c r="H529" s="1"/>
      <c r="I529" s="1"/>
      <c r="J529" s="1"/>
      <c r="K529" s="1"/>
      <c r="L529" s="1"/>
      <c r="M529" s="1"/>
      <c r="N529" s="1"/>
      <c r="O529" s="1"/>
    </row>
    <row r="530" spans="8:15" x14ac:dyDescent="0.2">
      <c r="H530" s="1"/>
      <c r="I530" s="1"/>
      <c r="J530" s="1"/>
      <c r="K530" s="1"/>
      <c r="L530" s="1"/>
      <c r="M530" s="1"/>
      <c r="N530" s="1"/>
      <c r="O530" s="1"/>
    </row>
    <row r="531" spans="8:15" x14ac:dyDescent="0.2">
      <c r="H531" s="1"/>
      <c r="I531" s="1"/>
      <c r="J531" s="1"/>
      <c r="K531" s="1"/>
      <c r="L531" s="1"/>
      <c r="M531" s="1"/>
      <c r="N531" s="1"/>
      <c r="O531" s="1"/>
    </row>
    <row r="532" spans="8:15" x14ac:dyDescent="0.2">
      <c r="H532" s="1"/>
      <c r="I532" s="1"/>
      <c r="J532" s="1"/>
      <c r="K532" s="1"/>
      <c r="L532" s="1"/>
      <c r="M532" s="1"/>
      <c r="N532" s="1"/>
      <c r="O532" s="1"/>
    </row>
    <row r="533" spans="8:15" x14ac:dyDescent="0.2">
      <c r="H533" s="1"/>
      <c r="I533" s="1"/>
      <c r="J533" s="1"/>
      <c r="K533" s="1"/>
      <c r="L533" s="1"/>
      <c r="M533" s="1"/>
      <c r="N533" s="1"/>
      <c r="O533" s="1"/>
    </row>
    <row r="534" spans="8:15" x14ac:dyDescent="0.2">
      <c r="H534" s="1"/>
      <c r="I534" s="1"/>
      <c r="J534" s="1"/>
      <c r="K534" s="1"/>
      <c r="L534" s="1"/>
      <c r="M534" s="1"/>
      <c r="N534" s="1"/>
      <c r="O534" s="1"/>
    </row>
    <row r="535" spans="8:15" x14ac:dyDescent="0.2">
      <c r="H535" s="1"/>
      <c r="I535" s="1"/>
      <c r="J535" s="1"/>
      <c r="K535" s="1"/>
      <c r="L535" s="1"/>
      <c r="M535" s="1"/>
      <c r="N535" s="1"/>
      <c r="O535" s="1"/>
    </row>
    <row r="536" spans="8:15" x14ac:dyDescent="0.2">
      <c r="H536" s="1"/>
      <c r="I536" s="1"/>
      <c r="J536" s="1"/>
      <c r="K536" s="1"/>
      <c r="L536" s="1"/>
      <c r="M536" s="1"/>
      <c r="N536" s="1"/>
      <c r="O536" s="1"/>
    </row>
    <row r="537" spans="8:15" x14ac:dyDescent="0.2">
      <c r="H537" s="1"/>
      <c r="I537" s="1"/>
      <c r="J537" s="1"/>
      <c r="K537" s="1"/>
      <c r="L537" s="1"/>
      <c r="M537" s="1"/>
      <c r="N537" s="1"/>
      <c r="O537" s="1"/>
    </row>
    <row r="538" spans="8:15" x14ac:dyDescent="0.2">
      <c r="H538" s="1"/>
      <c r="I538" s="1"/>
      <c r="J538" s="1"/>
      <c r="K538" s="1"/>
      <c r="L538" s="1"/>
      <c r="M538" s="1"/>
      <c r="N538" s="1"/>
      <c r="O538" s="1"/>
    </row>
    <row r="539" spans="8:15" x14ac:dyDescent="0.2">
      <c r="H539" s="1"/>
      <c r="I539" s="1"/>
      <c r="J539" s="1"/>
      <c r="K539" s="1"/>
      <c r="L539" s="1"/>
      <c r="M539" s="1"/>
      <c r="N539" s="1"/>
      <c r="O539" s="1"/>
    </row>
    <row r="540" spans="8:15" x14ac:dyDescent="0.2">
      <c r="H540" s="1"/>
      <c r="I540" s="1"/>
      <c r="J540" s="1"/>
      <c r="K540" s="1"/>
      <c r="L540" s="1"/>
      <c r="M540" s="1"/>
      <c r="N540" s="1"/>
      <c r="O540" s="1"/>
    </row>
    <row r="541" spans="8:15" x14ac:dyDescent="0.2">
      <c r="H541" s="1"/>
      <c r="I541" s="1"/>
      <c r="J541" s="1"/>
      <c r="K541" s="1"/>
      <c r="L541" s="1"/>
      <c r="M541" s="1"/>
      <c r="N541" s="1"/>
      <c r="O541" s="1"/>
    </row>
    <row r="542" spans="8:15" x14ac:dyDescent="0.2">
      <c r="H542" s="1"/>
      <c r="I542" s="1"/>
      <c r="J542" s="1"/>
      <c r="K542" s="1"/>
      <c r="L542" s="1"/>
      <c r="M542" s="1"/>
      <c r="N542" s="1"/>
      <c r="O542" s="1"/>
    </row>
    <row r="543" spans="8:15" x14ac:dyDescent="0.2">
      <c r="H543" s="1"/>
      <c r="I543" s="1"/>
      <c r="J543" s="1"/>
      <c r="K543" s="1"/>
      <c r="L543" s="1"/>
      <c r="M543" s="1"/>
      <c r="N543" s="1"/>
      <c r="O543" s="1"/>
    </row>
    <row r="544" spans="8:15" x14ac:dyDescent="0.2">
      <c r="H544" s="1"/>
      <c r="I544" s="1"/>
      <c r="J544" s="1"/>
      <c r="K544" s="1"/>
      <c r="L544" s="1"/>
      <c r="M544" s="1"/>
      <c r="N544" s="1"/>
      <c r="O544" s="1"/>
    </row>
    <row r="545" spans="8:15" x14ac:dyDescent="0.2">
      <c r="H545" s="1"/>
      <c r="I545" s="1"/>
      <c r="J545" s="1"/>
      <c r="K545" s="1"/>
      <c r="L545" s="1"/>
      <c r="M545" s="1"/>
      <c r="N545" s="1"/>
      <c r="O545" s="1"/>
    </row>
    <row r="546" spans="8:15" x14ac:dyDescent="0.2">
      <c r="H546" s="1"/>
      <c r="I546" s="1"/>
      <c r="J546" s="1"/>
      <c r="K546" s="1"/>
      <c r="L546" s="1"/>
      <c r="M546" s="1"/>
      <c r="N546" s="1"/>
      <c r="O546" s="1"/>
    </row>
    <row r="547" spans="8:15" x14ac:dyDescent="0.2">
      <c r="H547" s="1"/>
      <c r="I547" s="1"/>
      <c r="J547" s="1"/>
      <c r="K547" s="1"/>
      <c r="L547" s="1"/>
      <c r="M547" s="1"/>
      <c r="N547" s="1"/>
      <c r="O547" s="1"/>
    </row>
    <row r="548" spans="8:15" x14ac:dyDescent="0.2">
      <c r="H548" s="1"/>
      <c r="I548" s="1"/>
      <c r="J548" s="1"/>
      <c r="K548" s="1"/>
      <c r="L548" s="1"/>
      <c r="M548" s="1"/>
      <c r="N548" s="1"/>
      <c r="O548" s="1"/>
    </row>
    <row r="549" spans="8:15" x14ac:dyDescent="0.2">
      <c r="H549" s="1"/>
      <c r="I549" s="1"/>
      <c r="J549" s="1"/>
      <c r="K549" s="1"/>
      <c r="L549" s="1"/>
      <c r="M549" s="1"/>
      <c r="N549" s="1"/>
      <c r="O549" s="1"/>
    </row>
    <row r="550" spans="8:15" x14ac:dyDescent="0.2">
      <c r="H550" s="1"/>
      <c r="I550" s="1"/>
      <c r="J550" s="1"/>
      <c r="K550" s="1"/>
      <c r="L550" s="1"/>
      <c r="M550" s="1"/>
      <c r="N550" s="1"/>
      <c r="O550" s="1"/>
    </row>
    <row r="551" spans="8:15" x14ac:dyDescent="0.2">
      <c r="H551" s="1"/>
      <c r="I551" s="1"/>
      <c r="J551" s="1"/>
      <c r="K551" s="1"/>
      <c r="L551" s="1"/>
      <c r="M551" s="1"/>
      <c r="N551" s="1"/>
      <c r="O551" s="1"/>
    </row>
    <row r="552" spans="8:15" x14ac:dyDescent="0.2">
      <c r="H552" s="1"/>
      <c r="I552" s="1"/>
      <c r="J552" s="1"/>
      <c r="K552" s="1"/>
      <c r="L552" s="1"/>
      <c r="M552" s="1"/>
      <c r="N552" s="1"/>
      <c r="O552" s="1"/>
    </row>
    <row r="553" spans="8:15" x14ac:dyDescent="0.2">
      <c r="H553" s="1"/>
      <c r="I553" s="1"/>
      <c r="J553" s="1"/>
      <c r="K553" s="1"/>
      <c r="L553" s="1"/>
      <c r="M553" s="1"/>
      <c r="N553" s="1"/>
      <c r="O553" s="1"/>
    </row>
    <row r="554" spans="8:15" x14ac:dyDescent="0.2">
      <c r="H554" s="1"/>
      <c r="I554" s="1"/>
      <c r="J554" s="1"/>
      <c r="K554" s="1"/>
      <c r="L554" s="1"/>
      <c r="M554" s="1"/>
      <c r="N554" s="1"/>
      <c r="O554" s="1"/>
    </row>
    <row r="555" spans="8:15" x14ac:dyDescent="0.2">
      <c r="H555" s="1"/>
      <c r="I555" s="1"/>
      <c r="J555" s="1"/>
      <c r="K555" s="1"/>
      <c r="L555" s="1"/>
      <c r="M555" s="1"/>
      <c r="N555" s="1"/>
      <c r="O555" s="1"/>
    </row>
    <row r="556" spans="8:15" x14ac:dyDescent="0.2">
      <c r="H556" s="1"/>
      <c r="I556" s="1"/>
      <c r="J556" s="1"/>
      <c r="K556" s="1"/>
      <c r="L556" s="1"/>
      <c r="M556" s="1"/>
      <c r="N556" s="1"/>
      <c r="O556" s="1"/>
    </row>
    <row r="557" spans="8:15" x14ac:dyDescent="0.2">
      <c r="H557" s="1"/>
      <c r="I557" s="1"/>
      <c r="J557" s="1"/>
      <c r="K557" s="1"/>
      <c r="L557" s="1"/>
      <c r="M557" s="1"/>
      <c r="N557" s="1"/>
      <c r="O557" s="1"/>
    </row>
    <row r="558" spans="8:15" x14ac:dyDescent="0.2">
      <c r="H558" s="1"/>
      <c r="I558" s="1"/>
      <c r="J558" s="1"/>
      <c r="K558" s="1"/>
      <c r="L558" s="1"/>
      <c r="M558" s="1"/>
      <c r="N558" s="1"/>
      <c r="O558" s="1"/>
    </row>
    <row r="559" spans="8:15" x14ac:dyDescent="0.2">
      <c r="H559" s="1"/>
      <c r="I559" s="1"/>
      <c r="J559" s="1"/>
      <c r="K559" s="1"/>
      <c r="L559" s="1"/>
      <c r="M559" s="1"/>
      <c r="N559" s="1"/>
      <c r="O559" s="1"/>
    </row>
    <row r="560" spans="8:15" x14ac:dyDescent="0.2">
      <c r="H560" s="1"/>
      <c r="I560" s="1"/>
      <c r="J560" s="1"/>
      <c r="K560" s="1"/>
      <c r="L560" s="1"/>
      <c r="M560" s="1"/>
      <c r="N560" s="1"/>
      <c r="O560" s="1"/>
    </row>
    <row r="561" spans="8:15" x14ac:dyDescent="0.2">
      <c r="H561" s="1"/>
      <c r="I561" s="1"/>
      <c r="J561" s="1"/>
      <c r="K561" s="1"/>
      <c r="L561" s="1"/>
      <c r="M561" s="1"/>
      <c r="N561" s="1"/>
      <c r="O561" s="1"/>
    </row>
    <row r="562" spans="8:15" x14ac:dyDescent="0.2">
      <c r="H562" s="1"/>
      <c r="I562" s="1"/>
      <c r="J562" s="1"/>
      <c r="K562" s="1"/>
      <c r="L562" s="1"/>
      <c r="M562" s="1"/>
      <c r="N562" s="1"/>
      <c r="O562" s="1"/>
    </row>
    <row r="563" spans="8:15" x14ac:dyDescent="0.2">
      <c r="H563" s="1"/>
      <c r="I563" s="1"/>
      <c r="J563" s="1"/>
      <c r="K563" s="1"/>
      <c r="L563" s="1"/>
      <c r="M563" s="1"/>
      <c r="N563" s="1"/>
      <c r="O563" s="1"/>
    </row>
    <row r="564" spans="8:15" x14ac:dyDescent="0.2">
      <c r="H564" s="1"/>
      <c r="I564" s="1"/>
      <c r="J564" s="1"/>
      <c r="K564" s="1"/>
      <c r="L564" s="1"/>
      <c r="M564" s="1"/>
      <c r="N564" s="1"/>
      <c r="O564" s="1"/>
    </row>
    <row r="565" spans="8:15" x14ac:dyDescent="0.2">
      <c r="H565" s="1"/>
      <c r="I565" s="1"/>
      <c r="J565" s="1"/>
      <c r="K565" s="1"/>
      <c r="L565" s="1"/>
      <c r="M565" s="1"/>
      <c r="N565" s="1"/>
      <c r="O565" s="1"/>
    </row>
    <row r="566" spans="8:15" x14ac:dyDescent="0.2">
      <c r="H566" s="1"/>
      <c r="I566" s="1"/>
      <c r="J566" s="1"/>
      <c r="K566" s="1"/>
      <c r="L566" s="1"/>
      <c r="M566" s="1"/>
      <c r="N566" s="1"/>
      <c r="O566" s="1"/>
    </row>
    <row r="567" spans="8:15" x14ac:dyDescent="0.2">
      <c r="H567" s="1"/>
      <c r="I567" s="1"/>
      <c r="J567" s="1"/>
      <c r="K567" s="1"/>
      <c r="L567" s="1"/>
      <c r="M567" s="1"/>
      <c r="N567" s="1"/>
      <c r="O567" s="1"/>
    </row>
    <row r="568" spans="8:15" x14ac:dyDescent="0.2">
      <c r="H568" s="1"/>
      <c r="I568" s="1"/>
      <c r="J568" s="1"/>
      <c r="K568" s="1"/>
      <c r="L568" s="1"/>
      <c r="M568" s="1"/>
      <c r="N568" s="1"/>
      <c r="O568" s="1"/>
    </row>
    <row r="569" spans="8:15" x14ac:dyDescent="0.2">
      <c r="H569" s="1"/>
      <c r="I569" s="1"/>
      <c r="J569" s="1"/>
      <c r="K569" s="1"/>
      <c r="L569" s="1"/>
      <c r="M569" s="1"/>
      <c r="N569" s="1"/>
      <c r="O569" s="1"/>
    </row>
    <row r="570" spans="8:15" x14ac:dyDescent="0.2">
      <c r="H570" s="1"/>
      <c r="I570" s="1"/>
      <c r="J570" s="1"/>
      <c r="K570" s="1"/>
      <c r="L570" s="1"/>
      <c r="M570" s="1"/>
      <c r="N570" s="1"/>
      <c r="O570" s="1"/>
    </row>
    <row r="571" spans="8:15" x14ac:dyDescent="0.2">
      <c r="H571" s="1"/>
      <c r="I571" s="1"/>
      <c r="J571" s="1"/>
      <c r="K571" s="1"/>
      <c r="L571" s="1"/>
      <c r="M571" s="1"/>
      <c r="N571" s="1"/>
      <c r="O571" s="1"/>
    </row>
    <row r="572" spans="8:15" x14ac:dyDescent="0.2">
      <c r="H572" s="1"/>
      <c r="I572" s="1"/>
      <c r="J572" s="1"/>
      <c r="K572" s="1"/>
      <c r="L572" s="1"/>
      <c r="M572" s="1"/>
      <c r="N572" s="1"/>
      <c r="O572" s="1"/>
    </row>
    <row r="573" spans="8:15" x14ac:dyDescent="0.2">
      <c r="H573" s="1"/>
      <c r="I573" s="1"/>
      <c r="J573" s="1"/>
      <c r="K573" s="1"/>
      <c r="L573" s="1"/>
      <c r="M573" s="1"/>
      <c r="N573" s="1"/>
      <c r="O573" s="1"/>
    </row>
    <row r="574" spans="8:15" x14ac:dyDescent="0.2">
      <c r="H574" s="1"/>
      <c r="I574" s="1"/>
      <c r="J574" s="1"/>
      <c r="K574" s="1"/>
      <c r="L574" s="1"/>
      <c r="M574" s="1"/>
      <c r="N574" s="1"/>
      <c r="O574" s="1"/>
    </row>
    <row r="575" spans="8:15" x14ac:dyDescent="0.2">
      <c r="H575" s="1"/>
      <c r="I575" s="1"/>
      <c r="J575" s="1"/>
      <c r="K575" s="1"/>
      <c r="L575" s="1"/>
      <c r="M575" s="1"/>
      <c r="N575" s="1"/>
      <c r="O575" s="1"/>
    </row>
    <row r="576" spans="8:15" x14ac:dyDescent="0.2">
      <c r="H576" s="1"/>
      <c r="I576" s="1"/>
      <c r="J576" s="1"/>
      <c r="K576" s="1"/>
      <c r="L576" s="1"/>
      <c r="M576" s="1"/>
      <c r="N576" s="1"/>
      <c r="O576" s="1"/>
    </row>
    <row r="577" spans="8:15" x14ac:dyDescent="0.2">
      <c r="H577" s="1"/>
      <c r="I577" s="1"/>
      <c r="J577" s="1"/>
      <c r="K577" s="1"/>
      <c r="L577" s="1"/>
      <c r="M577" s="1"/>
      <c r="N577" s="1"/>
      <c r="O577" s="1"/>
    </row>
    <row r="578" spans="8:15" x14ac:dyDescent="0.2">
      <c r="H578" s="1"/>
      <c r="I578" s="1"/>
      <c r="J578" s="1"/>
      <c r="K578" s="1"/>
      <c r="L578" s="1"/>
      <c r="M578" s="1"/>
      <c r="N578" s="1"/>
      <c r="O578" s="1"/>
    </row>
    <row r="579" spans="8:15" x14ac:dyDescent="0.2">
      <c r="H579" s="1"/>
      <c r="I579" s="1"/>
      <c r="J579" s="1"/>
      <c r="K579" s="1"/>
      <c r="L579" s="1"/>
      <c r="M579" s="1"/>
      <c r="N579" s="1"/>
      <c r="O579" s="1"/>
    </row>
    <row r="580" spans="8:15" x14ac:dyDescent="0.2">
      <c r="H580" s="1"/>
      <c r="I580" s="1"/>
      <c r="J580" s="1"/>
      <c r="K580" s="1"/>
      <c r="L580" s="1"/>
      <c r="M580" s="1"/>
      <c r="N580" s="1"/>
      <c r="O580" s="1"/>
    </row>
    <row r="581" spans="8:15" x14ac:dyDescent="0.2">
      <c r="H581" s="1"/>
      <c r="I581" s="1"/>
      <c r="J581" s="1"/>
      <c r="K581" s="1"/>
      <c r="L581" s="1"/>
      <c r="M581" s="1"/>
      <c r="N581" s="1"/>
      <c r="O581" s="1"/>
    </row>
    <row r="582" spans="8:15" x14ac:dyDescent="0.2">
      <c r="H582" s="1"/>
      <c r="I582" s="1"/>
      <c r="J582" s="1"/>
      <c r="K582" s="1"/>
      <c r="L582" s="1"/>
      <c r="M582" s="1"/>
      <c r="N582" s="1"/>
      <c r="O582" s="1"/>
    </row>
    <row r="583" spans="8:15" x14ac:dyDescent="0.2">
      <c r="H583" s="1"/>
      <c r="I583" s="1"/>
      <c r="J583" s="1"/>
      <c r="K583" s="1"/>
      <c r="L583" s="1"/>
      <c r="M583" s="1"/>
      <c r="N583" s="1"/>
      <c r="O583" s="1"/>
    </row>
    <row r="584" spans="8:15" x14ac:dyDescent="0.2">
      <c r="H584" s="1"/>
      <c r="I584" s="1"/>
      <c r="J584" s="1"/>
      <c r="K584" s="1"/>
      <c r="L584" s="1"/>
      <c r="M584" s="1"/>
      <c r="N584" s="1"/>
      <c r="O584" s="1"/>
    </row>
    <row r="585" spans="8:15" x14ac:dyDescent="0.2">
      <c r="H585" s="1"/>
      <c r="I585" s="1"/>
      <c r="J585" s="1"/>
      <c r="K585" s="1"/>
      <c r="L585" s="1"/>
      <c r="M585" s="1"/>
      <c r="N585" s="1"/>
      <c r="O585" s="1"/>
    </row>
    <row r="586" spans="8:15" x14ac:dyDescent="0.2">
      <c r="H586" s="1"/>
      <c r="I586" s="1"/>
      <c r="J586" s="1"/>
      <c r="K586" s="1"/>
      <c r="L586" s="1"/>
      <c r="M586" s="1"/>
      <c r="N586" s="1"/>
      <c r="O586" s="1"/>
    </row>
    <row r="587" spans="8:15" x14ac:dyDescent="0.2">
      <c r="H587" s="1"/>
      <c r="I587" s="1"/>
      <c r="J587" s="1"/>
      <c r="K587" s="1"/>
      <c r="L587" s="1"/>
      <c r="M587" s="1"/>
      <c r="N587" s="1"/>
      <c r="O587" s="1"/>
    </row>
    <row r="588" spans="8:15" x14ac:dyDescent="0.2">
      <c r="H588" s="1"/>
      <c r="I588" s="1"/>
      <c r="J588" s="1"/>
      <c r="K588" s="1"/>
      <c r="L588" s="1"/>
      <c r="M588" s="1"/>
      <c r="N588" s="1"/>
      <c r="O588" s="1"/>
    </row>
    <row r="589" spans="8:15" x14ac:dyDescent="0.2">
      <c r="H589" s="1"/>
      <c r="I589" s="1"/>
      <c r="J589" s="1"/>
      <c r="K589" s="1"/>
      <c r="L589" s="1"/>
      <c r="M589" s="1"/>
      <c r="N589" s="1"/>
      <c r="O589" s="1"/>
    </row>
    <row r="590" spans="8:15" x14ac:dyDescent="0.2">
      <c r="H590" s="1"/>
      <c r="I590" s="1"/>
      <c r="J590" s="1"/>
      <c r="K590" s="1"/>
      <c r="L590" s="1"/>
      <c r="M590" s="1"/>
      <c r="N590" s="1"/>
      <c r="O590" s="1"/>
    </row>
    <row r="591" spans="8:15" x14ac:dyDescent="0.2">
      <c r="H591" s="1"/>
      <c r="I591" s="1"/>
      <c r="J591" s="1"/>
      <c r="K591" s="1"/>
      <c r="L591" s="1"/>
      <c r="M591" s="1"/>
      <c r="N591" s="1"/>
      <c r="O591" s="1"/>
    </row>
    <row r="592" spans="8:15" x14ac:dyDescent="0.2">
      <c r="H592" s="1"/>
      <c r="I592" s="1"/>
      <c r="J592" s="1"/>
      <c r="K592" s="1"/>
      <c r="L592" s="1"/>
      <c r="M592" s="1"/>
      <c r="N592" s="1"/>
      <c r="O592" s="1"/>
    </row>
    <row r="593" spans="8:15" x14ac:dyDescent="0.2">
      <c r="H593" s="1"/>
      <c r="I593" s="1"/>
      <c r="J593" s="1"/>
      <c r="K593" s="1"/>
      <c r="L593" s="1"/>
      <c r="M593" s="1"/>
      <c r="N593" s="1"/>
      <c r="O593" s="1"/>
    </row>
    <row r="594" spans="8:15" x14ac:dyDescent="0.2">
      <c r="H594" s="1"/>
      <c r="I594" s="1"/>
      <c r="J594" s="1"/>
      <c r="K594" s="1"/>
      <c r="L594" s="1"/>
      <c r="M594" s="1"/>
      <c r="N594" s="1"/>
      <c r="O594" s="1"/>
    </row>
    <row r="595" spans="8:15" x14ac:dyDescent="0.2">
      <c r="H595" s="1"/>
      <c r="I595" s="1"/>
      <c r="J595" s="1"/>
      <c r="K595" s="1"/>
      <c r="L595" s="1"/>
      <c r="M595" s="1"/>
      <c r="N595" s="1"/>
      <c r="O595" s="1"/>
    </row>
    <row r="596" spans="8:15" x14ac:dyDescent="0.2">
      <c r="H596" s="1"/>
      <c r="I596" s="1"/>
      <c r="J596" s="1"/>
      <c r="K596" s="1"/>
      <c r="L596" s="1"/>
      <c r="M596" s="1"/>
      <c r="N596" s="1"/>
      <c r="O596" s="1"/>
    </row>
    <row r="597" spans="8:15" x14ac:dyDescent="0.2">
      <c r="H597" s="1"/>
      <c r="I597" s="1"/>
      <c r="J597" s="1"/>
      <c r="K597" s="1"/>
      <c r="L597" s="1"/>
      <c r="M597" s="1"/>
      <c r="N597" s="1"/>
      <c r="O597" s="1"/>
    </row>
    <row r="598" spans="8:15" x14ac:dyDescent="0.2">
      <c r="H598" s="1"/>
      <c r="I598" s="1"/>
      <c r="J598" s="1"/>
      <c r="K598" s="1"/>
      <c r="L598" s="1"/>
      <c r="M598" s="1"/>
      <c r="N598" s="1"/>
      <c r="O598" s="1"/>
    </row>
    <row r="599" spans="8:15" x14ac:dyDescent="0.2">
      <c r="H599" s="1"/>
      <c r="I599" s="1"/>
      <c r="J599" s="1"/>
      <c r="K599" s="1"/>
      <c r="L599" s="1"/>
      <c r="M599" s="1"/>
      <c r="N599" s="1"/>
      <c r="O599" s="1"/>
    </row>
    <row r="600" spans="8:15" x14ac:dyDescent="0.2">
      <c r="H600" s="1"/>
      <c r="I600" s="1"/>
      <c r="J600" s="1"/>
      <c r="K600" s="1"/>
      <c r="L600" s="1"/>
      <c r="M600" s="1"/>
      <c r="N600" s="1"/>
      <c r="O600" s="1"/>
    </row>
    <row r="601" spans="8:15" x14ac:dyDescent="0.2">
      <c r="H601" s="1"/>
      <c r="I601" s="1"/>
      <c r="J601" s="1"/>
      <c r="K601" s="1"/>
      <c r="L601" s="1"/>
      <c r="M601" s="1"/>
      <c r="N601" s="1"/>
      <c r="O601" s="1"/>
    </row>
    <row r="602" spans="8:15" x14ac:dyDescent="0.2">
      <c r="H602" s="1"/>
      <c r="I602" s="1"/>
      <c r="J602" s="1"/>
      <c r="K602" s="1"/>
      <c r="L602" s="1"/>
      <c r="M602" s="1"/>
      <c r="N602" s="1"/>
      <c r="O602" s="1"/>
    </row>
    <row r="603" spans="8:15" x14ac:dyDescent="0.2">
      <c r="H603" s="1"/>
      <c r="I603" s="1"/>
      <c r="J603" s="1"/>
      <c r="K603" s="1"/>
      <c r="L603" s="1"/>
      <c r="M603" s="1"/>
      <c r="N603" s="1"/>
      <c r="O603" s="1"/>
    </row>
    <row r="604" spans="8:15" x14ac:dyDescent="0.2">
      <c r="H604" s="1"/>
      <c r="I604" s="1"/>
      <c r="J604" s="1"/>
      <c r="K604" s="1"/>
      <c r="L604" s="1"/>
      <c r="M604" s="1"/>
      <c r="N604" s="1"/>
      <c r="O604" s="1"/>
    </row>
    <row r="605" spans="8:15" x14ac:dyDescent="0.2">
      <c r="H605" s="1"/>
      <c r="I605" s="1"/>
      <c r="J605" s="1"/>
      <c r="K605" s="1"/>
      <c r="L605" s="1"/>
      <c r="M605" s="1"/>
      <c r="N605" s="1"/>
      <c r="O605" s="1"/>
    </row>
    <row r="606" spans="8:15" x14ac:dyDescent="0.2">
      <c r="H606" s="1"/>
      <c r="I606" s="1"/>
      <c r="J606" s="1"/>
      <c r="K606" s="1"/>
      <c r="L606" s="1"/>
      <c r="M606" s="1"/>
      <c r="N606" s="1"/>
      <c r="O606" s="1"/>
    </row>
    <row r="607" spans="8:15" x14ac:dyDescent="0.2">
      <c r="H607" s="1"/>
      <c r="I607" s="1"/>
      <c r="J607" s="1"/>
      <c r="K607" s="1"/>
      <c r="L607" s="1"/>
      <c r="M607" s="1"/>
      <c r="N607" s="1"/>
      <c r="O607" s="1"/>
    </row>
    <row r="608" spans="8:15" x14ac:dyDescent="0.2">
      <c r="H608" s="1"/>
      <c r="I608" s="1"/>
      <c r="J608" s="1"/>
      <c r="K608" s="1"/>
      <c r="L608" s="1"/>
      <c r="M608" s="1"/>
      <c r="N608" s="1"/>
      <c r="O608" s="1"/>
    </row>
    <row r="609" spans="8:15" x14ac:dyDescent="0.2">
      <c r="H609" s="1"/>
      <c r="I609" s="1"/>
      <c r="J609" s="1"/>
      <c r="K609" s="1"/>
      <c r="L609" s="1"/>
      <c r="M609" s="1"/>
      <c r="N609" s="1"/>
      <c r="O609" s="1"/>
    </row>
    <row r="610" spans="8:15" x14ac:dyDescent="0.2">
      <c r="H610" s="1"/>
      <c r="I610" s="1"/>
      <c r="J610" s="1"/>
      <c r="K610" s="1"/>
      <c r="L610" s="1"/>
      <c r="M610" s="1"/>
      <c r="N610" s="1"/>
      <c r="O610" s="1"/>
    </row>
    <row r="611" spans="8:15" x14ac:dyDescent="0.2">
      <c r="H611" s="1"/>
      <c r="I611" s="1"/>
      <c r="J611" s="1"/>
      <c r="K611" s="1"/>
      <c r="L611" s="1"/>
      <c r="M611" s="1"/>
      <c r="N611" s="1"/>
      <c r="O611" s="1"/>
    </row>
    <row r="612" spans="8:15" x14ac:dyDescent="0.2">
      <c r="H612" s="1"/>
      <c r="I612" s="1"/>
      <c r="J612" s="1"/>
      <c r="K612" s="1"/>
      <c r="L612" s="1"/>
      <c r="M612" s="1"/>
      <c r="N612" s="1"/>
      <c r="O612" s="1"/>
    </row>
    <row r="613" spans="8:15" x14ac:dyDescent="0.2">
      <c r="H613" s="1"/>
      <c r="I613" s="1"/>
      <c r="J613" s="1"/>
      <c r="K613" s="1"/>
      <c r="L613" s="1"/>
      <c r="M613" s="1"/>
      <c r="N613" s="1"/>
      <c r="O613" s="1"/>
    </row>
    <row r="614" spans="8:15" x14ac:dyDescent="0.2">
      <c r="H614" s="1"/>
      <c r="I614" s="1"/>
      <c r="J614" s="1"/>
      <c r="K614" s="1"/>
      <c r="L614" s="1"/>
      <c r="M614" s="1"/>
      <c r="N614" s="1"/>
      <c r="O614" s="1"/>
    </row>
    <row r="615" spans="8:15" x14ac:dyDescent="0.2">
      <c r="H615" s="1"/>
      <c r="I615" s="1"/>
      <c r="J615" s="1"/>
      <c r="K615" s="1"/>
      <c r="L615" s="1"/>
      <c r="M615" s="1"/>
      <c r="N615" s="1"/>
      <c r="O615" s="1"/>
    </row>
    <row r="616" spans="8:15" x14ac:dyDescent="0.2">
      <c r="H616" s="1"/>
      <c r="I616" s="1"/>
      <c r="J616" s="1"/>
      <c r="K616" s="1"/>
      <c r="L616" s="1"/>
      <c r="M616" s="1"/>
      <c r="N616" s="1"/>
      <c r="O616" s="1"/>
    </row>
    <row r="617" spans="8:15" x14ac:dyDescent="0.2">
      <c r="H617" s="1"/>
      <c r="I617" s="1"/>
      <c r="J617" s="1"/>
      <c r="K617" s="1"/>
      <c r="L617" s="1"/>
      <c r="M617" s="1"/>
      <c r="N617" s="1"/>
      <c r="O617" s="1"/>
    </row>
    <row r="618" spans="8:15" x14ac:dyDescent="0.2">
      <c r="H618" s="1"/>
      <c r="I618" s="1"/>
      <c r="J618" s="1"/>
      <c r="K618" s="1"/>
      <c r="L618" s="1"/>
      <c r="M618" s="1"/>
      <c r="N618" s="1"/>
      <c r="O618" s="1"/>
    </row>
    <row r="619" spans="8:15" x14ac:dyDescent="0.2">
      <c r="H619" s="1"/>
      <c r="I619" s="1"/>
      <c r="J619" s="1"/>
      <c r="K619" s="1"/>
      <c r="L619" s="1"/>
      <c r="M619" s="1"/>
      <c r="N619" s="1"/>
      <c r="O619" s="1"/>
    </row>
    <row r="620" spans="8:15" x14ac:dyDescent="0.2">
      <c r="H620" s="1"/>
      <c r="I620" s="1"/>
      <c r="J620" s="1"/>
      <c r="K620" s="1"/>
      <c r="L620" s="1"/>
      <c r="M620" s="1"/>
      <c r="N620" s="1"/>
      <c r="O620" s="1"/>
    </row>
    <row r="621" spans="8:15" x14ac:dyDescent="0.2">
      <c r="H621" s="1"/>
      <c r="I621" s="1"/>
      <c r="J621" s="1"/>
      <c r="K621" s="1"/>
      <c r="L621" s="1"/>
      <c r="M621" s="1"/>
      <c r="N621" s="1"/>
      <c r="O621" s="1"/>
    </row>
    <row r="622" spans="8:15" x14ac:dyDescent="0.2">
      <c r="H622" s="1"/>
      <c r="I622" s="1"/>
      <c r="J622" s="1"/>
      <c r="K622" s="1"/>
      <c r="L622" s="1"/>
      <c r="M622" s="1"/>
      <c r="N622" s="1"/>
      <c r="O622" s="1"/>
    </row>
    <row r="623" spans="8:15" x14ac:dyDescent="0.2">
      <c r="H623" s="1"/>
      <c r="I623" s="1"/>
      <c r="J623" s="1"/>
      <c r="K623" s="1"/>
      <c r="L623" s="1"/>
      <c r="M623" s="1"/>
      <c r="N623" s="1"/>
      <c r="O623" s="1"/>
    </row>
    <row r="624" spans="8:15" x14ac:dyDescent="0.2">
      <c r="H624" s="1"/>
      <c r="I624" s="1"/>
      <c r="J624" s="1"/>
      <c r="K624" s="1"/>
      <c r="L624" s="1"/>
      <c r="M624" s="1"/>
      <c r="N624" s="1"/>
      <c r="O624" s="1"/>
    </row>
    <row r="625" spans="8:15" x14ac:dyDescent="0.2">
      <c r="H625" s="1"/>
      <c r="I625" s="1"/>
      <c r="J625" s="1"/>
      <c r="K625" s="1"/>
      <c r="L625" s="1"/>
      <c r="M625" s="1"/>
      <c r="N625" s="1"/>
      <c r="O625" s="1"/>
    </row>
    <row r="626" spans="8:15" x14ac:dyDescent="0.2">
      <c r="H626" s="1"/>
      <c r="I626" s="1"/>
      <c r="J626" s="1"/>
      <c r="K626" s="1"/>
      <c r="L626" s="1"/>
      <c r="M626" s="1"/>
      <c r="N626" s="1"/>
      <c r="O626" s="1"/>
    </row>
    <row r="627" spans="8:15" x14ac:dyDescent="0.2">
      <c r="H627" s="1"/>
      <c r="I627" s="1"/>
      <c r="J627" s="1"/>
      <c r="K627" s="1"/>
      <c r="L627" s="1"/>
      <c r="M627" s="1"/>
      <c r="N627" s="1"/>
      <c r="O627" s="1"/>
    </row>
    <row r="628" spans="8:15" x14ac:dyDescent="0.2">
      <c r="H628" s="1"/>
      <c r="I628" s="1"/>
      <c r="J628" s="1"/>
      <c r="K628" s="1"/>
      <c r="L628" s="1"/>
      <c r="M628" s="1"/>
      <c r="N628" s="1"/>
      <c r="O628" s="1"/>
    </row>
    <row r="629" spans="8:15" x14ac:dyDescent="0.2">
      <c r="H629" s="1"/>
      <c r="I629" s="1"/>
      <c r="J629" s="1"/>
      <c r="K629" s="1"/>
      <c r="L629" s="1"/>
      <c r="M629" s="1"/>
      <c r="N629" s="1"/>
      <c r="O629" s="1"/>
    </row>
    <row r="630" spans="8:15" x14ac:dyDescent="0.2">
      <c r="H630" s="1"/>
      <c r="I630" s="1"/>
      <c r="J630" s="1"/>
      <c r="K630" s="1"/>
      <c r="L630" s="1"/>
      <c r="M630" s="1"/>
      <c r="N630" s="1"/>
      <c r="O630" s="1"/>
    </row>
    <row r="631" spans="8:15" x14ac:dyDescent="0.2">
      <c r="H631" s="1"/>
      <c r="I631" s="1"/>
      <c r="J631" s="1"/>
      <c r="K631" s="1"/>
      <c r="L631" s="1"/>
      <c r="M631" s="1"/>
      <c r="N631" s="1"/>
      <c r="O631" s="1"/>
    </row>
    <row r="632" spans="8:15" x14ac:dyDescent="0.2">
      <c r="H632" s="1"/>
      <c r="I632" s="1"/>
      <c r="J632" s="1"/>
      <c r="K632" s="1"/>
      <c r="L632" s="1"/>
      <c r="M632" s="1"/>
      <c r="N632" s="1"/>
      <c r="O632" s="1"/>
    </row>
    <row r="633" spans="8:15" x14ac:dyDescent="0.2">
      <c r="H633" s="1"/>
      <c r="I633" s="1"/>
      <c r="J633" s="1"/>
      <c r="K633" s="1"/>
      <c r="L633" s="1"/>
      <c r="M633" s="1"/>
      <c r="N633" s="1"/>
      <c r="O633" s="1"/>
    </row>
    <row r="634" spans="8:15" x14ac:dyDescent="0.2">
      <c r="H634" s="1"/>
      <c r="I634" s="1"/>
      <c r="J634" s="1"/>
      <c r="K634" s="1"/>
      <c r="L634" s="1"/>
      <c r="M634" s="1"/>
      <c r="N634" s="1"/>
      <c r="O634" s="1"/>
    </row>
    <row r="635" spans="8:15" x14ac:dyDescent="0.2">
      <c r="H635" s="1"/>
      <c r="I635" s="1"/>
      <c r="J635" s="1"/>
      <c r="K635" s="1"/>
      <c r="L635" s="1"/>
      <c r="M635" s="1"/>
      <c r="N635" s="1"/>
      <c r="O635" s="1"/>
    </row>
    <row r="636" spans="8:15" x14ac:dyDescent="0.2">
      <c r="H636" s="1"/>
      <c r="I636" s="1"/>
      <c r="J636" s="1"/>
      <c r="K636" s="1"/>
      <c r="L636" s="1"/>
      <c r="M636" s="1"/>
      <c r="N636" s="1"/>
      <c r="O636" s="1"/>
    </row>
    <row r="637" spans="8:15" x14ac:dyDescent="0.2">
      <c r="H637" s="1"/>
      <c r="I637" s="1"/>
      <c r="J637" s="1"/>
      <c r="K637" s="1"/>
      <c r="L637" s="1"/>
      <c r="M637" s="1"/>
      <c r="N637" s="1"/>
      <c r="O637" s="1"/>
    </row>
    <row r="638" spans="8:15" x14ac:dyDescent="0.2">
      <c r="H638" s="1"/>
      <c r="I638" s="1"/>
      <c r="J638" s="1"/>
      <c r="K638" s="1"/>
      <c r="L638" s="1"/>
      <c r="M638" s="1"/>
      <c r="N638" s="1"/>
      <c r="O638" s="1"/>
    </row>
    <row r="639" spans="8:15" x14ac:dyDescent="0.2">
      <c r="H639" s="1"/>
      <c r="I639" s="1"/>
      <c r="J639" s="1"/>
      <c r="K639" s="1"/>
      <c r="L639" s="1"/>
      <c r="M639" s="1"/>
      <c r="N639" s="1"/>
      <c r="O639" s="1"/>
    </row>
    <row r="640" spans="8:15" x14ac:dyDescent="0.2">
      <c r="H640" s="1"/>
      <c r="I640" s="1"/>
      <c r="J640" s="1"/>
      <c r="K640" s="1"/>
      <c r="L640" s="1"/>
      <c r="M640" s="1"/>
      <c r="N640" s="1"/>
      <c r="O640" s="1"/>
    </row>
    <row r="641" spans="8:15" x14ac:dyDescent="0.2">
      <c r="H641" s="1"/>
      <c r="I641" s="1"/>
      <c r="J641" s="1"/>
      <c r="K641" s="1"/>
      <c r="L641" s="1"/>
      <c r="M641" s="1"/>
      <c r="N641" s="1"/>
      <c r="O641" s="1"/>
    </row>
    <row r="642" spans="8:15" x14ac:dyDescent="0.2">
      <c r="H642" s="1"/>
      <c r="I642" s="1"/>
      <c r="J642" s="1"/>
      <c r="K642" s="1"/>
      <c r="L642" s="1"/>
      <c r="M642" s="1"/>
      <c r="N642" s="1"/>
      <c r="O642" s="1"/>
    </row>
    <row r="643" spans="8:15" x14ac:dyDescent="0.2">
      <c r="H643" s="1"/>
      <c r="I643" s="1"/>
      <c r="J643" s="1"/>
      <c r="K643" s="1"/>
      <c r="L643" s="1"/>
      <c r="M643" s="1"/>
      <c r="N643" s="1"/>
      <c r="O643" s="1"/>
    </row>
    <row r="644" spans="8:15" x14ac:dyDescent="0.2">
      <c r="H644" s="1"/>
      <c r="I644" s="1"/>
      <c r="J644" s="1"/>
      <c r="K644" s="1"/>
      <c r="L644" s="1"/>
      <c r="M644" s="1"/>
      <c r="N644" s="1"/>
      <c r="O644" s="1"/>
    </row>
    <row r="645" spans="8:15" x14ac:dyDescent="0.2">
      <c r="H645" s="1"/>
      <c r="I645" s="1"/>
      <c r="J645" s="1"/>
      <c r="K645" s="1"/>
      <c r="L645" s="1"/>
      <c r="M645" s="1"/>
      <c r="N645" s="1"/>
      <c r="O645" s="1"/>
    </row>
    <row r="646" spans="8:15" x14ac:dyDescent="0.2">
      <c r="H646" s="1"/>
      <c r="I646" s="1"/>
      <c r="J646" s="1"/>
      <c r="K646" s="1"/>
      <c r="L646" s="1"/>
      <c r="M646" s="1"/>
      <c r="N646" s="1"/>
      <c r="O646" s="1"/>
    </row>
    <row r="647" spans="8:15" x14ac:dyDescent="0.2">
      <c r="H647" s="1"/>
      <c r="I647" s="1"/>
      <c r="J647" s="1"/>
      <c r="K647" s="1"/>
      <c r="L647" s="1"/>
      <c r="M647" s="1"/>
      <c r="N647" s="1"/>
      <c r="O647" s="1"/>
    </row>
    <row r="648" spans="8:15" x14ac:dyDescent="0.2">
      <c r="H648" s="1"/>
      <c r="I648" s="1"/>
      <c r="J648" s="1"/>
      <c r="K648" s="1"/>
      <c r="L648" s="1"/>
      <c r="M648" s="1"/>
      <c r="N648" s="1"/>
      <c r="O648" s="1"/>
    </row>
    <row r="649" spans="8:15" x14ac:dyDescent="0.2">
      <c r="H649" s="1"/>
      <c r="I649" s="1"/>
      <c r="J649" s="1"/>
      <c r="K649" s="1"/>
      <c r="L649" s="1"/>
      <c r="M649" s="1"/>
      <c r="N649" s="1"/>
      <c r="O649" s="1"/>
    </row>
    <row r="650" spans="8:15" x14ac:dyDescent="0.2">
      <c r="H650" s="1"/>
      <c r="I650" s="1"/>
      <c r="J650" s="1"/>
      <c r="K650" s="1"/>
      <c r="L650" s="1"/>
      <c r="M650" s="1"/>
      <c r="N650" s="1"/>
      <c r="O650" s="1"/>
    </row>
    <row r="651" spans="8:15" x14ac:dyDescent="0.2">
      <c r="H651" s="1"/>
      <c r="I651" s="1"/>
      <c r="J651" s="1"/>
      <c r="K651" s="1"/>
      <c r="L651" s="1"/>
      <c r="M651" s="1"/>
      <c r="N651" s="1"/>
      <c r="O651" s="1"/>
    </row>
    <row r="652" spans="8:15" x14ac:dyDescent="0.2">
      <c r="H652" s="1"/>
      <c r="I652" s="1"/>
      <c r="J652" s="1"/>
      <c r="K652" s="1"/>
      <c r="L652" s="1"/>
      <c r="M652" s="1"/>
      <c r="N652" s="1"/>
      <c r="O652" s="1"/>
    </row>
    <row r="653" spans="8:15" x14ac:dyDescent="0.2">
      <c r="H653" s="1"/>
      <c r="I653" s="1"/>
      <c r="J653" s="1"/>
      <c r="K653" s="1"/>
      <c r="L653" s="1"/>
      <c r="M653" s="1"/>
      <c r="N653" s="1"/>
      <c r="O653" s="1"/>
    </row>
    <row r="654" spans="8:15" x14ac:dyDescent="0.2">
      <c r="H654" s="1"/>
      <c r="I654" s="1"/>
      <c r="J654" s="1"/>
      <c r="K654" s="1"/>
      <c r="L654" s="1"/>
      <c r="M654" s="1"/>
      <c r="N654" s="1"/>
      <c r="O654" s="1"/>
    </row>
    <row r="655" spans="8:15" x14ac:dyDescent="0.2">
      <c r="H655" s="1"/>
      <c r="I655" s="1"/>
      <c r="J655" s="1"/>
      <c r="K655" s="1"/>
      <c r="L655" s="1"/>
      <c r="M655" s="1"/>
      <c r="N655" s="1"/>
      <c r="O655" s="1"/>
    </row>
    <row r="656" spans="8:15" x14ac:dyDescent="0.2">
      <c r="H656" s="1"/>
      <c r="I656" s="1"/>
      <c r="J656" s="1"/>
      <c r="K656" s="1"/>
      <c r="L656" s="1"/>
      <c r="M656" s="1"/>
      <c r="N656" s="1"/>
      <c r="O656" s="1"/>
    </row>
    <row r="657" spans="8:15" x14ac:dyDescent="0.2">
      <c r="H657" s="1"/>
      <c r="I657" s="1"/>
      <c r="J657" s="1"/>
      <c r="K657" s="1"/>
      <c r="L657" s="1"/>
      <c r="M657" s="1"/>
      <c r="N657" s="1"/>
      <c r="O657" s="1"/>
    </row>
    <row r="658" spans="8:15" x14ac:dyDescent="0.2">
      <c r="H658" s="1"/>
      <c r="I658" s="1"/>
      <c r="J658" s="1"/>
      <c r="K658" s="1"/>
      <c r="L658" s="1"/>
      <c r="M658" s="1"/>
      <c r="N658" s="1"/>
      <c r="O658" s="1"/>
    </row>
    <row r="659" spans="8:15" x14ac:dyDescent="0.2">
      <c r="H659" s="1"/>
      <c r="I659" s="1"/>
      <c r="J659" s="1"/>
      <c r="K659" s="1"/>
      <c r="L659" s="1"/>
      <c r="M659" s="1"/>
      <c r="N659" s="1"/>
      <c r="O659" s="1"/>
    </row>
    <row r="660" spans="8:15" x14ac:dyDescent="0.2">
      <c r="H660" s="1"/>
      <c r="I660" s="1"/>
      <c r="J660" s="1"/>
      <c r="K660" s="1"/>
      <c r="L660" s="1"/>
      <c r="M660" s="1"/>
      <c r="N660" s="1"/>
      <c r="O660" s="1"/>
    </row>
    <row r="661" spans="8:15" x14ac:dyDescent="0.2">
      <c r="H661" s="1"/>
      <c r="I661" s="1"/>
      <c r="J661" s="1"/>
      <c r="K661" s="1"/>
      <c r="L661" s="1"/>
      <c r="M661" s="1"/>
      <c r="N661" s="1"/>
      <c r="O661" s="1"/>
    </row>
    <row r="662" spans="8:15" x14ac:dyDescent="0.2">
      <c r="H662" s="1"/>
      <c r="I662" s="1"/>
      <c r="J662" s="1"/>
      <c r="K662" s="1"/>
      <c r="L662" s="1"/>
      <c r="M662" s="1"/>
      <c r="N662" s="1"/>
      <c r="O662" s="1"/>
    </row>
    <row r="663" spans="8:15" x14ac:dyDescent="0.2">
      <c r="H663" s="1"/>
      <c r="I663" s="1"/>
      <c r="J663" s="1"/>
      <c r="K663" s="1"/>
      <c r="L663" s="1"/>
      <c r="M663" s="1"/>
      <c r="N663" s="1"/>
      <c r="O663" s="1"/>
    </row>
    <row r="664" spans="8:15" x14ac:dyDescent="0.2">
      <c r="H664" s="1"/>
      <c r="I664" s="1"/>
      <c r="J664" s="1"/>
      <c r="K664" s="1"/>
      <c r="L664" s="1"/>
      <c r="M664" s="1"/>
      <c r="N664" s="1"/>
      <c r="O664" s="1"/>
    </row>
    <row r="665" spans="8:15" x14ac:dyDescent="0.2">
      <c r="H665" s="1"/>
      <c r="I665" s="1"/>
      <c r="J665" s="1"/>
      <c r="K665" s="1"/>
      <c r="L665" s="1"/>
      <c r="M665" s="1"/>
      <c r="N665" s="1"/>
      <c r="O665" s="1"/>
    </row>
    <row r="666" spans="8:15" x14ac:dyDescent="0.2">
      <c r="H666" s="1"/>
      <c r="I666" s="1"/>
      <c r="J666" s="1"/>
      <c r="K666" s="1"/>
      <c r="L666" s="1"/>
      <c r="M666" s="1"/>
      <c r="N666" s="1"/>
      <c r="O666" s="1"/>
    </row>
    <row r="667" spans="8:15" x14ac:dyDescent="0.2">
      <c r="H667" s="1"/>
      <c r="I667" s="1"/>
      <c r="J667" s="1"/>
      <c r="K667" s="1"/>
      <c r="L667" s="1"/>
      <c r="M667" s="1"/>
      <c r="N667" s="1"/>
      <c r="O667" s="1"/>
    </row>
    <row r="668" spans="8:15" x14ac:dyDescent="0.2">
      <c r="H668" s="1"/>
      <c r="I668" s="1"/>
      <c r="J668" s="1"/>
      <c r="K668" s="1"/>
      <c r="L668" s="1"/>
      <c r="M668" s="1"/>
      <c r="N668" s="1"/>
      <c r="O668" s="1"/>
    </row>
    <row r="669" spans="8:15" x14ac:dyDescent="0.2">
      <c r="H669" s="1"/>
      <c r="I669" s="1"/>
      <c r="J669" s="1"/>
      <c r="K669" s="1"/>
      <c r="L669" s="1"/>
      <c r="M669" s="1"/>
      <c r="N669" s="1"/>
      <c r="O669" s="1"/>
    </row>
    <row r="670" spans="8:15" x14ac:dyDescent="0.2">
      <c r="H670" s="1"/>
      <c r="I670" s="1"/>
      <c r="J670" s="1"/>
      <c r="K670" s="1"/>
      <c r="L670" s="1"/>
      <c r="M670" s="1"/>
      <c r="N670" s="1"/>
      <c r="O670" s="1"/>
    </row>
    <row r="671" spans="8:15" x14ac:dyDescent="0.2">
      <c r="H671" s="1"/>
      <c r="I671" s="1"/>
      <c r="J671" s="1"/>
      <c r="K671" s="1"/>
      <c r="L671" s="1"/>
      <c r="M671" s="1"/>
      <c r="N671" s="1"/>
      <c r="O671" s="1"/>
    </row>
    <row r="672" spans="8:15" x14ac:dyDescent="0.2">
      <c r="H672" s="1"/>
      <c r="I672" s="1"/>
      <c r="J672" s="1"/>
      <c r="K672" s="1"/>
      <c r="L672" s="1"/>
      <c r="M672" s="1"/>
      <c r="N672" s="1"/>
      <c r="O672" s="1"/>
    </row>
    <row r="673" spans="8:15" x14ac:dyDescent="0.2">
      <c r="H673" s="1"/>
      <c r="I673" s="1"/>
      <c r="J673" s="1"/>
      <c r="K673" s="1"/>
      <c r="L673" s="1"/>
      <c r="M673" s="1"/>
      <c r="N673" s="1"/>
      <c r="O673" s="1"/>
    </row>
    <row r="674" spans="8:15" x14ac:dyDescent="0.2">
      <c r="H674" s="1"/>
      <c r="I674" s="1"/>
      <c r="J674" s="1"/>
      <c r="K674" s="1"/>
      <c r="L674" s="1"/>
      <c r="M674" s="1"/>
      <c r="N674" s="1"/>
      <c r="O674" s="1"/>
    </row>
    <row r="675" spans="8:15" x14ac:dyDescent="0.2">
      <c r="H675" s="1"/>
      <c r="I675" s="1"/>
      <c r="J675" s="1"/>
      <c r="K675" s="1"/>
      <c r="L675" s="1"/>
      <c r="M675" s="1"/>
      <c r="N675" s="1"/>
      <c r="O675" s="1"/>
    </row>
    <row r="676" spans="8:15" x14ac:dyDescent="0.2">
      <c r="H676" s="1"/>
      <c r="I676" s="1"/>
      <c r="J676" s="1"/>
      <c r="K676" s="1"/>
      <c r="L676" s="1"/>
      <c r="M676" s="1"/>
      <c r="N676" s="1"/>
      <c r="O676" s="1"/>
    </row>
    <row r="677" spans="8:15" x14ac:dyDescent="0.2">
      <c r="H677" s="1"/>
      <c r="I677" s="1"/>
      <c r="J677" s="1"/>
      <c r="K677" s="1"/>
      <c r="L677" s="1"/>
      <c r="M677" s="1"/>
      <c r="N677" s="1"/>
      <c r="O677" s="1"/>
    </row>
    <row r="678" spans="8:15" x14ac:dyDescent="0.2">
      <c r="H678" s="1"/>
      <c r="I678" s="1"/>
      <c r="J678" s="1"/>
      <c r="K678" s="1"/>
      <c r="L678" s="1"/>
      <c r="M678" s="1"/>
      <c r="N678" s="1"/>
      <c r="O678" s="1"/>
    </row>
    <row r="679" spans="8:15" x14ac:dyDescent="0.2">
      <c r="H679" s="1"/>
      <c r="I679" s="1"/>
      <c r="J679" s="1"/>
      <c r="K679" s="1"/>
      <c r="L679" s="1"/>
      <c r="M679" s="1"/>
      <c r="N679" s="1"/>
      <c r="O679" s="1"/>
    </row>
    <row r="680" spans="8:15" x14ac:dyDescent="0.2">
      <c r="H680" s="1"/>
      <c r="I680" s="1"/>
      <c r="J680" s="1"/>
      <c r="K680" s="1"/>
      <c r="L680" s="1"/>
      <c r="M680" s="1"/>
      <c r="N680" s="1"/>
      <c r="O680" s="1"/>
    </row>
    <row r="681" spans="8:15" x14ac:dyDescent="0.2">
      <c r="H681" s="1"/>
      <c r="I681" s="1"/>
      <c r="J681" s="1"/>
      <c r="K681" s="1"/>
      <c r="L681" s="1"/>
      <c r="M681" s="1"/>
      <c r="N681" s="1"/>
      <c r="O681" s="1"/>
    </row>
    <row r="682" spans="8:15" x14ac:dyDescent="0.2">
      <c r="H682" s="1"/>
      <c r="I682" s="1"/>
      <c r="J682" s="1"/>
      <c r="K682" s="1"/>
      <c r="L682" s="1"/>
      <c r="M682" s="1"/>
      <c r="N682" s="1"/>
      <c r="O682" s="1"/>
    </row>
    <row r="683" spans="8:15" x14ac:dyDescent="0.2">
      <c r="H683" s="1"/>
      <c r="I683" s="1"/>
      <c r="J683" s="1"/>
      <c r="K683" s="1"/>
      <c r="L683" s="1"/>
      <c r="M683" s="1"/>
      <c r="N683" s="1"/>
      <c r="O683" s="1"/>
    </row>
    <row r="684" spans="8:15" x14ac:dyDescent="0.2">
      <c r="H684" s="1"/>
      <c r="I684" s="1"/>
      <c r="J684" s="1"/>
      <c r="K684" s="1"/>
      <c r="L684" s="1"/>
      <c r="M684" s="1"/>
      <c r="N684" s="1"/>
      <c r="O684" s="1"/>
    </row>
    <row r="685" spans="8:15" x14ac:dyDescent="0.2">
      <c r="H685" s="1"/>
      <c r="I685" s="1"/>
      <c r="J685" s="1"/>
      <c r="K685" s="1"/>
      <c r="L685" s="1"/>
      <c r="M685" s="1"/>
      <c r="N685" s="1"/>
      <c r="O685" s="1"/>
    </row>
    <row r="686" spans="8:15" x14ac:dyDescent="0.2">
      <c r="H686" s="1"/>
      <c r="I686" s="1"/>
      <c r="J686" s="1"/>
      <c r="K686" s="1"/>
      <c r="L686" s="1"/>
      <c r="M686" s="1"/>
      <c r="N686" s="1"/>
      <c r="O686" s="1"/>
    </row>
    <row r="687" spans="8:15" x14ac:dyDescent="0.2">
      <c r="H687" s="1"/>
      <c r="I687" s="1"/>
      <c r="J687" s="1"/>
      <c r="K687" s="1"/>
      <c r="L687" s="1"/>
      <c r="M687" s="1"/>
      <c r="N687" s="1"/>
      <c r="O687" s="1"/>
    </row>
    <row r="688" spans="8:15" x14ac:dyDescent="0.2">
      <c r="H688" s="1"/>
      <c r="I688" s="1"/>
      <c r="J688" s="1"/>
      <c r="K688" s="1"/>
      <c r="L688" s="1"/>
      <c r="M688" s="1"/>
      <c r="N688" s="1"/>
      <c r="O688" s="1"/>
    </row>
    <row r="689" spans="8:15" x14ac:dyDescent="0.2">
      <c r="H689" s="1"/>
      <c r="I689" s="1"/>
      <c r="J689" s="1"/>
      <c r="K689" s="1"/>
      <c r="L689" s="1"/>
      <c r="M689" s="1"/>
      <c r="N689" s="1"/>
      <c r="O689" s="1"/>
    </row>
    <row r="690" spans="8:15" x14ac:dyDescent="0.2">
      <c r="H690" s="1"/>
      <c r="I690" s="1"/>
      <c r="J690" s="1"/>
      <c r="K690" s="1"/>
      <c r="L690" s="1"/>
      <c r="M690" s="1"/>
      <c r="N690" s="1"/>
      <c r="O690" s="1"/>
    </row>
    <row r="691" spans="8:15" x14ac:dyDescent="0.2">
      <c r="H691" s="1"/>
      <c r="I691" s="1"/>
      <c r="J691" s="1"/>
      <c r="K691" s="1"/>
      <c r="L691" s="1"/>
      <c r="M691" s="1"/>
      <c r="N691" s="1"/>
      <c r="O691" s="1"/>
    </row>
    <row r="692" spans="8:15" x14ac:dyDescent="0.2">
      <c r="H692" s="1"/>
      <c r="I692" s="1"/>
      <c r="J692" s="1"/>
      <c r="K692" s="1"/>
      <c r="L692" s="1"/>
      <c r="M692" s="1"/>
      <c r="N692" s="1"/>
      <c r="O692" s="1"/>
    </row>
    <row r="693" spans="8:15" x14ac:dyDescent="0.2">
      <c r="H693" s="1"/>
      <c r="I693" s="1"/>
      <c r="J693" s="1"/>
      <c r="K693" s="1"/>
      <c r="L693" s="1"/>
      <c r="M693" s="1"/>
      <c r="N693" s="1"/>
      <c r="O693" s="1"/>
    </row>
    <row r="694" spans="8:15" x14ac:dyDescent="0.2">
      <c r="H694" s="1"/>
      <c r="I694" s="1"/>
      <c r="J694" s="1"/>
      <c r="K694" s="1"/>
      <c r="L694" s="1"/>
      <c r="M694" s="1"/>
      <c r="N694" s="1"/>
      <c r="O694" s="1"/>
    </row>
    <row r="695" spans="8:15" x14ac:dyDescent="0.2">
      <c r="H695" s="1"/>
      <c r="I695" s="1"/>
      <c r="J695" s="1"/>
      <c r="K695" s="1"/>
      <c r="L695" s="1"/>
      <c r="M695" s="1"/>
      <c r="N695" s="1"/>
      <c r="O695" s="1"/>
    </row>
    <row r="696" spans="8:15" x14ac:dyDescent="0.2">
      <c r="H696" s="1"/>
      <c r="I696" s="1"/>
      <c r="J696" s="1"/>
      <c r="K696" s="1"/>
      <c r="L696" s="1"/>
      <c r="M696" s="1"/>
      <c r="N696" s="1"/>
      <c r="O696" s="1"/>
    </row>
    <row r="697" spans="8:15" x14ac:dyDescent="0.2">
      <c r="H697" s="1"/>
      <c r="I697" s="1"/>
      <c r="J697" s="1"/>
      <c r="K697" s="1"/>
      <c r="L697" s="1"/>
      <c r="M697" s="1"/>
      <c r="N697" s="1"/>
      <c r="O697" s="1"/>
    </row>
    <row r="698" spans="8:15" x14ac:dyDescent="0.2">
      <c r="H698" s="1"/>
      <c r="I698" s="1"/>
      <c r="J698" s="1"/>
      <c r="K698" s="1"/>
      <c r="L698" s="1"/>
      <c r="M698" s="1"/>
      <c r="N698" s="1"/>
      <c r="O698" s="1"/>
    </row>
    <row r="699" spans="8:15" x14ac:dyDescent="0.2">
      <c r="H699" s="1"/>
      <c r="I699" s="1"/>
      <c r="J699" s="1"/>
      <c r="K699" s="1"/>
      <c r="L699" s="1"/>
      <c r="M699" s="1"/>
      <c r="N699" s="1"/>
      <c r="O699" s="1"/>
    </row>
    <row r="700" spans="8:15" x14ac:dyDescent="0.2">
      <c r="H700" s="1"/>
      <c r="I700" s="1"/>
      <c r="J700" s="1"/>
      <c r="K700" s="1"/>
      <c r="L700" s="1"/>
      <c r="M700" s="1"/>
      <c r="N700" s="1"/>
      <c r="O700" s="1"/>
    </row>
    <row r="701" spans="8:15" x14ac:dyDescent="0.2">
      <c r="H701" s="1"/>
      <c r="I701" s="1"/>
      <c r="J701" s="1"/>
      <c r="K701" s="1"/>
      <c r="L701" s="1"/>
      <c r="M701" s="1"/>
      <c r="N701" s="1"/>
      <c r="O701" s="1"/>
    </row>
    <row r="702" spans="8:15" x14ac:dyDescent="0.2">
      <c r="H702" s="1"/>
      <c r="I702" s="1"/>
      <c r="J702" s="1"/>
      <c r="K702" s="1"/>
      <c r="L702" s="1"/>
      <c r="M702" s="1"/>
      <c r="N702" s="1"/>
      <c r="O702" s="1"/>
    </row>
    <row r="703" spans="8:15" x14ac:dyDescent="0.2">
      <c r="H703" s="1"/>
      <c r="I703" s="1"/>
      <c r="J703" s="1"/>
      <c r="K703" s="1"/>
      <c r="L703" s="1"/>
      <c r="M703" s="1"/>
      <c r="N703" s="1"/>
      <c r="O703" s="1"/>
    </row>
    <row r="704" spans="8:15" x14ac:dyDescent="0.2">
      <c r="H704" s="1"/>
      <c r="I704" s="1"/>
      <c r="J704" s="1"/>
      <c r="K704" s="1"/>
      <c r="L704" s="1"/>
      <c r="M704" s="1"/>
      <c r="N704" s="1"/>
      <c r="O704" s="1"/>
    </row>
    <row r="705" spans="8:15" x14ac:dyDescent="0.2">
      <c r="H705" s="1"/>
      <c r="I705" s="1"/>
      <c r="J705" s="1"/>
      <c r="K705" s="1"/>
      <c r="L705" s="1"/>
      <c r="M705" s="1"/>
      <c r="N705" s="1"/>
      <c r="O705" s="1"/>
    </row>
    <row r="706" spans="8:15" x14ac:dyDescent="0.2">
      <c r="H706" s="1"/>
      <c r="I706" s="1"/>
      <c r="J706" s="1"/>
      <c r="K706" s="1"/>
      <c r="L706" s="1"/>
      <c r="M706" s="1"/>
      <c r="N706" s="1"/>
      <c r="O706" s="1"/>
    </row>
    <row r="707" spans="8:15" x14ac:dyDescent="0.2">
      <c r="H707" s="1"/>
      <c r="I707" s="1"/>
      <c r="J707" s="1"/>
      <c r="K707" s="1"/>
      <c r="L707" s="1"/>
      <c r="M707" s="1"/>
      <c r="N707" s="1"/>
      <c r="O707" s="1"/>
    </row>
    <row r="708" spans="8:15" x14ac:dyDescent="0.2">
      <c r="H708" s="1"/>
      <c r="I708" s="1"/>
      <c r="J708" s="1"/>
      <c r="K708" s="1"/>
      <c r="L708" s="1"/>
      <c r="M708" s="1"/>
      <c r="N708" s="1"/>
      <c r="O708" s="1"/>
    </row>
    <row r="709" spans="8:15" x14ac:dyDescent="0.2">
      <c r="H709" s="1"/>
      <c r="I709" s="1"/>
      <c r="J709" s="1"/>
      <c r="K709" s="1"/>
      <c r="L709" s="1"/>
      <c r="M709" s="1"/>
      <c r="N709" s="1"/>
      <c r="O709" s="1"/>
    </row>
    <row r="710" spans="8:15" x14ac:dyDescent="0.2">
      <c r="H710" s="1"/>
      <c r="I710" s="1"/>
      <c r="J710" s="1"/>
      <c r="K710" s="1"/>
      <c r="L710" s="1"/>
      <c r="M710" s="1"/>
      <c r="N710" s="1"/>
      <c r="O710" s="1"/>
    </row>
    <row r="711" spans="8:15" x14ac:dyDescent="0.2">
      <c r="H711" s="1"/>
      <c r="I711" s="1"/>
      <c r="J711" s="1"/>
      <c r="K711" s="1"/>
      <c r="L711" s="1"/>
      <c r="M711" s="1"/>
      <c r="N711" s="1"/>
      <c r="O711" s="1"/>
    </row>
    <row r="712" spans="8:15" x14ac:dyDescent="0.2">
      <c r="H712" s="1"/>
      <c r="I712" s="1"/>
      <c r="J712" s="1"/>
      <c r="K712" s="1"/>
      <c r="L712" s="1"/>
      <c r="M712" s="1"/>
      <c r="N712" s="1"/>
      <c r="O712" s="1"/>
    </row>
    <row r="713" spans="8:15" x14ac:dyDescent="0.2">
      <c r="H713" s="1"/>
      <c r="I713" s="1"/>
      <c r="J713" s="1"/>
      <c r="K713" s="1"/>
      <c r="L713" s="1"/>
      <c r="M713" s="1"/>
      <c r="N713" s="1"/>
      <c r="O713" s="1"/>
    </row>
    <row r="714" spans="8:15" x14ac:dyDescent="0.2">
      <c r="H714" s="1"/>
      <c r="I714" s="1"/>
      <c r="J714" s="1"/>
      <c r="K714" s="1"/>
      <c r="L714" s="1"/>
      <c r="M714" s="1"/>
      <c r="N714" s="1"/>
      <c r="O714" s="1"/>
    </row>
    <row r="715" spans="8:15" x14ac:dyDescent="0.2">
      <c r="H715" s="1"/>
      <c r="I715" s="1"/>
      <c r="J715" s="1"/>
      <c r="K715" s="1"/>
      <c r="L715" s="1"/>
      <c r="M715" s="1"/>
      <c r="N715" s="1"/>
      <c r="O715" s="1"/>
    </row>
    <row r="716" spans="8:15" x14ac:dyDescent="0.2">
      <c r="H716" s="1"/>
      <c r="I716" s="1"/>
      <c r="J716" s="1"/>
      <c r="K716" s="1"/>
      <c r="L716" s="1"/>
      <c r="M716" s="1"/>
      <c r="N716" s="1"/>
      <c r="O716" s="1"/>
    </row>
    <row r="717" spans="8:15" x14ac:dyDescent="0.2">
      <c r="H717" s="1"/>
      <c r="I717" s="1"/>
      <c r="J717" s="1"/>
      <c r="K717" s="1"/>
      <c r="L717" s="1"/>
      <c r="M717" s="1"/>
      <c r="N717" s="1"/>
      <c r="O717" s="1"/>
    </row>
    <row r="718" spans="8:15" x14ac:dyDescent="0.2">
      <c r="H718" s="1"/>
      <c r="I718" s="1"/>
      <c r="J718" s="1"/>
      <c r="K718" s="1"/>
      <c r="L718" s="1"/>
      <c r="M718" s="1"/>
      <c r="N718" s="1"/>
      <c r="O718" s="1"/>
    </row>
    <row r="719" spans="8:15" x14ac:dyDescent="0.2">
      <c r="H719" s="1"/>
      <c r="I719" s="1"/>
      <c r="J719" s="1"/>
      <c r="K719" s="1"/>
      <c r="L719" s="1"/>
      <c r="M719" s="1"/>
      <c r="N719" s="1"/>
      <c r="O719" s="1"/>
    </row>
    <row r="720" spans="8:15" x14ac:dyDescent="0.2">
      <c r="H720" s="1"/>
      <c r="I720" s="1"/>
      <c r="J720" s="1"/>
      <c r="K720" s="1"/>
      <c r="L720" s="1"/>
      <c r="M720" s="1"/>
      <c r="N720" s="1"/>
      <c r="O720" s="1"/>
    </row>
    <row r="721" spans="8:15" x14ac:dyDescent="0.2">
      <c r="H721" s="1"/>
      <c r="I721" s="1"/>
      <c r="J721" s="1"/>
      <c r="K721" s="1"/>
      <c r="L721" s="1"/>
      <c r="M721" s="1"/>
      <c r="N721" s="1"/>
      <c r="O721" s="1"/>
    </row>
    <row r="722" spans="8:15" x14ac:dyDescent="0.2">
      <c r="H722" s="1"/>
      <c r="I722" s="1"/>
      <c r="J722" s="1"/>
      <c r="K722" s="1"/>
      <c r="L722" s="1"/>
      <c r="M722" s="1"/>
      <c r="N722" s="1"/>
      <c r="O722" s="1"/>
    </row>
    <row r="723" spans="8:15" x14ac:dyDescent="0.2">
      <c r="H723" s="1"/>
      <c r="I723" s="1"/>
      <c r="J723" s="1"/>
      <c r="K723" s="1"/>
      <c r="L723" s="1"/>
      <c r="M723" s="1"/>
      <c r="N723" s="1"/>
      <c r="O723" s="1"/>
    </row>
    <row r="724" spans="8:15" x14ac:dyDescent="0.2">
      <c r="H724" s="1"/>
      <c r="I724" s="1"/>
      <c r="J724" s="1"/>
      <c r="K724" s="1"/>
      <c r="L724" s="1"/>
      <c r="M724" s="1"/>
      <c r="N724" s="1"/>
      <c r="O724" s="1"/>
    </row>
    <row r="725" spans="8:15" x14ac:dyDescent="0.2">
      <c r="H725" s="1"/>
      <c r="I725" s="1"/>
      <c r="J725" s="1"/>
      <c r="K725" s="1"/>
      <c r="L725" s="1"/>
      <c r="M725" s="1"/>
      <c r="N725" s="1"/>
      <c r="O725" s="1"/>
    </row>
    <row r="726" spans="8:15" x14ac:dyDescent="0.2">
      <c r="H726" s="1"/>
      <c r="I726" s="1"/>
      <c r="J726" s="1"/>
      <c r="K726" s="1"/>
      <c r="L726" s="1"/>
      <c r="M726" s="1"/>
      <c r="N726" s="1"/>
      <c r="O726" s="1"/>
    </row>
    <row r="727" spans="8:15" x14ac:dyDescent="0.2">
      <c r="H727" s="1"/>
      <c r="I727" s="1"/>
      <c r="J727" s="1"/>
      <c r="K727" s="1"/>
      <c r="L727" s="1"/>
      <c r="M727" s="1"/>
      <c r="N727" s="1"/>
      <c r="O727" s="1"/>
    </row>
    <row r="728" spans="8:15" x14ac:dyDescent="0.2">
      <c r="H728" s="1"/>
      <c r="I728" s="1"/>
      <c r="J728" s="1"/>
      <c r="K728" s="1"/>
      <c r="L728" s="1"/>
      <c r="M728" s="1"/>
      <c r="N728" s="1"/>
      <c r="O728" s="1"/>
    </row>
    <row r="729" spans="8:15" x14ac:dyDescent="0.2">
      <c r="H729" s="1"/>
      <c r="I729" s="1"/>
      <c r="J729" s="1"/>
      <c r="K729" s="1"/>
      <c r="L729" s="1"/>
      <c r="M729" s="1"/>
      <c r="N729" s="1"/>
      <c r="O729" s="1"/>
    </row>
    <row r="730" spans="8:15" x14ac:dyDescent="0.2">
      <c r="H730" s="1"/>
      <c r="I730" s="1"/>
      <c r="J730" s="1"/>
      <c r="K730" s="1"/>
      <c r="L730" s="1"/>
      <c r="M730" s="1"/>
      <c r="N730" s="1"/>
      <c r="O730" s="1"/>
    </row>
    <row r="731" spans="8:15" x14ac:dyDescent="0.2">
      <c r="H731" s="1"/>
      <c r="I731" s="1"/>
      <c r="J731" s="1"/>
      <c r="K731" s="1"/>
      <c r="L731" s="1"/>
      <c r="M731" s="1"/>
      <c r="N731" s="1"/>
      <c r="O731" s="1"/>
    </row>
    <row r="732" spans="8:15" x14ac:dyDescent="0.2">
      <c r="H732" s="1"/>
      <c r="I732" s="1"/>
      <c r="J732" s="1"/>
      <c r="K732" s="1"/>
      <c r="L732" s="1"/>
      <c r="M732" s="1"/>
      <c r="N732" s="1"/>
      <c r="O732" s="1"/>
    </row>
    <row r="733" spans="8:15" x14ac:dyDescent="0.2">
      <c r="H733" s="1"/>
      <c r="I733" s="1"/>
      <c r="J733" s="1"/>
      <c r="K733" s="1"/>
      <c r="L733" s="1"/>
      <c r="M733" s="1"/>
      <c r="N733" s="1"/>
      <c r="O733" s="1"/>
    </row>
    <row r="734" spans="8:15" x14ac:dyDescent="0.2">
      <c r="H734" s="9"/>
      <c r="O734" s="11"/>
    </row>
    <row r="735" spans="8:15" x14ac:dyDescent="0.2">
      <c r="H735" s="9"/>
      <c r="O735" s="11"/>
    </row>
    <row r="736" spans="8:15" x14ac:dyDescent="0.2">
      <c r="H736" s="9"/>
      <c r="O736" s="11"/>
    </row>
    <row r="737" spans="8:15" x14ac:dyDescent="0.2">
      <c r="H737" s="9"/>
      <c r="O737" s="11"/>
    </row>
    <row r="738" spans="8:15" x14ac:dyDescent="0.2">
      <c r="H738" s="9"/>
      <c r="O738" s="11"/>
    </row>
    <row r="739" spans="8:15" x14ac:dyDescent="0.2">
      <c r="H739" s="9"/>
      <c r="O739" s="11"/>
    </row>
    <row r="740" spans="8:15" x14ac:dyDescent="0.2">
      <c r="H740" s="9"/>
      <c r="O740" s="11"/>
    </row>
    <row r="741" spans="8:15" x14ac:dyDescent="0.2">
      <c r="H741" s="9"/>
      <c r="O741" s="11"/>
    </row>
    <row r="742" spans="8:15" x14ac:dyDescent="0.2">
      <c r="H742" s="9"/>
      <c r="O742" s="11"/>
    </row>
    <row r="743" spans="8:15" x14ac:dyDescent="0.2">
      <c r="H743" s="9"/>
      <c r="O743" s="11"/>
    </row>
    <row r="744" spans="8:15" x14ac:dyDescent="0.2">
      <c r="H744" s="9"/>
      <c r="O744" s="11"/>
    </row>
    <row r="745" spans="8:15" x14ac:dyDescent="0.2">
      <c r="H745" s="9"/>
      <c r="O745" s="11"/>
    </row>
    <row r="746" spans="8:15" x14ac:dyDescent="0.2">
      <c r="H746" s="9"/>
      <c r="O746" s="11"/>
    </row>
    <row r="747" spans="8:15" x14ac:dyDescent="0.2">
      <c r="H747" s="9"/>
      <c r="O747" s="11"/>
    </row>
    <row r="748" spans="8:15" x14ac:dyDescent="0.2">
      <c r="H748" s="9"/>
      <c r="O748" s="11"/>
    </row>
    <row r="749" spans="8:15" x14ac:dyDescent="0.2">
      <c r="H749" s="9"/>
      <c r="O749" s="11"/>
    </row>
    <row r="750" spans="8:15" x14ac:dyDescent="0.2">
      <c r="H750" s="9"/>
      <c r="O750" s="11"/>
    </row>
    <row r="751" spans="8:15" x14ac:dyDescent="0.2">
      <c r="H751" s="9"/>
      <c r="O751" s="11"/>
    </row>
    <row r="752" spans="8:15" x14ac:dyDescent="0.2">
      <c r="H752" s="9"/>
      <c r="O752" s="11"/>
    </row>
    <row r="753" spans="8:15" x14ac:dyDescent="0.2">
      <c r="H753" s="9"/>
      <c r="O753" s="11"/>
    </row>
    <row r="754" spans="8:15" x14ac:dyDescent="0.2">
      <c r="H754" s="9"/>
      <c r="O754" s="11"/>
    </row>
    <row r="755" spans="8:15" x14ac:dyDescent="0.2">
      <c r="H755" s="9"/>
      <c r="O755" s="11"/>
    </row>
    <row r="756" spans="8:15" x14ac:dyDescent="0.2">
      <c r="H756" s="9"/>
      <c r="O756" s="11"/>
    </row>
    <row r="757" spans="8:15" x14ac:dyDescent="0.2">
      <c r="H757" s="9"/>
      <c r="O757" s="11"/>
    </row>
    <row r="758" spans="8:15" x14ac:dyDescent="0.2">
      <c r="H758" s="9"/>
      <c r="O758" s="11"/>
    </row>
    <row r="759" spans="8:15" x14ac:dyDescent="0.2">
      <c r="H759" s="9"/>
      <c r="O759" s="11"/>
    </row>
    <row r="760" spans="8:15" x14ac:dyDescent="0.2">
      <c r="H760" s="9"/>
      <c r="O760" s="11"/>
    </row>
    <row r="761" spans="8:15" x14ac:dyDescent="0.2">
      <c r="H761" s="9"/>
      <c r="O761" s="11"/>
    </row>
    <row r="762" spans="8:15" x14ac:dyDescent="0.2">
      <c r="H762" s="9"/>
      <c r="O762" s="11"/>
    </row>
    <row r="763" spans="8:15" x14ac:dyDescent="0.2">
      <c r="H763" s="9"/>
      <c r="O763" s="11"/>
    </row>
    <row r="764" spans="8:15" x14ac:dyDescent="0.2">
      <c r="H764" s="9"/>
      <c r="O764" s="11"/>
    </row>
    <row r="765" spans="8:15" x14ac:dyDescent="0.2">
      <c r="H765" s="9"/>
      <c r="O765" s="11"/>
    </row>
    <row r="766" spans="8:15" x14ac:dyDescent="0.2">
      <c r="H766" s="9"/>
      <c r="O766" s="11"/>
    </row>
    <row r="767" spans="8:15" x14ac:dyDescent="0.2">
      <c r="H767" s="9"/>
      <c r="O767" s="11"/>
    </row>
    <row r="768" spans="8:15" x14ac:dyDescent="0.2">
      <c r="H768" s="9"/>
      <c r="O768" s="11"/>
    </row>
    <row r="769" spans="8:15" x14ac:dyDescent="0.2">
      <c r="H769" s="9"/>
      <c r="O769" s="11"/>
    </row>
    <row r="770" spans="8:15" x14ac:dyDescent="0.2">
      <c r="H770" s="9"/>
      <c r="O770" s="11"/>
    </row>
    <row r="771" spans="8:15" x14ac:dyDescent="0.2">
      <c r="H771" s="9"/>
      <c r="O771" s="11"/>
    </row>
    <row r="772" spans="8:15" x14ac:dyDescent="0.2">
      <c r="H772" s="9"/>
      <c r="O772" s="11"/>
    </row>
    <row r="773" spans="8:15" x14ac:dyDescent="0.2">
      <c r="H773" s="9"/>
      <c r="O773" s="11"/>
    </row>
    <row r="774" spans="8:15" x14ac:dyDescent="0.2">
      <c r="H774" s="9"/>
      <c r="O774" s="11"/>
    </row>
    <row r="775" spans="8:15" x14ac:dyDescent="0.2">
      <c r="H775" s="9"/>
      <c r="O775" s="11"/>
    </row>
    <row r="776" spans="8:15" x14ac:dyDescent="0.2">
      <c r="H776" s="9"/>
      <c r="O776" s="11"/>
    </row>
    <row r="777" spans="8:15" x14ac:dyDescent="0.2">
      <c r="H777" s="9"/>
      <c r="O777" s="11"/>
    </row>
    <row r="778" spans="8:15" x14ac:dyDescent="0.2">
      <c r="H778" s="9"/>
      <c r="O778" s="11"/>
    </row>
    <row r="779" spans="8:15" x14ac:dyDescent="0.2">
      <c r="H779" s="9"/>
      <c r="O779" s="11"/>
    </row>
    <row r="780" spans="8:15" x14ac:dyDescent="0.2">
      <c r="H780" s="9"/>
      <c r="O780" s="11"/>
    </row>
    <row r="781" spans="8:15" x14ac:dyDescent="0.2">
      <c r="H781" s="9"/>
      <c r="O781" s="11"/>
    </row>
    <row r="782" spans="8:15" x14ac:dyDescent="0.2">
      <c r="H782" s="9"/>
      <c r="O782" s="11"/>
    </row>
    <row r="783" spans="8:15" x14ac:dyDescent="0.2">
      <c r="H783" s="9"/>
      <c r="O783" s="11"/>
    </row>
    <row r="784" spans="8:15" x14ac:dyDescent="0.2">
      <c r="H784" s="9"/>
      <c r="O784" s="11"/>
    </row>
    <row r="785" spans="8:15" x14ac:dyDescent="0.2">
      <c r="H785" s="9"/>
      <c r="O785" s="11"/>
    </row>
    <row r="786" spans="8:15" x14ac:dyDescent="0.2">
      <c r="H786" s="9"/>
      <c r="O786" s="11"/>
    </row>
    <row r="787" spans="8:15" x14ac:dyDescent="0.2">
      <c r="H787" s="9"/>
      <c r="O787" s="11"/>
    </row>
    <row r="788" spans="8:15" x14ac:dyDescent="0.2">
      <c r="H788" s="9"/>
      <c r="O788" s="11"/>
    </row>
    <row r="789" spans="8:15" x14ac:dyDescent="0.2">
      <c r="H789" s="9"/>
      <c r="O789" s="11"/>
    </row>
    <row r="790" spans="8:15" x14ac:dyDescent="0.2">
      <c r="H790" s="9"/>
      <c r="O790" s="11"/>
    </row>
    <row r="791" spans="8:15" x14ac:dyDescent="0.2">
      <c r="H791" s="9"/>
      <c r="O791" s="11"/>
    </row>
    <row r="792" spans="8:15" x14ac:dyDescent="0.2">
      <c r="H792" s="9"/>
      <c r="O792" s="11"/>
    </row>
    <row r="793" spans="8:15" x14ac:dyDescent="0.2">
      <c r="H793" s="9"/>
      <c r="O793" s="11"/>
    </row>
    <row r="794" spans="8:15" x14ac:dyDescent="0.2">
      <c r="H794" s="9"/>
      <c r="O794" s="11"/>
    </row>
    <row r="795" spans="8:15" x14ac:dyDescent="0.2">
      <c r="H795" s="9"/>
      <c r="O795" s="11"/>
    </row>
    <row r="796" spans="8:15" x14ac:dyDescent="0.2">
      <c r="H796" s="9"/>
      <c r="O796" s="11"/>
    </row>
    <row r="797" spans="8:15" x14ac:dyDescent="0.2">
      <c r="H797" s="9"/>
      <c r="O797" s="11"/>
    </row>
    <row r="798" spans="8:15" x14ac:dyDescent="0.2">
      <c r="H798" s="9"/>
      <c r="O798" s="11"/>
    </row>
    <row r="799" spans="8:15" x14ac:dyDescent="0.2">
      <c r="H799" s="9"/>
      <c r="O799" s="11"/>
    </row>
    <row r="800" spans="8:15" x14ac:dyDescent="0.2">
      <c r="H800" s="9"/>
      <c r="O800" s="11"/>
    </row>
    <row r="801" spans="8:15" x14ac:dyDescent="0.2">
      <c r="H801" s="9"/>
      <c r="O801" s="11"/>
    </row>
    <row r="802" spans="8:15" x14ac:dyDescent="0.2">
      <c r="H802" s="9"/>
      <c r="O802" s="11"/>
    </row>
    <row r="803" spans="8:15" x14ac:dyDescent="0.2">
      <c r="H803" s="9"/>
      <c r="O803" s="11"/>
    </row>
    <row r="804" spans="8:15" x14ac:dyDescent="0.2">
      <c r="H804" s="9"/>
      <c r="O804" s="11"/>
    </row>
    <row r="805" spans="8:15" x14ac:dyDescent="0.2">
      <c r="H805" s="9"/>
      <c r="O805" s="11"/>
    </row>
    <row r="806" spans="8:15" x14ac:dyDescent="0.2">
      <c r="H806" s="9"/>
      <c r="O806" s="11"/>
    </row>
    <row r="807" spans="8:15" x14ac:dyDescent="0.2">
      <c r="H807" s="9"/>
      <c r="O807" s="11"/>
    </row>
    <row r="808" spans="8:15" x14ac:dyDescent="0.2">
      <c r="H808" s="9"/>
      <c r="O808" s="11"/>
    </row>
    <row r="809" spans="8:15" x14ac:dyDescent="0.2">
      <c r="H809" s="9"/>
      <c r="O809" s="11"/>
    </row>
    <row r="810" spans="8:15" x14ac:dyDescent="0.2">
      <c r="H810" s="9"/>
      <c r="O810" s="11"/>
    </row>
    <row r="811" spans="8:15" x14ac:dyDescent="0.2">
      <c r="H811" s="9"/>
      <c r="O811" s="11"/>
    </row>
    <row r="812" spans="8:15" x14ac:dyDescent="0.2">
      <c r="H812" s="9"/>
      <c r="O812" s="11"/>
    </row>
    <row r="813" spans="8:15" x14ac:dyDescent="0.2">
      <c r="H813" s="9"/>
      <c r="O813" s="11"/>
    </row>
    <row r="814" spans="8:15" x14ac:dyDescent="0.2">
      <c r="H814" s="9"/>
      <c r="O814" s="11"/>
    </row>
    <row r="815" spans="8:15" x14ac:dyDescent="0.2">
      <c r="H815" s="9"/>
      <c r="O815" s="11"/>
    </row>
    <row r="816" spans="8:15" x14ac:dyDescent="0.2">
      <c r="H816" s="9"/>
      <c r="O816" s="11"/>
    </row>
    <row r="817" spans="8:15" x14ac:dyDescent="0.2">
      <c r="H817" s="9"/>
      <c r="O817" s="11"/>
    </row>
    <row r="818" spans="8:15" x14ac:dyDescent="0.2">
      <c r="H818" s="9"/>
      <c r="O818" s="11"/>
    </row>
    <row r="819" spans="8:15" x14ac:dyDescent="0.2">
      <c r="H819" s="9"/>
      <c r="O819" s="11"/>
    </row>
    <row r="820" spans="8:15" x14ac:dyDescent="0.2">
      <c r="H820" s="9"/>
      <c r="O820" s="11"/>
    </row>
    <row r="821" spans="8:15" x14ac:dyDescent="0.2">
      <c r="H821" s="9"/>
      <c r="O821" s="11"/>
    </row>
    <row r="822" spans="8:15" x14ac:dyDescent="0.2">
      <c r="H822" s="9"/>
      <c r="O822" s="11"/>
    </row>
    <row r="823" spans="8:15" x14ac:dyDescent="0.2">
      <c r="H823" s="9"/>
      <c r="O823" s="11"/>
    </row>
    <row r="824" spans="8:15" x14ac:dyDescent="0.2">
      <c r="H824" s="9"/>
      <c r="O824" s="11"/>
    </row>
    <row r="825" spans="8:15" x14ac:dyDescent="0.2">
      <c r="H825" s="9"/>
      <c r="O825" s="11"/>
    </row>
    <row r="826" spans="8:15" x14ac:dyDescent="0.2">
      <c r="H826" s="9"/>
      <c r="O826" s="11"/>
    </row>
    <row r="827" spans="8:15" x14ac:dyDescent="0.2">
      <c r="H827" s="9"/>
      <c r="O827" s="11"/>
    </row>
    <row r="828" spans="8:15" x14ac:dyDescent="0.2">
      <c r="H828" s="9"/>
      <c r="O828" s="11"/>
    </row>
    <row r="829" spans="8:15" x14ac:dyDescent="0.2">
      <c r="H829" s="9"/>
      <c r="O829" s="11"/>
    </row>
    <row r="830" spans="8:15" x14ac:dyDescent="0.2">
      <c r="H830" s="9"/>
      <c r="O830" s="11"/>
    </row>
    <row r="831" spans="8:15" x14ac:dyDescent="0.2">
      <c r="H831" s="9"/>
      <c r="O831" s="11"/>
    </row>
  </sheetData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opLeftCell="A34" zoomScale="110" zoomScaleNormal="110" workbookViewId="0">
      <selection activeCell="A61" sqref="A61:XFD61"/>
    </sheetView>
  </sheetViews>
  <sheetFormatPr defaultRowHeight="12.75" x14ac:dyDescent="0.2"/>
  <cols>
    <col min="1" max="1" width="3.5703125" style="1" customWidth="1"/>
    <col min="2" max="2" width="11.7109375" style="87" customWidth="1"/>
    <col min="3" max="3" width="9.140625" style="1" customWidth="1"/>
    <col min="4" max="4" width="6.85546875" style="2" customWidth="1"/>
    <col min="5" max="5" width="10.140625" style="2" customWidth="1"/>
    <col min="6" max="6" width="9" style="1" customWidth="1"/>
    <col min="7" max="7" width="19.5703125" style="2" customWidth="1"/>
    <col min="8" max="8" width="3.42578125" style="1" customWidth="1"/>
    <col min="9" max="9" width="6.5703125" style="1" customWidth="1"/>
    <col min="10" max="11" width="8.28515625" style="1" customWidth="1"/>
    <col min="12" max="12" width="7" style="1" customWidth="1"/>
    <col min="13" max="13" width="8.140625" style="1" customWidth="1"/>
    <col min="14" max="14" width="7.7109375" style="1" customWidth="1"/>
    <col min="15" max="15" width="7.85546875" style="1" customWidth="1"/>
    <col min="16" max="16" width="17.28515625" style="1" customWidth="1"/>
    <col min="17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</row>
    <row r="4" spans="1:19" s="81" customFormat="1" ht="20.25" customHeight="1" x14ac:dyDescent="0.2">
      <c r="B4" s="91"/>
      <c r="C4" s="169"/>
      <c r="D4" s="108"/>
      <c r="E4" s="108"/>
      <c r="G4" s="108"/>
      <c r="P4" s="108"/>
    </row>
    <row r="5" spans="1:19" s="4" customFormat="1" ht="16.5" thickBot="1" x14ac:dyDescent="0.3">
      <c r="A5" s="34" t="s">
        <v>1990</v>
      </c>
      <c r="B5" s="100"/>
      <c r="C5" s="34"/>
      <c r="D5" s="94"/>
      <c r="E5" s="94"/>
      <c r="F5" s="34"/>
      <c r="G5" s="94"/>
      <c r="H5" s="34"/>
      <c r="I5" s="34"/>
      <c r="J5" s="34"/>
      <c r="K5" s="34"/>
      <c r="L5" s="5"/>
      <c r="M5" s="5"/>
      <c r="N5" s="5"/>
      <c r="O5" s="5"/>
      <c r="P5" s="5"/>
      <c r="Q5" s="5"/>
      <c r="R5" s="5"/>
      <c r="S5" s="5"/>
    </row>
    <row r="6" spans="1:19" s="4" customFormat="1" ht="13.5" thickBot="1" x14ac:dyDescent="0.25">
      <c r="A6" s="234" t="s">
        <v>2</v>
      </c>
      <c r="B6" s="201" t="s">
        <v>50</v>
      </c>
      <c r="C6" s="218" t="s">
        <v>49</v>
      </c>
      <c r="D6" s="203" t="s">
        <v>0</v>
      </c>
      <c r="E6" s="204" t="s">
        <v>3</v>
      </c>
      <c r="F6" s="205" t="s">
        <v>51</v>
      </c>
      <c r="G6" s="235" t="s">
        <v>4</v>
      </c>
      <c r="H6" s="236" t="s">
        <v>28</v>
      </c>
      <c r="I6" s="237" t="s">
        <v>5</v>
      </c>
      <c r="J6" s="238" t="s">
        <v>6</v>
      </c>
      <c r="K6" s="239" t="s">
        <v>7</v>
      </c>
      <c r="L6" s="240" t="s">
        <v>8</v>
      </c>
      <c r="M6" s="238" t="s">
        <v>9</v>
      </c>
      <c r="N6" s="241" t="s">
        <v>10</v>
      </c>
      <c r="O6" s="238" t="s">
        <v>11</v>
      </c>
      <c r="P6" s="238" t="s">
        <v>12</v>
      </c>
    </row>
    <row r="7" spans="1:19" s="4" customFormat="1" x14ac:dyDescent="0.2">
      <c r="A7" s="16">
        <v>1</v>
      </c>
      <c r="B7" s="264"/>
      <c r="C7" s="33"/>
      <c r="D7" s="39"/>
      <c r="E7" s="77"/>
      <c r="F7" s="36" t="s">
        <v>83</v>
      </c>
      <c r="G7" s="74" t="s">
        <v>82</v>
      </c>
      <c r="H7" s="47">
        <v>10</v>
      </c>
      <c r="I7" s="38">
        <v>11110</v>
      </c>
      <c r="J7" s="214">
        <f t="shared" ref="J7:J18" si="0">SUM(K7+L7+M7+N7+O7)</f>
        <v>6047.73</v>
      </c>
      <c r="K7" s="267">
        <v>6047.73</v>
      </c>
      <c r="L7" s="300"/>
      <c r="M7" s="179"/>
      <c r="N7" s="180"/>
      <c r="O7" s="180"/>
      <c r="P7" s="107"/>
    </row>
    <row r="8" spans="1:19" s="4" customFormat="1" x14ac:dyDescent="0.2">
      <c r="A8" s="16">
        <v>2</v>
      </c>
      <c r="B8" s="260" t="s">
        <v>202</v>
      </c>
      <c r="C8" s="328" t="s">
        <v>203</v>
      </c>
      <c r="D8" s="78">
        <v>14801</v>
      </c>
      <c r="E8" s="73">
        <v>63185015</v>
      </c>
      <c r="F8" s="36" t="s">
        <v>182</v>
      </c>
      <c r="G8" s="74" t="s">
        <v>200</v>
      </c>
      <c r="H8" s="47">
        <v>10</v>
      </c>
      <c r="I8" s="50">
        <v>14310</v>
      </c>
      <c r="J8" s="214">
        <f t="shared" si="0"/>
        <v>259</v>
      </c>
      <c r="K8" s="314"/>
      <c r="L8" s="233"/>
      <c r="M8" s="179">
        <v>259</v>
      </c>
      <c r="N8" s="180"/>
      <c r="O8" s="180"/>
      <c r="P8" s="411" t="s">
        <v>204</v>
      </c>
    </row>
    <row r="9" spans="1:19" s="4" customFormat="1" x14ac:dyDescent="0.2">
      <c r="A9" s="16">
        <v>3</v>
      </c>
      <c r="B9" s="260" t="s">
        <v>220</v>
      </c>
      <c r="C9" s="328" t="s">
        <v>215</v>
      </c>
      <c r="D9" s="78">
        <v>14675</v>
      </c>
      <c r="E9" s="73">
        <v>63185015</v>
      </c>
      <c r="F9" s="36" t="s">
        <v>182</v>
      </c>
      <c r="G9" s="74" t="s">
        <v>216</v>
      </c>
      <c r="H9" s="47">
        <v>10</v>
      </c>
      <c r="I9" s="50">
        <v>13780</v>
      </c>
      <c r="J9" s="214">
        <f t="shared" si="0"/>
        <v>927.95</v>
      </c>
      <c r="K9" s="314"/>
      <c r="L9" s="233"/>
      <c r="M9" s="179">
        <v>927.95</v>
      </c>
      <c r="N9" s="180"/>
      <c r="O9" s="180"/>
      <c r="P9" s="411" t="s">
        <v>217</v>
      </c>
    </row>
    <row r="10" spans="1:19" s="4" customFormat="1" x14ac:dyDescent="0.2">
      <c r="A10" s="16">
        <v>4</v>
      </c>
      <c r="B10" s="260" t="s">
        <v>342</v>
      </c>
      <c r="C10" s="328" t="s">
        <v>343</v>
      </c>
      <c r="D10" s="78">
        <v>16157</v>
      </c>
      <c r="E10" s="73">
        <v>63185015</v>
      </c>
      <c r="F10" s="36" t="s">
        <v>231</v>
      </c>
      <c r="G10" s="74" t="s">
        <v>216</v>
      </c>
      <c r="H10" s="47">
        <v>10</v>
      </c>
      <c r="I10" s="50">
        <v>13780</v>
      </c>
      <c r="J10" s="214">
        <f t="shared" si="0"/>
        <v>1460.32</v>
      </c>
      <c r="K10" s="314"/>
      <c r="L10" s="233"/>
      <c r="M10" s="179">
        <v>1460.32</v>
      </c>
      <c r="N10" s="180"/>
      <c r="O10" s="180"/>
      <c r="P10" s="411" t="s">
        <v>217</v>
      </c>
    </row>
    <row r="11" spans="1:19" s="4" customFormat="1" x14ac:dyDescent="0.2">
      <c r="A11" s="16">
        <v>5</v>
      </c>
      <c r="B11" s="260" t="s">
        <v>459</v>
      </c>
      <c r="C11" s="328" t="s">
        <v>215</v>
      </c>
      <c r="D11" s="78">
        <v>17907</v>
      </c>
      <c r="E11" s="73">
        <v>63185015</v>
      </c>
      <c r="F11" s="36" t="s">
        <v>389</v>
      </c>
      <c r="G11" s="74" t="s">
        <v>200</v>
      </c>
      <c r="H11" s="47">
        <v>10</v>
      </c>
      <c r="I11" s="50">
        <v>14310</v>
      </c>
      <c r="J11" s="214">
        <f t="shared" si="0"/>
        <v>382.5</v>
      </c>
      <c r="K11" s="314"/>
      <c r="L11" s="233"/>
      <c r="M11" s="179">
        <v>382.5</v>
      </c>
      <c r="N11" s="180"/>
      <c r="O11" s="180"/>
      <c r="P11" s="411" t="s">
        <v>460</v>
      </c>
    </row>
    <row r="12" spans="1:19" s="4" customFormat="1" x14ac:dyDescent="0.2">
      <c r="A12" s="16">
        <v>6</v>
      </c>
      <c r="B12" s="101"/>
      <c r="C12" s="16"/>
      <c r="D12" s="97"/>
      <c r="E12" s="97"/>
      <c r="F12" s="19"/>
      <c r="G12" s="80" t="s">
        <v>80</v>
      </c>
      <c r="H12" s="31">
        <v>10</v>
      </c>
      <c r="I12" s="32">
        <v>11110</v>
      </c>
      <c r="J12" s="214">
        <f t="shared" si="0"/>
        <v>8168.73</v>
      </c>
      <c r="K12" s="314">
        <v>8168.73</v>
      </c>
      <c r="L12" s="186"/>
      <c r="M12" s="186"/>
      <c r="N12" s="186"/>
      <c r="O12" s="186"/>
      <c r="P12" s="20"/>
    </row>
    <row r="13" spans="1:19" s="4" customFormat="1" x14ac:dyDescent="0.2">
      <c r="A13" s="16">
        <v>7</v>
      </c>
      <c r="B13" s="113" t="s">
        <v>782</v>
      </c>
      <c r="C13" s="17" t="s">
        <v>109</v>
      </c>
      <c r="D13" s="97">
        <v>29248</v>
      </c>
      <c r="E13" s="73">
        <v>63185015</v>
      </c>
      <c r="F13" s="19" t="s">
        <v>776</v>
      </c>
      <c r="G13" s="80" t="s">
        <v>200</v>
      </c>
      <c r="H13" s="31">
        <v>10</v>
      </c>
      <c r="I13" s="32">
        <v>14310</v>
      </c>
      <c r="J13" s="214">
        <f t="shared" si="0"/>
        <v>694.1</v>
      </c>
      <c r="K13" s="314"/>
      <c r="L13" s="175"/>
      <c r="M13" s="175">
        <v>694.1</v>
      </c>
      <c r="N13" s="175"/>
      <c r="O13" s="175"/>
      <c r="P13" s="107" t="s">
        <v>502</v>
      </c>
    </row>
    <row r="14" spans="1:19" s="4" customFormat="1" x14ac:dyDescent="0.2">
      <c r="A14" s="16">
        <v>8</v>
      </c>
      <c r="B14" s="113" t="s">
        <v>417</v>
      </c>
      <c r="C14" s="17" t="s">
        <v>197</v>
      </c>
      <c r="D14" s="97">
        <v>35234</v>
      </c>
      <c r="E14" s="73">
        <v>63185015</v>
      </c>
      <c r="F14" s="37" t="s">
        <v>800</v>
      </c>
      <c r="G14" s="80" t="s">
        <v>114</v>
      </c>
      <c r="H14" s="31">
        <v>10</v>
      </c>
      <c r="I14" s="32">
        <v>13460</v>
      </c>
      <c r="J14" s="215">
        <f t="shared" si="0"/>
        <v>362.8</v>
      </c>
      <c r="K14" s="314"/>
      <c r="L14" s="175"/>
      <c r="M14" s="175">
        <v>362.8</v>
      </c>
      <c r="N14" s="175"/>
      <c r="O14" s="175"/>
      <c r="P14" s="107" t="s">
        <v>826</v>
      </c>
    </row>
    <row r="15" spans="1:19" s="4" customFormat="1" x14ac:dyDescent="0.2">
      <c r="A15" s="16">
        <v>9</v>
      </c>
      <c r="B15" s="113" t="s">
        <v>417</v>
      </c>
      <c r="C15" s="17" t="s">
        <v>197</v>
      </c>
      <c r="D15" s="97">
        <v>35283</v>
      </c>
      <c r="E15" s="73">
        <v>63185015</v>
      </c>
      <c r="F15" s="37" t="s">
        <v>800</v>
      </c>
      <c r="G15" s="80" t="s">
        <v>114</v>
      </c>
      <c r="H15" s="31">
        <v>10</v>
      </c>
      <c r="I15" s="32">
        <v>13460</v>
      </c>
      <c r="J15" s="215">
        <f t="shared" si="0"/>
        <v>362.8</v>
      </c>
      <c r="K15" s="314"/>
      <c r="L15" s="175"/>
      <c r="M15" s="175">
        <v>362.8</v>
      </c>
      <c r="N15" s="175"/>
      <c r="O15" s="175"/>
      <c r="P15" s="107" t="s">
        <v>826</v>
      </c>
    </row>
    <row r="16" spans="1:19" s="4" customFormat="1" x14ac:dyDescent="0.2">
      <c r="A16" s="16">
        <v>10</v>
      </c>
      <c r="B16" s="311" t="s">
        <v>862</v>
      </c>
      <c r="C16" s="310" t="s">
        <v>864</v>
      </c>
      <c r="D16" s="39">
        <v>40786</v>
      </c>
      <c r="E16" s="73">
        <v>63185015</v>
      </c>
      <c r="F16" s="37" t="s">
        <v>853</v>
      </c>
      <c r="G16" s="74" t="s">
        <v>200</v>
      </c>
      <c r="H16" s="47">
        <v>10</v>
      </c>
      <c r="I16" s="50">
        <v>14310</v>
      </c>
      <c r="J16" s="215">
        <f t="shared" si="0"/>
        <v>96.7</v>
      </c>
      <c r="K16" s="175"/>
      <c r="L16" s="175"/>
      <c r="M16" s="179">
        <v>96.7</v>
      </c>
      <c r="N16" s="180"/>
      <c r="O16" s="180"/>
      <c r="P16" s="287" t="s">
        <v>201</v>
      </c>
    </row>
    <row r="17" spans="1:16" s="4" customFormat="1" x14ac:dyDescent="0.2">
      <c r="A17" s="16">
        <v>11</v>
      </c>
      <c r="B17" s="311" t="s">
        <v>866</v>
      </c>
      <c r="C17" s="310" t="s">
        <v>282</v>
      </c>
      <c r="D17" s="39">
        <v>40811</v>
      </c>
      <c r="E17" s="73">
        <v>63185015</v>
      </c>
      <c r="F17" s="37" t="s">
        <v>853</v>
      </c>
      <c r="G17" s="74" t="s">
        <v>200</v>
      </c>
      <c r="H17" s="47">
        <v>10</v>
      </c>
      <c r="I17" s="50">
        <v>14310</v>
      </c>
      <c r="J17" s="215">
        <f t="shared" si="0"/>
        <v>70.2</v>
      </c>
      <c r="K17" s="175"/>
      <c r="L17" s="175"/>
      <c r="M17" s="179">
        <v>70.2</v>
      </c>
      <c r="N17" s="180"/>
      <c r="O17" s="180"/>
      <c r="P17" s="287" t="s">
        <v>201</v>
      </c>
    </row>
    <row r="18" spans="1:16" s="4" customFormat="1" x14ac:dyDescent="0.2">
      <c r="A18" s="16">
        <v>12</v>
      </c>
      <c r="B18" s="438"/>
      <c r="C18" s="439"/>
      <c r="D18" s="78"/>
      <c r="E18" s="73"/>
      <c r="F18" s="289" t="s">
        <v>990</v>
      </c>
      <c r="G18" s="80" t="s">
        <v>81</v>
      </c>
      <c r="H18" s="31">
        <v>10</v>
      </c>
      <c r="I18" s="32">
        <v>11110</v>
      </c>
      <c r="J18" s="215">
        <f t="shared" si="0"/>
        <v>8168.73</v>
      </c>
      <c r="K18" s="175">
        <v>8168.73</v>
      </c>
      <c r="L18" s="175"/>
      <c r="M18" s="179"/>
      <c r="N18" s="180"/>
      <c r="O18" s="180"/>
      <c r="P18" s="287"/>
    </row>
    <row r="19" spans="1:16" s="4" customFormat="1" x14ac:dyDescent="0.2">
      <c r="A19" s="16">
        <v>13</v>
      </c>
      <c r="B19" s="113" t="s">
        <v>417</v>
      </c>
      <c r="C19" s="17" t="s">
        <v>197</v>
      </c>
      <c r="D19" s="97">
        <v>67746</v>
      </c>
      <c r="E19" s="73">
        <v>63185015</v>
      </c>
      <c r="F19" s="37" t="s">
        <v>1030</v>
      </c>
      <c r="G19" s="80" t="s">
        <v>114</v>
      </c>
      <c r="H19" s="31">
        <v>10</v>
      </c>
      <c r="I19" s="32">
        <v>13460</v>
      </c>
      <c r="J19" s="215">
        <f t="shared" ref="J19:J48" si="1">SUM(K19+L19+M19+N19+O19)</f>
        <v>362.8</v>
      </c>
      <c r="K19" s="314"/>
      <c r="L19" s="175"/>
      <c r="M19" s="175">
        <v>362.8</v>
      </c>
      <c r="N19" s="175"/>
      <c r="O19" s="175"/>
      <c r="P19" s="107" t="s">
        <v>826</v>
      </c>
    </row>
    <row r="20" spans="1:16" s="4" customFormat="1" x14ac:dyDescent="0.2">
      <c r="A20" s="16">
        <v>14</v>
      </c>
      <c r="B20" s="262" t="s">
        <v>821</v>
      </c>
      <c r="C20" s="66" t="s">
        <v>822</v>
      </c>
      <c r="D20" s="98">
        <v>67924</v>
      </c>
      <c r="E20" s="73">
        <v>63185015</v>
      </c>
      <c r="F20" s="37" t="s">
        <v>1030</v>
      </c>
      <c r="G20" s="80" t="s">
        <v>114</v>
      </c>
      <c r="H20" s="31">
        <v>10</v>
      </c>
      <c r="I20" s="32">
        <v>13460</v>
      </c>
      <c r="J20" s="214">
        <f t="shared" si="1"/>
        <v>362.8</v>
      </c>
      <c r="K20" s="178"/>
      <c r="L20" s="175"/>
      <c r="M20" s="179">
        <v>362.8</v>
      </c>
      <c r="N20" s="180"/>
      <c r="O20" s="180"/>
      <c r="P20" s="287" t="s">
        <v>823</v>
      </c>
    </row>
    <row r="21" spans="1:16" s="4" customFormat="1" x14ac:dyDescent="0.2">
      <c r="A21" s="16">
        <v>15</v>
      </c>
      <c r="B21" s="262" t="s">
        <v>829</v>
      </c>
      <c r="C21" s="66" t="s">
        <v>349</v>
      </c>
      <c r="D21" s="97">
        <v>67981</v>
      </c>
      <c r="E21" s="73">
        <v>63185015</v>
      </c>
      <c r="F21" s="37" t="s">
        <v>1030</v>
      </c>
      <c r="G21" s="80" t="s">
        <v>114</v>
      </c>
      <c r="H21" s="31">
        <v>10</v>
      </c>
      <c r="I21" s="32">
        <v>13460</v>
      </c>
      <c r="J21" s="214">
        <f t="shared" si="1"/>
        <v>362.8</v>
      </c>
      <c r="K21" s="178"/>
      <c r="L21" s="175"/>
      <c r="M21" s="179">
        <v>362.8</v>
      </c>
      <c r="N21" s="180"/>
      <c r="O21" s="180"/>
      <c r="P21" s="287" t="s">
        <v>293</v>
      </c>
    </row>
    <row r="22" spans="1:16" s="4" customFormat="1" x14ac:dyDescent="0.2">
      <c r="A22" s="16">
        <v>16</v>
      </c>
      <c r="B22" s="262" t="s">
        <v>398</v>
      </c>
      <c r="C22" s="66" t="s">
        <v>292</v>
      </c>
      <c r="D22" s="97">
        <v>68098</v>
      </c>
      <c r="E22" s="73">
        <v>63185015</v>
      </c>
      <c r="F22" s="37" t="s">
        <v>1030</v>
      </c>
      <c r="G22" s="80" t="s">
        <v>114</v>
      </c>
      <c r="H22" s="31">
        <v>10</v>
      </c>
      <c r="I22" s="32">
        <v>13460</v>
      </c>
      <c r="J22" s="214">
        <f t="shared" si="1"/>
        <v>275.39999999999998</v>
      </c>
      <c r="K22" s="178"/>
      <c r="L22" s="175"/>
      <c r="M22" s="179">
        <v>275.39999999999998</v>
      </c>
      <c r="N22" s="180"/>
      <c r="O22" s="180"/>
      <c r="P22" s="287" t="s">
        <v>399</v>
      </c>
    </row>
    <row r="23" spans="1:16" s="4" customFormat="1" x14ac:dyDescent="0.2">
      <c r="A23" s="16">
        <v>17</v>
      </c>
      <c r="B23" s="262" t="s">
        <v>1096</v>
      </c>
      <c r="C23" s="66" t="s">
        <v>83</v>
      </c>
      <c r="D23" s="97">
        <v>72902</v>
      </c>
      <c r="E23" s="73">
        <v>63185015</v>
      </c>
      <c r="F23" s="37" t="s">
        <v>1075</v>
      </c>
      <c r="G23" s="74" t="s">
        <v>200</v>
      </c>
      <c r="H23" s="47">
        <v>10</v>
      </c>
      <c r="I23" s="50">
        <v>14310</v>
      </c>
      <c r="J23" s="313">
        <f t="shared" si="1"/>
        <v>47.8</v>
      </c>
      <c r="K23" s="178"/>
      <c r="L23" s="175"/>
      <c r="M23" s="179">
        <v>47.8</v>
      </c>
      <c r="N23" s="180"/>
      <c r="O23" s="180"/>
      <c r="P23" s="287" t="s">
        <v>207</v>
      </c>
    </row>
    <row r="24" spans="1:16" s="4" customFormat="1" x14ac:dyDescent="0.2">
      <c r="A24" s="16">
        <v>18</v>
      </c>
      <c r="B24" s="438" t="s">
        <v>937</v>
      </c>
      <c r="C24" s="439" t="s">
        <v>356</v>
      </c>
      <c r="D24" s="78">
        <v>72981</v>
      </c>
      <c r="E24" s="73">
        <v>63185015</v>
      </c>
      <c r="F24" s="37" t="s">
        <v>1075</v>
      </c>
      <c r="G24" s="80" t="s">
        <v>928</v>
      </c>
      <c r="H24" s="31">
        <v>10</v>
      </c>
      <c r="I24" s="32">
        <v>13780</v>
      </c>
      <c r="J24" s="215">
        <f t="shared" si="1"/>
        <v>164.56</v>
      </c>
      <c r="K24" s="178"/>
      <c r="L24" s="175"/>
      <c r="M24" s="179">
        <v>164.56</v>
      </c>
      <c r="N24" s="180"/>
      <c r="O24" s="180"/>
      <c r="P24" s="287" t="s">
        <v>217</v>
      </c>
    </row>
    <row r="25" spans="1:16" s="4" customFormat="1" x14ac:dyDescent="0.2">
      <c r="A25" s="16">
        <v>19</v>
      </c>
      <c r="B25" s="311" t="s">
        <v>863</v>
      </c>
      <c r="C25" s="310" t="s">
        <v>865</v>
      </c>
      <c r="D25" s="39">
        <v>73997</v>
      </c>
      <c r="E25" s="73">
        <v>63185015</v>
      </c>
      <c r="F25" s="37" t="s">
        <v>1075</v>
      </c>
      <c r="G25" s="74" t="s">
        <v>200</v>
      </c>
      <c r="H25" s="47">
        <v>10</v>
      </c>
      <c r="I25" s="50">
        <v>14310</v>
      </c>
      <c r="J25" s="214">
        <f t="shared" si="1"/>
        <v>107.2</v>
      </c>
      <c r="K25" s="175"/>
      <c r="L25" s="175"/>
      <c r="M25" s="179">
        <v>107.2</v>
      </c>
      <c r="N25" s="180"/>
      <c r="O25" s="180"/>
      <c r="P25" s="287" t="s">
        <v>201</v>
      </c>
    </row>
    <row r="26" spans="1:16" s="4" customFormat="1" x14ac:dyDescent="0.2">
      <c r="A26" s="16">
        <v>20</v>
      </c>
      <c r="B26" s="262" t="s">
        <v>1107</v>
      </c>
      <c r="C26" s="66" t="s">
        <v>83</v>
      </c>
      <c r="D26" s="97">
        <v>73298</v>
      </c>
      <c r="E26" s="73">
        <v>63185015</v>
      </c>
      <c r="F26" s="37" t="s">
        <v>1104</v>
      </c>
      <c r="G26" s="80" t="s">
        <v>928</v>
      </c>
      <c r="H26" s="31">
        <v>10</v>
      </c>
      <c r="I26" s="32">
        <v>13780</v>
      </c>
      <c r="J26" s="215">
        <f t="shared" si="1"/>
        <v>55.33</v>
      </c>
      <c r="K26" s="178"/>
      <c r="L26" s="175"/>
      <c r="M26" s="179">
        <v>55.33</v>
      </c>
      <c r="N26" s="180"/>
      <c r="O26" s="180"/>
      <c r="P26" s="287" t="s">
        <v>217</v>
      </c>
    </row>
    <row r="27" spans="1:16" s="4" customFormat="1" x14ac:dyDescent="0.2">
      <c r="A27" s="16">
        <v>21</v>
      </c>
      <c r="B27" s="413" t="s">
        <v>1163</v>
      </c>
      <c r="C27" s="332" t="s">
        <v>617</v>
      </c>
      <c r="D27" s="98">
        <v>75987</v>
      </c>
      <c r="E27" s="73">
        <v>63185015</v>
      </c>
      <c r="F27" s="37" t="s">
        <v>1161</v>
      </c>
      <c r="G27" s="80" t="s">
        <v>383</v>
      </c>
      <c r="H27" s="31">
        <v>10</v>
      </c>
      <c r="I27" s="32">
        <v>14310</v>
      </c>
      <c r="J27" s="216">
        <f t="shared" si="1"/>
        <v>280</v>
      </c>
      <c r="K27" s="314"/>
      <c r="L27" s="483"/>
      <c r="M27" s="175">
        <v>280</v>
      </c>
      <c r="N27" s="188"/>
      <c r="O27" s="188"/>
      <c r="P27" s="18" t="s">
        <v>207</v>
      </c>
    </row>
    <row r="28" spans="1:16" s="4" customFormat="1" x14ac:dyDescent="0.2">
      <c r="A28" s="16">
        <v>22</v>
      </c>
      <c r="B28" s="412" t="s">
        <v>1267</v>
      </c>
      <c r="C28" s="486">
        <v>44977</v>
      </c>
      <c r="D28" s="97">
        <v>86809</v>
      </c>
      <c r="E28" s="73">
        <v>63185015</v>
      </c>
      <c r="F28" s="289" t="s">
        <v>1253</v>
      </c>
      <c r="G28" s="74" t="s">
        <v>779</v>
      </c>
      <c r="H28" s="47">
        <v>10</v>
      </c>
      <c r="I28" s="50">
        <v>13450</v>
      </c>
      <c r="J28" s="214">
        <f t="shared" si="1"/>
        <v>22.28</v>
      </c>
      <c r="K28" s="314"/>
      <c r="L28" s="233"/>
      <c r="M28" s="179">
        <v>22.28</v>
      </c>
      <c r="N28" s="180"/>
      <c r="O28" s="180"/>
      <c r="P28" s="411" t="s">
        <v>607</v>
      </c>
    </row>
    <row r="29" spans="1:16" s="4" customFormat="1" x14ac:dyDescent="0.2">
      <c r="A29" s="16">
        <v>23</v>
      </c>
      <c r="B29" s="412" t="s">
        <v>1268</v>
      </c>
      <c r="C29" s="486">
        <v>44977</v>
      </c>
      <c r="D29" s="97">
        <v>86835</v>
      </c>
      <c r="E29" s="73">
        <v>63185015</v>
      </c>
      <c r="F29" s="289" t="s">
        <v>1253</v>
      </c>
      <c r="G29" s="74" t="s">
        <v>779</v>
      </c>
      <c r="H29" s="47">
        <v>10</v>
      </c>
      <c r="I29" s="50">
        <v>13450</v>
      </c>
      <c r="J29" s="214">
        <f t="shared" si="1"/>
        <v>18.39</v>
      </c>
      <c r="K29" s="314"/>
      <c r="L29" s="233"/>
      <c r="M29" s="179">
        <v>18.39</v>
      </c>
      <c r="N29" s="180"/>
      <c r="O29" s="180"/>
      <c r="P29" s="411" t="s">
        <v>607</v>
      </c>
    </row>
    <row r="30" spans="1:16" s="4" customFormat="1" x14ac:dyDescent="0.2">
      <c r="A30" s="16">
        <v>24</v>
      </c>
      <c r="B30" s="412" t="s">
        <v>1269</v>
      </c>
      <c r="C30" s="486">
        <v>44977</v>
      </c>
      <c r="D30" s="97">
        <v>86877</v>
      </c>
      <c r="E30" s="73">
        <v>63185015</v>
      </c>
      <c r="F30" s="289" t="s">
        <v>1253</v>
      </c>
      <c r="G30" s="74" t="s">
        <v>779</v>
      </c>
      <c r="H30" s="47">
        <v>10</v>
      </c>
      <c r="I30" s="50">
        <v>13450</v>
      </c>
      <c r="J30" s="214">
        <f t="shared" si="1"/>
        <v>13.96</v>
      </c>
      <c r="K30" s="314"/>
      <c r="L30" s="233"/>
      <c r="M30" s="179">
        <v>13.96</v>
      </c>
      <c r="N30" s="180"/>
      <c r="O30" s="180"/>
      <c r="P30" s="411" t="s">
        <v>607</v>
      </c>
    </row>
    <row r="31" spans="1:16" s="4" customFormat="1" x14ac:dyDescent="0.2">
      <c r="A31" s="16">
        <v>25</v>
      </c>
      <c r="B31" s="412"/>
      <c r="C31" s="486"/>
      <c r="D31" s="97"/>
      <c r="E31" s="73"/>
      <c r="F31" s="289" t="s">
        <v>1253</v>
      </c>
      <c r="G31" s="80" t="s">
        <v>991</v>
      </c>
      <c r="H31" s="31">
        <v>10</v>
      </c>
      <c r="I31" s="32">
        <v>11110</v>
      </c>
      <c r="J31" s="214">
        <f t="shared" si="1"/>
        <v>8201.49</v>
      </c>
      <c r="K31" s="175">
        <v>8201.49</v>
      </c>
      <c r="L31" s="233"/>
      <c r="M31" s="179"/>
      <c r="N31" s="180"/>
      <c r="O31" s="180"/>
      <c r="P31" s="411"/>
    </row>
    <row r="32" spans="1:16" s="4" customFormat="1" x14ac:dyDescent="0.2">
      <c r="A32" s="16">
        <v>26</v>
      </c>
      <c r="B32" s="412" t="s">
        <v>609</v>
      </c>
      <c r="C32" s="17" t="s">
        <v>912</v>
      </c>
      <c r="D32" s="97">
        <v>93394</v>
      </c>
      <c r="E32" s="77">
        <v>63118015</v>
      </c>
      <c r="F32" s="23" t="s">
        <v>1306</v>
      </c>
      <c r="G32" s="74" t="s">
        <v>200</v>
      </c>
      <c r="H32" s="47">
        <v>10</v>
      </c>
      <c r="I32" s="50">
        <v>14310</v>
      </c>
      <c r="J32" s="214">
        <f t="shared" si="1"/>
        <v>124.5</v>
      </c>
      <c r="K32" s="410"/>
      <c r="L32" s="233"/>
      <c r="M32" s="179">
        <v>124.5</v>
      </c>
      <c r="N32" s="180"/>
      <c r="O32" s="180"/>
      <c r="P32" s="304" t="s">
        <v>204</v>
      </c>
    </row>
    <row r="33" spans="1:17" s="4" customFormat="1" x14ac:dyDescent="0.2">
      <c r="A33" s="16">
        <v>27</v>
      </c>
      <c r="B33" s="412" t="s">
        <v>1339</v>
      </c>
      <c r="C33" s="17" t="s">
        <v>617</v>
      </c>
      <c r="D33" s="97">
        <v>95070</v>
      </c>
      <c r="E33" s="73">
        <v>63185015</v>
      </c>
      <c r="F33" s="23" t="s">
        <v>1327</v>
      </c>
      <c r="G33" s="74" t="s">
        <v>216</v>
      </c>
      <c r="H33" s="47">
        <v>10</v>
      </c>
      <c r="I33" s="50">
        <v>13780</v>
      </c>
      <c r="J33" s="215">
        <f t="shared" si="1"/>
        <v>238.93</v>
      </c>
      <c r="K33" s="410"/>
      <c r="L33" s="233"/>
      <c r="M33" s="179">
        <v>238.93</v>
      </c>
      <c r="N33" s="180"/>
      <c r="O33" s="180"/>
      <c r="P33" s="304" t="s">
        <v>217</v>
      </c>
    </row>
    <row r="34" spans="1:17" s="4" customFormat="1" x14ac:dyDescent="0.2">
      <c r="A34" s="16">
        <v>28</v>
      </c>
      <c r="B34" s="412" t="s">
        <v>1340</v>
      </c>
      <c r="C34" s="17" t="s">
        <v>1179</v>
      </c>
      <c r="D34" s="97">
        <v>95077</v>
      </c>
      <c r="E34" s="73">
        <v>63185015</v>
      </c>
      <c r="F34" s="23" t="s">
        <v>1327</v>
      </c>
      <c r="G34" s="74" t="s">
        <v>340</v>
      </c>
      <c r="H34" s="47">
        <v>10</v>
      </c>
      <c r="I34" s="50">
        <v>14140</v>
      </c>
      <c r="J34" s="215">
        <f t="shared" si="1"/>
        <v>995.92</v>
      </c>
      <c r="K34" s="410"/>
      <c r="L34" s="233"/>
      <c r="M34" s="179">
        <v>995.92</v>
      </c>
      <c r="N34" s="180"/>
      <c r="O34" s="180"/>
      <c r="P34" s="304" t="s">
        <v>341</v>
      </c>
    </row>
    <row r="35" spans="1:17" s="4" customFormat="1" x14ac:dyDescent="0.2">
      <c r="A35" s="16">
        <v>29</v>
      </c>
      <c r="B35" s="412" t="s">
        <v>1345</v>
      </c>
      <c r="C35" s="17" t="s">
        <v>990</v>
      </c>
      <c r="D35" s="97">
        <v>99721</v>
      </c>
      <c r="E35" s="73">
        <v>63185015</v>
      </c>
      <c r="F35" s="23" t="s">
        <v>1342</v>
      </c>
      <c r="G35" s="74" t="s">
        <v>216</v>
      </c>
      <c r="H35" s="47">
        <v>10</v>
      </c>
      <c r="I35" s="50">
        <v>13780</v>
      </c>
      <c r="J35" s="215">
        <f t="shared" si="1"/>
        <v>265.67</v>
      </c>
      <c r="K35" s="410"/>
      <c r="L35" s="233"/>
      <c r="M35" s="179">
        <v>265.67</v>
      </c>
      <c r="N35" s="180"/>
      <c r="O35" s="180"/>
      <c r="P35" s="304" t="s">
        <v>217</v>
      </c>
    </row>
    <row r="36" spans="1:17" s="4" customFormat="1" x14ac:dyDescent="0.2">
      <c r="A36" s="16">
        <v>30</v>
      </c>
      <c r="B36" s="412"/>
      <c r="C36" s="17"/>
      <c r="D36" s="97"/>
      <c r="E36" s="73"/>
      <c r="F36" s="23" t="s">
        <v>1440</v>
      </c>
      <c r="G36" s="80" t="s">
        <v>1276</v>
      </c>
      <c r="H36" s="31">
        <v>10</v>
      </c>
      <c r="I36" s="32">
        <v>11110</v>
      </c>
      <c r="J36" s="215">
        <f t="shared" si="1"/>
        <v>9536.85</v>
      </c>
      <c r="K36" s="410">
        <v>9536.85</v>
      </c>
      <c r="L36" s="233"/>
      <c r="M36" s="179"/>
      <c r="N36" s="180"/>
      <c r="O36" s="180"/>
      <c r="P36" s="304"/>
    </row>
    <row r="37" spans="1:17" s="4" customFormat="1" x14ac:dyDescent="0.2">
      <c r="A37" s="16">
        <v>31</v>
      </c>
      <c r="B37" s="412" t="s">
        <v>1665</v>
      </c>
      <c r="C37" s="17" t="s">
        <v>1666</v>
      </c>
      <c r="D37" s="97">
        <v>139565</v>
      </c>
      <c r="E37" s="73">
        <v>63185015</v>
      </c>
      <c r="F37" s="37" t="s">
        <v>1663</v>
      </c>
      <c r="G37" s="80" t="s">
        <v>114</v>
      </c>
      <c r="H37" s="31">
        <v>10</v>
      </c>
      <c r="I37" s="32">
        <v>13460</v>
      </c>
      <c r="J37" s="214">
        <f t="shared" si="1"/>
        <v>362.8</v>
      </c>
      <c r="K37" s="178"/>
      <c r="L37" s="175"/>
      <c r="M37" s="179">
        <v>362.8</v>
      </c>
      <c r="N37" s="180"/>
      <c r="O37" s="180"/>
      <c r="P37" s="287" t="s">
        <v>1667</v>
      </c>
    </row>
    <row r="38" spans="1:17" s="4" customFormat="1" x14ac:dyDescent="0.2">
      <c r="A38" s="16">
        <v>32</v>
      </c>
      <c r="B38" s="412" t="s">
        <v>1048</v>
      </c>
      <c r="C38" s="17" t="s">
        <v>809</v>
      </c>
      <c r="D38" s="97">
        <v>140263</v>
      </c>
      <c r="E38" s="73">
        <v>63185015</v>
      </c>
      <c r="F38" s="37" t="s">
        <v>1669</v>
      </c>
      <c r="G38" s="80" t="s">
        <v>114</v>
      </c>
      <c r="H38" s="31">
        <v>10</v>
      </c>
      <c r="I38" s="32">
        <v>13460</v>
      </c>
      <c r="J38" s="214">
        <f t="shared" si="1"/>
        <v>406.5</v>
      </c>
      <c r="K38" s="178"/>
      <c r="L38" s="175"/>
      <c r="M38" s="179">
        <v>406.5</v>
      </c>
      <c r="N38" s="180"/>
      <c r="O38" s="180"/>
      <c r="P38" s="287" t="s">
        <v>397</v>
      </c>
    </row>
    <row r="39" spans="1:17" s="4" customFormat="1" x14ac:dyDescent="0.2">
      <c r="A39" s="16">
        <v>33</v>
      </c>
      <c r="B39" s="412" t="s">
        <v>1049</v>
      </c>
      <c r="C39" s="17" t="s">
        <v>809</v>
      </c>
      <c r="D39" s="97">
        <v>140273</v>
      </c>
      <c r="E39" s="73">
        <v>63185015</v>
      </c>
      <c r="F39" s="37" t="s">
        <v>1669</v>
      </c>
      <c r="G39" s="80" t="s">
        <v>114</v>
      </c>
      <c r="H39" s="31">
        <v>10</v>
      </c>
      <c r="I39" s="32">
        <v>13460</v>
      </c>
      <c r="J39" s="214">
        <f t="shared" si="1"/>
        <v>406.5</v>
      </c>
      <c r="K39" s="178"/>
      <c r="L39" s="175"/>
      <c r="M39" s="179">
        <v>406.5</v>
      </c>
      <c r="N39" s="180"/>
      <c r="O39" s="180"/>
      <c r="P39" s="287" t="s">
        <v>404</v>
      </c>
    </row>
    <row r="40" spans="1:17" s="4" customFormat="1" x14ac:dyDescent="0.2">
      <c r="A40" s="16">
        <v>34</v>
      </c>
      <c r="B40" s="412" t="s">
        <v>1047</v>
      </c>
      <c r="C40" s="17" t="s">
        <v>809</v>
      </c>
      <c r="D40" s="97">
        <v>140297</v>
      </c>
      <c r="E40" s="73">
        <v>63185015</v>
      </c>
      <c r="F40" s="37" t="s">
        <v>1669</v>
      </c>
      <c r="G40" s="80" t="s">
        <v>114</v>
      </c>
      <c r="H40" s="31">
        <v>10</v>
      </c>
      <c r="I40" s="32">
        <v>13460</v>
      </c>
      <c r="J40" s="214">
        <f t="shared" si="1"/>
        <v>406.5</v>
      </c>
      <c r="K40" s="178"/>
      <c r="L40" s="175"/>
      <c r="M40" s="179">
        <v>406.5</v>
      </c>
      <c r="N40" s="180"/>
      <c r="O40" s="180"/>
      <c r="P40" s="287" t="s">
        <v>406</v>
      </c>
    </row>
    <row r="41" spans="1:17" s="4" customFormat="1" x14ac:dyDescent="0.2">
      <c r="A41" s="16">
        <v>35</v>
      </c>
      <c r="B41" s="412"/>
      <c r="C41" s="17"/>
      <c r="D41" s="97"/>
      <c r="E41" s="73"/>
      <c r="F41" s="289" t="s">
        <v>1954</v>
      </c>
      <c r="G41" s="80" t="s">
        <v>1534</v>
      </c>
      <c r="H41" s="31">
        <v>10</v>
      </c>
      <c r="I41" s="32">
        <v>11110</v>
      </c>
      <c r="J41" s="214">
        <f t="shared" si="1"/>
        <v>8535.08</v>
      </c>
      <c r="K41" s="175">
        <v>8535.08</v>
      </c>
      <c r="L41" s="175"/>
      <c r="M41" s="179"/>
      <c r="N41" s="180"/>
      <c r="O41" s="180"/>
      <c r="P41" s="287"/>
    </row>
    <row r="42" spans="1:17" s="4" customFormat="1" x14ac:dyDescent="0.2">
      <c r="A42" s="16">
        <v>36</v>
      </c>
      <c r="B42" s="264" t="s">
        <v>425</v>
      </c>
      <c r="C42" s="33" t="s">
        <v>426</v>
      </c>
      <c r="D42" s="39">
        <v>159528</v>
      </c>
      <c r="E42" s="77">
        <v>63118015</v>
      </c>
      <c r="F42" s="23" t="s">
        <v>1980</v>
      </c>
      <c r="G42" s="74" t="s">
        <v>114</v>
      </c>
      <c r="H42" s="47">
        <v>10</v>
      </c>
      <c r="I42" s="50">
        <v>13460</v>
      </c>
      <c r="J42" s="214">
        <f t="shared" si="1"/>
        <v>362.8</v>
      </c>
      <c r="K42" s="376"/>
      <c r="L42" s="233"/>
      <c r="M42" s="179">
        <v>362.8</v>
      </c>
      <c r="N42" s="180"/>
      <c r="O42" s="180"/>
      <c r="P42" s="304" t="s">
        <v>1368</v>
      </c>
      <c r="Q42" s="107"/>
    </row>
    <row r="43" spans="1:17" s="4" customFormat="1" x14ac:dyDescent="0.2">
      <c r="A43" s="16">
        <v>37</v>
      </c>
      <c r="B43" s="264" t="s">
        <v>985</v>
      </c>
      <c r="C43" s="33" t="s">
        <v>553</v>
      </c>
      <c r="D43" s="39">
        <v>167061</v>
      </c>
      <c r="E43" s="73">
        <v>63185015</v>
      </c>
      <c r="F43" s="37" t="s">
        <v>2011</v>
      </c>
      <c r="G43" s="80" t="s">
        <v>114</v>
      </c>
      <c r="H43" s="31">
        <v>10</v>
      </c>
      <c r="I43" s="32">
        <v>13460</v>
      </c>
      <c r="J43" s="214">
        <f t="shared" si="1"/>
        <v>362.8</v>
      </c>
      <c r="K43" s="178"/>
      <c r="L43" s="175"/>
      <c r="M43" s="179">
        <v>362.8</v>
      </c>
      <c r="N43" s="180"/>
      <c r="O43" s="180"/>
      <c r="P43" s="107" t="s">
        <v>392</v>
      </c>
    </row>
    <row r="44" spans="1:17" s="4" customFormat="1" x14ac:dyDescent="0.2">
      <c r="A44" s="16">
        <v>38</v>
      </c>
      <c r="B44" s="264" t="s">
        <v>2066</v>
      </c>
      <c r="C44" s="33" t="s">
        <v>2065</v>
      </c>
      <c r="D44" s="39">
        <v>169327</v>
      </c>
      <c r="E44" s="73">
        <v>63185015</v>
      </c>
      <c r="F44" s="37" t="s">
        <v>2057</v>
      </c>
      <c r="G44" s="80" t="s">
        <v>383</v>
      </c>
      <c r="H44" s="31">
        <v>10</v>
      </c>
      <c r="I44" s="32">
        <v>14310</v>
      </c>
      <c r="J44" s="214">
        <f t="shared" si="1"/>
        <v>241.1</v>
      </c>
      <c r="K44" s="178"/>
      <c r="L44" s="175"/>
      <c r="M44" s="179">
        <v>241.1</v>
      </c>
      <c r="N44" s="180"/>
      <c r="O44" s="180"/>
      <c r="P44" s="107" t="s">
        <v>207</v>
      </c>
    </row>
    <row r="45" spans="1:17" s="4" customFormat="1" x14ac:dyDescent="0.2">
      <c r="A45" s="16">
        <v>39</v>
      </c>
      <c r="B45" s="264" t="s">
        <v>2099</v>
      </c>
      <c r="C45" s="33" t="s">
        <v>1986</v>
      </c>
      <c r="D45" s="39">
        <v>173284</v>
      </c>
      <c r="E45" s="73">
        <v>63185015</v>
      </c>
      <c r="F45" s="37" t="s">
        <v>2093</v>
      </c>
      <c r="G45" s="80" t="s">
        <v>2100</v>
      </c>
      <c r="H45" s="31">
        <v>21</v>
      </c>
      <c r="I45" s="32">
        <v>13460</v>
      </c>
      <c r="J45" s="214">
        <f t="shared" si="1"/>
        <v>186.73</v>
      </c>
      <c r="K45" s="178"/>
      <c r="L45" s="175"/>
      <c r="M45" s="179">
        <v>186.73</v>
      </c>
      <c r="N45" s="180"/>
      <c r="O45" s="180"/>
      <c r="P45" s="107" t="s">
        <v>1036</v>
      </c>
    </row>
    <row r="46" spans="1:17" s="4" customFormat="1" x14ac:dyDescent="0.2">
      <c r="A46" s="16">
        <v>40</v>
      </c>
      <c r="B46" s="264" t="s">
        <v>2124</v>
      </c>
      <c r="C46" s="33" t="s">
        <v>1440</v>
      </c>
      <c r="D46" s="39">
        <v>174275</v>
      </c>
      <c r="E46" s="73">
        <v>63185015</v>
      </c>
      <c r="F46" s="37" t="s">
        <v>2115</v>
      </c>
      <c r="G46" s="80" t="s">
        <v>216</v>
      </c>
      <c r="H46" s="31">
        <v>10</v>
      </c>
      <c r="I46" s="32">
        <v>13780</v>
      </c>
      <c r="J46" s="313">
        <f t="shared" si="1"/>
        <v>120.81</v>
      </c>
      <c r="K46" s="178"/>
      <c r="L46" s="233"/>
      <c r="M46" s="217">
        <v>120.81</v>
      </c>
      <c r="N46" s="180"/>
      <c r="O46" s="180"/>
      <c r="P46" s="329" t="s">
        <v>217</v>
      </c>
    </row>
    <row r="47" spans="1:17" s="4" customFormat="1" x14ac:dyDescent="0.2">
      <c r="A47" s="16">
        <v>41</v>
      </c>
      <c r="B47" s="264" t="s">
        <v>2150</v>
      </c>
      <c r="C47" s="33" t="s">
        <v>1440</v>
      </c>
      <c r="D47" s="39">
        <v>177170</v>
      </c>
      <c r="E47" s="73">
        <v>63185015</v>
      </c>
      <c r="F47" s="37" t="s">
        <v>2115</v>
      </c>
      <c r="G47" s="80" t="s">
        <v>216</v>
      </c>
      <c r="H47" s="31">
        <v>10</v>
      </c>
      <c r="I47" s="32">
        <v>13780</v>
      </c>
      <c r="J47" s="214">
        <f t="shared" si="1"/>
        <v>218.61</v>
      </c>
      <c r="K47" s="178"/>
      <c r="L47" s="233"/>
      <c r="M47" s="217">
        <v>218.61</v>
      </c>
      <c r="N47" s="180"/>
      <c r="O47" s="180"/>
      <c r="P47" s="329" t="s">
        <v>217</v>
      </c>
    </row>
    <row r="48" spans="1:17" s="4" customFormat="1" x14ac:dyDescent="0.2">
      <c r="A48" s="16">
        <v>42</v>
      </c>
      <c r="B48" s="264"/>
      <c r="C48" s="33"/>
      <c r="D48" s="39"/>
      <c r="E48" s="73"/>
      <c r="F48" s="37" t="s">
        <v>2258</v>
      </c>
      <c r="G48" s="80" t="s">
        <v>2009</v>
      </c>
      <c r="H48" s="31">
        <v>10</v>
      </c>
      <c r="I48" s="32">
        <v>11110</v>
      </c>
      <c r="J48" s="214">
        <f t="shared" si="1"/>
        <v>8535.08</v>
      </c>
      <c r="K48" s="178">
        <v>8535.08</v>
      </c>
      <c r="L48" s="233"/>
      <c r="M48" s="217"/>
      <c r="N48" s="180"/>
      <c r="O48" s="180"/>
      <c r="P48" s="329"/>
    </row>
    <row r="49" spans="1:17" s="4" customFormat="1" x14ac:dyDescent="0.2">
      <c r="A49" s="16">
        <v>43</v>
      </c>
      <c r="B49" s="264" t="s">
        <v>300</v>
      </c>
      <c r="C49" s="33" t="s">
        <v>635</v>
      </c>
      <c r="D49" s="39">
        <v>202229</v>
      </c>
      <c r="E49" s="73">
        <v>63185015</v>
      </c>
      <c r="F49" s="37" t="s">
        <v>2289</v>
      </c>
      <c r="G49" s="80" t="s">
        <v>114</v>
      </c>
      <c r="H49" s="31">
        <v>10</v>
      </c>
      <c r="I49" s="32">
        <v>13460</v>
      </c>
      <c r="J49" s="214">
        <f t="shared" ref="J49" si="2">SUM(K49+L49+M49+N49+O49)</f>
        <v>449.7</v>
      </c>
      <c r="K49" s="178"/>
      <c r="L49" s="175"/>
      <c r="M49" s="179">
        <v>449.7</v>
      </c>
      <c r="N49" s="180"/>
      <c r="O49" s="180"/>
      <c r="P49" s="107" t="s">
        <v>301</v>
      </c>
    </row>
    <row r="50" spans="1:17" s="4" customFormat="1" x14ac:dyDescent="0.2">
      <c r="A50" s="16">
        <v>44</v>
      </c>
      <c r="B50" s="264" t="s">
        <v>300</v>
      </c>
      <c r="C50" s="33" t="s">
        <v>635</v>
      </c>
      <c r="D50" s="39">
        <v>202424</v>
      </c>
      <c r="E50" s="73">
        <v>63185015</v>
      </c>
      <c r="F50" s="37" t="s">
        <v>2310</v>
      </c>
      <c r="G50" s="80" t="s">
        <v>114</v>
      </c>
      <c r="H50" s="31">
        <v>10</v>
      </c>
      <c r="I50" s="32">
        <v>13460</v>
      </c>
      <c r="J50" s="214">
        <f t="shared" ref="J50:J53" si="3">SUM(K50+L50+M50+N50+O50)</f>
        <v>449.7</v>
      </c>
      <c r="K50" s="178"/>
      <c r="L50" s="175"/>
      <c r="M50" s="179">
        <v>449.7</v>
      </c>
      <c r="N50" s="180"/>
      <c r="O50" s="180"/>
      <c r="P50" s="107" t="s">
        <v>301</v>
      </c>
    </row>
    <row r="51" spans="1:17" s="4" customFormat="1" x14ac:dyDescent="0.2">
      <c r="A51" s="16">
        <v>45</v>
      </c>
      <c r="B51" s="264" t="s">
        <v>2350</v>
      </c>
      <c r="C51" s="33" t="s">
        <v>1954</v>
      </c>
      <c r="D51" s="39">
        <v>207783</v>
      </c>
      <c r="E51" s="73">
        <v>63185015</v>
      </c>
      <c r="F51" s="37" t="s">
        <v>2331</v>
      </c>
      <c r="G51" s="80" t="s">
        <v>216</v>
      </c>
      <c r="H51" s="31">
        <v>10</v>
      </c>
      <c r="I51" s="32">
        <v>13780</v>
      </c>
      <c r="J51" s="214">
        <f t="shared" si="3"/>
        <v>487.82</v>
      </c>
      <c r="K51" s="178"/>
      <c r="L51" s="233"/>
      <c r="M51" s="217">
        <v>487.82</v>
      </c>
      <c r="N51" s="180"/>
      <c r="O51" s="180"/>
      <c r="P51" s="329" t="s">
        <v>217</v>
      </c>
    </row>
    <row r="52" spans="1:17" s="4" customFormat="1" x14ac:dyDescent="0.2">
      <c r="A52" s="16">
        <v>46</v>
      </c>
      <c r="B52" s="264" t="s">
        <v>2425</v>
      </c>
      <c r="C52" s="33" t="s">
        <v>2081</v>
      </c>
      <c r="D52" s="39">
        <v>219297</v>
      </c>
      <c r="E52" s="73">
        <v>63185015</v>
      </c>
      <c r="F52" s="37" t="s">
        <v>2420</v>
      </c>
      <c r="G52" s="287" t="s">
        <v>2419</v>
      </c>
      <c r="H52" s="31">
        <v>10</v>
      </c>
      <c r="I52" s="32">
        <v>13450</v>
      </c>
      <c r="J52" s="214">
        <f t="shared" si="3"/>
        <v>10.75</v>
      </c>
      <c r="K52" s="178"/>
      <c r="L52" s="233"/>
      <c r="M52" s="217">
        <v>10.75</v>
      </c>
      <c r="N52" s="180"/>
      <c r="O52" s="180"/>
      <c r="P52" s="329" t="s">
        <v>599</v>
      </c>
    </row>
    <row r="53" spans="1:17" s="4" customFormat="1" x14ac:dyDescent="0.2">
      <c r="A53" s="16">
        <v>47</v>
      </c>
      <c r="B53" s="264"/>
      <c r="C53" s="33"/>
      <c r="D53" s="39"/>
      <c r="E53" s="73"/>
      <c r="F53" s="37" t="s">
        <v>2544</v>
      </c>
      <c r="G53" s="80" t="s">
        <v>2268</v>
      </c>
      <c r="H53" s="31">
        <v>10</v>
      </c>
      <c r="I53" s="32">
        <v>11110</v>
      </c>
      <c r="J53" s="214">
        <f t="shared" si="3"/>
        <v>8535.08</v>
      </c>
      <c r="K53" s="175">
        <v>8535.08</v>
      </c>
      <c r="L53" s="233"/>
      <c r="M53" s="217"/>
      <c r="N53" s="180"/>
      <c r="O53" s="180"/>
      <c r="P53" s="329"/>
    </row>
    <row r="54" spans="1:17" s="4" customFormat="1" x14ac:dyDescent="0.2">
      <c r="A54" s="16">
        <v>48</v>
      </c>
      <c r="B54" s="264" t="s">
        <v>2561</v>
      </c>
      <c r="C54" s="33" t="s">
        <v>2367</v>
      </c>
      <c r="D54" s="39">
        <v>248323</v>
      </c>
      <c r="E54" s="73">
        <v>63185015</v>
      </c>
      <c r="F54" s="37" t="s">
        <v>2560</v>
      </c>
      <c r="G54" s="80" t="s">
        <v>114</v>
      </c>
      <c r="H54" s="31">
        <v>10</v>
      </c>
      <c r="I54" s="32">
        <v>13460</v>
      </c>
      <c r="J54" s="214">
        <f t="shared" ref="J54:J55" si="4">SUM(K54+L54+M54+N54+O54)</f>
        <v>449.7</v>
      </c>
      <c r="K54" s="178"/>
      <c r="L54" s="175"/>
      <c r="M54" s="179">
        <v>449.7</v>
      </c>
      <c r="N54" s="180"/>
      <c r="O54" s="180"/>
      <c r="P54" s="107" t="s">
        <v>115</v>
      </c>
    </row>
    <row r="55" spans="1:17" s="4" customFormat="1" x14ac:dyDescent="0.2">
      <c r="A55" s="16">
        <v>49</v>
      </c>
      <c r="B55" s="264" t="s">
        <v>2630</v>
      </c>
      <c r="C55" s="33" t="s">
        <v>1161</v>
      </c>
      <c r="D55" s="39">
        <v>261570</v>
      </c>
      <c r="E55" s="73">
        <v>63185015</v>
      </c>
      <c r="F55" s="37" t="s">
        <v>2560</v>
      </c>
      <c r="G55" s="80" t="s">
        <v>114</v>
      </c>
      <c r="H55" s="31">
        <v>10</v>
      </c>
      <c r="I55" s="32">
        <v>13460</v>
      </c>
      <c r="J55" s="214">
        <f t="shared" si="4"/>
        <v>500</v>
      </c>
      <c r="K55" s="178"/>
      <c r="L55" s="233"/>
      <c r="M55" s="217">
        <v>500</v>
      </c>
      <c r="N55" s="180"/>
      <c r="O55" s="180"/>
      <c r="P55" s="107" t="s">
        <v>422</v>
      </c>
    </row>
    <row r="56" spans="1:17" s="4" customFormat="1" x14ac:dyDescent="0.2">
      <c r="A56" s="16">
        <v>50</v>
      </c>
      <c r="B56" s="264" t="s">
        <v>2632</v>
      </c>
      <c r="C56" s="33" t="s">
        <v>2304</v>
      </c>
      <c r="D56" s="39">
        <v>267317</v>
      </c>
      <c r="E56" s="97">
        <v>63119575</v>
      </c>
      <c r="F56" s="37" t="s">
        <v>2669</v>
      </c>
      <c r="G56" s="80" t="s">
        <v>114</v>
      </c>
      <c r="H56" s="31">
        <v>10</v>
      </c>
      <c r="I56" s="32">
        <v>13460</v>
      </c>
      <c r="J56" s="214">
        <f t="shared" ref="J56" si="5">SUM(K56+L56+M56+N56+O56)</f>
        <v>250</v>
      </c>
      <c r="K56" s="178"/>
      <c r="L56" s="233"/>
      <c r="M56" s="217">
        <v>250</v>
      </c>
      <c r="N56" s="180"/>
      <c r="O56" s="180"/>
      <c r="P56" s="107" t="s">
        <v>404</v>
      </c>
    </row>
    <row r="57" spans="1:17" s="4" customFormat="1" ht="13.5" thickBot="1" x14ac:dyDescent="0.25">
      <c r="A57" s="16">
        <v>51</v>
      </c>
      <c r="B57" s="264"/>
      <c r="C57" s="33"/>
      <c r="D57" s="39"/>
      <c r="E57" s="73"/>
      <c r="F57" s="37" t="s">
        <v>2793</v>
      </c>
      <c r="G57" s="80" t="s">
        <v>2545</v>
      </c>
      <c r="H57" s="31">
        <v>10</v>
      </c>
      <c r="I57" s="32">
        <v>11110</v>
      </c>
      <c r="J57" s="214"/>
      <c r="K57" s="178">
        <v>8419.2099999999991</v>
      </c>
      <c r="L57" s="233"/>
      <c r="M57" s="217"/>
      <c r="N57" s="180"/>
      <c r="O57" s="180"/>
      <c r="P57" s="329"/>
    </row>
    <row r="58" spans="1:17" s="4" customFormat="1" ht="13.5" thickBot="1" x14ac:dyDescent="0.25">
      <c r="A58" s="226"/>
      <c r="B58" s="242"/>
      <c r="C58" s="227"/>
      <c r="D58" s="228"/>
      <c r="E58" s="228"/>
      <c r="F58" s="227"/>
      <c r="G58" s="228"/>
      <c r="H58" s="191"/>
      <c r="I58" s="229" t="s">
        <v>42</v>
      </c>
      <c r="J58" s="230">
        <f t="shared" ref="J58:O58" si="6">SUM(J7:J57)</f>
        <v>79716.3</v>
      </c>
      <c r="K58" s="231">
        <f t="shared" si="6"/>
        <v>74147.98000000001</v>
      </c>
      <c r="L58" s="193">
        <f t="shared" si="6"/>
        <v>0</v>
      </c>
      <c r="M58" s="193">
        <f t="shared" si="6"/>
        <v>13987.53</v>
      </c>
      <c r="N58" s="193">
        <f t="shared" si="6"/>
        <v>0</v>
      </c>
      <c r="O58" s="193">
        <f t="shared" si="6"/>
        <v>0</v>
      </c>
      <c r="P58" s="229"/>
    </row>
    <row r="59" spans="1:17" s="4" customFormat="1" x14ac:dyDescent="0.2">
      <c r="A59" s="1"/>
      <c r="B59" s="87"/>
      <c r="C59" s="1"/>
      <c r="D59" s="2"/>
      <c r="E59" s="2"/>
      <c r="F59" s="1"/>
      <c r="G59" s="2"/>
      <c r="H59" s="1"/>
      <c r="I59" s="1"/>
      <c r="J59" s="1"/>
      <c r="K59" s="15"/>
      <c r="L59" s="1"/>
      <c r="M59" s="40"/>
      <c r="N59" s="1"/>
      <c r="O59" s="10"/>
      <c r="P59" s="1"/>
    </row>
    <row r="60" spans="1:17" s="4" customFormat="1" x14ac:dyDescent="0.2">
      <c r="A60" s="1"/>
      <c r="B60" s="87"/>
      <c r="C60" s="1"/>
      <c r="D60" s="2"/>
      <c r="E60" s="2"/>
      <c r="F60" s="1"/>
      <c r="G60" s="2"/>
      <c r="H60" s="1"/>
      <c r="I60" s="1"/>
      <c r="J60" s="267"/>
      <c r="K60" s="267"/>
      <c r="L60" s="1"/>
      <c r="M60" s="267"/>
      <c r="N60" s="1"/>
      <c r="O60" s="1"/>
      <c r="P60" s="28"/>
    </row>
    <row r="61" spans="1:17" s="4" customFormat="1" x14ac:dyDescent="0.2">
      <c r="A61" s="1"/>
    </row>
    <row r="62" spans="1:17" s="4" customFormat="1" x14ac:dyDescent="0.2">
      <c r="A62" s="1"/>
      <c r="B62" s="87"/>
      <c r="C62" s="1"/>
      <c r="D62" s="2"/>
      <c r="E62" s="2"/>
      <c r="F62" s="1"/>
      <c r="G62" s="2"/>
      <c r="H62" s="1"/>
      <c r="I62" s="1"/>
      <c r="J62" s="1"/>
      <c r="K62" s="1"/>
      <c r="L62" s="1"/>
      <c r="M62" s="1"/>
      <c r="N62" s="1"/>
      <c r="O62" s="1"/>
      <c r="P62" s="1"/>
    </row>
    <row r="63" spans="1:17" s="4" customFormat="1" x14ac:dyDescent="0.2">
      <c r="A63" s="1"/>
      <c r="B63" s="87"/>
      <c r="C63" s="1"/>
      <c r="D63" s="2"/>
      <c r="E63" s="2"/>
      <c r="F63" s="1"/>
      <c r="G63" s="2"/>
      <c r="H63" s="1"/>
      <c r="I63" s="1"/>
      <c r="J63" s="1"/>
      <c r="K63" s="1"/>
      <c r="L63" s="1"/>
      <c r="M63" s="1"/>
      <c r="N63" s="1"/>
      <c r="O63" s="1"/>
      <c r="P63" s="1"/>
    </row>
    <row r="64" spans="1:17" s="4" customFormat="1" x14ac:dyDescent="0.2">
      <c r="A64" s="1"/>
      <c r="B64" s="87"/>
      <c r="C64" s="1"/>
      <c r="D64" s="2"/>
      <c r="E64" s="2"/>
      <c r="F64" s="1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</row>
  </sheetData>
  <autoFilter ref="A6:P57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80"/>
  <sheetViews>
    <sheetView topLeftCell="A660" zoomScale="110" zoomScaleNormal="110" workbookViewId="0">
      <selection activeCell="D668" sqref="D668:P670"/>
    </sheetView>
  </sheetViews>
  <sheetFormatPr defaultRowHeight="12.75" x14ac:dyDescent="0.2"/>
  <cols>
    <col min="1" max="1" width="3.42578125" style="1" customWidth="1"/>
    <col min="2" max="2" width="12.7109375" style="368" customWidth="1"/>
    <col min="3" max="3" width="8.85546875" style="81" customWidth="1"/>
    <col min="4" max="4" width="6.42578125" style="108" customWidth="1"/>
    <col min="5" max="5" width="9.5703125" style="2" customWidth="1"/>
    <col min="6" max="6" width="8.7109375" style="1" customWidth="1"/>
    <col min="7" max="7" width="19.28515625" style="2" customWidth="1"/>
    <col min="8" max="8" width="3.5703125" style="1" customWidth="1"/>
    <col min="9" max="9" width="7.140625" style="1" customWidth="1"/>
    <col min="10" max="10" width="10.85546875" style="1" customWidth="1"/>
    <col min="11" max="11" width="10" style="1" customWidth="1"/>
    <col min="12" max="12" width="7.7109375" style="1" customWidth="1"/>
    <col min="13" max="13" width="9" style="1" customWidth="1"/>
    <col min="14" max="14" width="6.5703125" style="1" customWidth="1"/>
    <col min="15" max="15" width="8" style="1" customWidth="1"/>
    <col min="16" max="16" width="19.140625" style="2" customWidth="1"/>
    <col min="17" max="17" width="9.140625" style="24"/>
    <col min="18" max="18" width="9.140625" style="1" customWidth="1"/>
    <col min="19" max="19" width="12.42578125" style="1" customWidth="1"/>
    <col min="20" max="20" width="10.28515625" style="1" bestFit="1" customWidth="1"/>
    <col min="21" max="21" width="10.28515625" style="1" customWidth="1"/>
    <col min="22" max="22" width="10.28515625" style="1" bestFit="1" customWidth="1"/>
    <col min="23" max="24" width="9.140625" style="1"/>
    <col min="25" max="25" width="10.28515625" style="1" bestFit="1" customWidth="1"/>
    <col min="26" max="16384" width="9.140625" style="1"/>
  </cols>
  <sheetData>
    <row r="1" spans="1:24" s="81" customFormat="1" ht="21" customHeight="1" x14ac:dyDescent="0.25">
      <c r="B1" s="368"/>
      <c r="C1" s="125" t="s">
        <v>67</v>
      </c>
      <c r="D1" s="338"/>
      <c r="E1" s="339"/>
      <c r="F1" s="126"/>
      <c r="P1" s="108"/>
      <c r="Q1" s="115"/>
    </row>
    <row r="2" spans="1:24" s="81" customFormat="1" ht="15" x14ac:dyDescent="0.25">
      <c r="B2" s="368"/>
      <c r="C2" s="125" t="s">
        <v>1</v>
      </c>
      <c r="D2" s="338"/>
      <c r="E2" s="339"/>
      <c r="F2" s="126"/>
      <c r="P2" s="108"/>
      <c r="Q2" s="115"/>
    </row>
    <row r="3" spans="1:24" s="81" customFormat="1" ht="15" x14ac:dyDescent="0.25">
      <c r="A3" s="82"/>
      <c r="B3" s="369"/>
      <c r="C3" s="125" t="s">
        <v>1987</v>
      </c>
      <c r="D3" s="339"/>
      <c r="E3" s="338"/>
      <c r="F3" s="126"/>
      <c r="P3" s="108"/>
      <c r="Q3" s="115"/>
    </row>
    <row r="4" spans="1:24" s="81" customFormat="1" ht="20.25" customHeight="1" x14ac:dyDescent="0.2">
      <c r="B4" s="368"/>
      <c r="C4" s="169"/>
      <c r="D4" s="108"/>
      <c r="E4" s="108"/>
      <c r="G4" s="108"/>
      <c r="P4" s="108"/>
      <c r="Q4" s="115"/>
    </row>
    <row r="5" spans="1:24" ht="16.5" thickBot="1" x14ac:dyDescent="0.3">
      <c r="A5" s="3" t="s">
        <v>1989</v>
      </c>
      <c r="B5" s="370"/>
      <c r="C5" s="83"/>
      <c r="D5" s="109"/>
      <c r="E5" s="64"/>
      <c r="F5" s="3"/>
      <c r="G5" s="64"/>
      <c r="H5" s="3"/>
      <c r="I5" s="3"/>
      <c r="J5" s="3"/>
      <c r="K5" s="3"/>
      <c r="L5" s="24"/>
      <c r="M5" s="24"/>
      <c r="N5" s="24"/>
      <c r="O5" s="24"/>
      <c r="P5" s="99"/>
    </row>
    <row r="6" spans="1:24" ht="13.5" thickBot="1" x14ac:dyDescent="0.25">
      <c r="A6" s="200" t="s">
        <v>2</v>
      </c>
      <c r="B6" s="371" t="s">
        <v>50</v>
      </c>
      <c r="C6" s="218" t="s">
        <v>49</v>
      </c>
      <c r="D6" s="203" t="s">
        <v>0</v>
      </c>
      <c r="E6" s="204" t="s">
        <v>3</v>
      </c>
      <c r="F6" s="205" t="s">
        <v>51</v>
      </c>
      <c r="G6" s="219" t="s">
        <v>4</v>
      </c>
      <c r="H6" s="220" t="s">
        <v>28</v>
      </c>
      <c r="I6" s="221" t="s">
        <v>5</v>
      </c>
      <c r="J6" s="222" t="s">
        <v>6</v>
      </c>
      <c r="K6" s="223" t="s">
        <v>7</v>
      </c>
      <c r="L6" s="302" t="s">
        <v>8</v>
      </c>
      <c r="M6" s="222" t="s">
        <v>9</v>
      </c>
      <c r="N6" s="224" t="s">
        <v>10</v>
      </c>
      <c r="O6" s="222" t="s">
        <v>11</v>
      </c>
      <c r="P6" s="225" t="s">
        <v>12</v>
      </c>
      <c r="Q6" s="431" t="s">
        <v>352</v>
      </c>
    </row>
    <row r="7" spans="1:24" ht="13.5" thickBot="1" x14ac:dyDescent="0.25">
      <c r="A7" s="35">
        <v>1</v>
      </c>
      <c r="B7" s="264"/>
      <c r="C7" s="69"/>
      <c r="D7" s="77"/>
      <c r="E7" s="73"/>
      <c r="F7" s="36" t="s">
        <v>83</v>
      </c>
      <c r="G7" s="74" t="s">
        <v>90</v>
      </c>
      <c r="H7" s="47">
        <v>10</v>
      </c>
      <c r="I7" s="38">
        <v>11110</v>
      </c>
      <c r="J7" s="214">
        <f>SUM(K7+L7+M7+N7+O7)</f>
        <v>3862.85</v>
      </c>
      <c r="K7" s="314">
        <v>3862.85</v>
      </c>
      <c r="L7" s="175"/>
      <c r="M7" s="175"/>
      <c r="N7" s="175"/>
      <c r="O7" s="175"/>
      <c r="P7" s="107"/>
      <c r="R7" s="463" t="s">
        <v>52</v>
      </c>
      <c r="S7" s="464" t="s">
        <v>53</v>
      </c>
      <c r="T7" s="463" t="s">
        <v>54</v>
      </c>
      <c r="U7" s="465" t="s">
        <v>63</v>
      </c>
    </row>
    <row r="8" spans="1:24" x14ac:dyDescent="0.2">
      <c r="A8" s="35">
        <v>2</v>
      </c>
      <c r="B8" s="264"/>
      <c r="C8" s="69"/>
      <c r="D8" s="77"/>
      <c r="E8" s="73"/>
      <c r="F8" s="36" t="s">
        <v>83</v>
      </c>
      <c r="G8" s="74" t="s">
        <v>91</v>
      </c>
      <c r="H8" s="47">
        <v>10</v>
      </c>
      <c r="I8" s="38">
        <v>11110</v>
      </c>
      <c r="J8" s="214">
        <f t="shared" ref="J8:J71" si="0">SUM(K8+L8+M8+N8+O8)</f>
        <v>222991.14</v>
      </c>
      <c r="K8" s="314">
        <v>222991.14</v>
      </c>
      <c r="L8" s="175"/>
      <c r="M8" s="175"/>
      <c r="N8" s="175"/>
      <c r="O8" s="175"/>
      <c r="P8" s="107"/>
      <c r="R8" s="333">
        <v>3862.85</v>
      </c>
      <c r="S8" s="267">
        <v>7932.92</v>
      </c>
      <c r="T8" s="267">
        <v>25365.64</v>
      </c>
    </row>
    <row r="9" spans="1:24" x14ac:dyDescent="0.2">
      <c r="A9" s="35">
        <v>3</v>
      </c>
      <c r="B9" s="264"/>
      <c r="C9" s="69"/>
      <c r="D9" s="77"/>
      <c r="E9" s="73"/>
      <c r="F9" s="36" t="s">
        <v>83</v>
      </c>
      <c r="G9" s="74" t="s">
        <v>92</v>
      </c>
      <c r="H9" s="47">
        <v>10</v>
      </c>
      <c r="I9" s="38">
        <v>11110</v>
      </c>
      <c r="J9" s="214">
        <f t="shared" si="0"/>
        <v>60319.44</v>
      </c>
      <c r="K9" s="314">
        <v>60319.44</v>
      </c>
      <c r="L9" s="175"/>
      <c r="M9" s="175"/>
      <c r="N9" s="175"/>
      <c r="O9" s="175"/>
      <c r="P9" s="107"/>
      <c r="R9" s="24"/>
      <c r="S9" s="267">
        <v>9209.52</v>
      </c>
      <c r="T9" s="267">
        <v>34953.800000000003</v>
      </c>
    </row>
    <row r="10" spans="1:24" x14ac:dyDescent="0.2">
      <c r="A10" s="35">
        <v>4</v>
      </c>
      <c r="B10" s="264"/>
      <c r="C10" s="69"/>
      <c r="D10" s="355"/>
      <c r="E10" s="361"/>
      <c r="F10" s="336" t="s">
        <v>109</v>
      </c>
      <c r="G10" s="356" t="s">
        <v>178</v>
      </c>
      <c r="H10" s="357">
        <v>10</v>
      </c>
      <c r="I10" s="362">
        <v>11900</v>
      </c>
      <c r="J10" s="363">
        <f t="shared" si="0"/>
        <v>187276.25</v>
      </c>
      <c r="K10" s="300">
        <v>187276.25</v>
      </c>
      <c r="L10" s="175"/>
      <c r="M10" s="335"/>
      <c r="N10" s="233"/>
      <c r="O10" s="233"/>
      <c r="P10" s="364" t="s">
        <v>179</v>
      </c>
      <c r="R10" s="24"/>
      <c r="S10" s="267">
        <v>16621.03</v>
      </c>
      <c r="T10" s="267"/>
    </row>
    <row r="11" spans="1:24" x14ac:dyDescent="0.2">
      <c r="A11" s="35">
        <v>5</v>
      </c>
      <c r="B11" s="264" t="s">
        <v>233</v>
      </c>
      <c r="C11" s="69" t="s">
        <v>234</v>
      </c>
      <c r="D11" s="77">
        <v>15338</v>
      </c>
      <c r="E11" s="73">
        <v>631230002</v>
      </c>
      <c r="F11" s="404" t="s">
        <v>231</v>
      </c>
      <c r="G11" s="80" t="s">
        <v>114</v>
      </c>
      <c r="H11" s="31">
        <v>10</v>
      </c>
      <c r="I11" s="32">
        <v>13460</v>
      </c>
      <c r="J11" s="214">
        <f t="shared" si="0"/>
        <v>362.8</v>
      </c>
      <c r="K11" s="179"/>
      <c r="L11" s="179"/>
      <c r="M11" s="179">
        <v>362.8</v>
      </c>
      <c r="N11" s="180"/>
      <c r="O11" s="183"/>
      <c r="P11" s="107" t="s">
        <v>232</v>
      </c>
      <c r="R11" s="24"/>
      <c r="S11" s="267">
        <v>8933.7999999999993</v>
      </c>
      <c r="T11" s="267"/>
      <c r="W11" s="306">
        <v>8786.7999999999993</v>
      </c>
      <c r="X11" s="24" t="s">
        <v>105</v>
      </c>
    </row>
    <row r="12" spans="1:24" x14ac:dyDescent="0.2">
      <c r="A12" s="35">
        <v>6</v>
      </c>
      <c r="B12" s="264" t="s">
        <v>237</v>
      </c>
      <c r="C12" s="69" t="s">
        <v>238</v>
      </c>
      <c r="D12" s="77">
        <v>15274</v>
      </c>
      <c r="E12" s="73">
        <v>631230001</v>
      </c>
      <c r="F12" s="404" t="s">
        <v>231</v>
      </c>
      <c r="G12" s="80" t="s">
        <v>114</v>
      </c>
      <c r="H12" s="31">
        <v>10</v>
      </c>
      <c r="I12" s="32">
        <v>13460</v>
      </c>
      <c r="J12" s="214">
        <f t="shared" si="0"/>
        <v>275.39999999999998</v>
      </c>
      <c r="K12" s="175"/>
      <c r="L12" s="175"/>
      <c r="M12" s="175">
        <v>275.39999999999998</v>
      </c>
      <c r="N12" s="175"/>
      <c r="O12" s="175"/>
      <c r="P12" s="107" t="s">
        <v>239</v>
      </c>
      <c r="R12" s="24"/>
      <c r="S12" s="267">
        <v>7926.94</v>
      </c>
      <c r="T12" s="267"/>
      <c r="W12" s="306">
        <v>147</v>
      </c>
      <c r="X12" s="24" t="s">
        <v>106</v>
      </c>
    </row>
    <row r="13" spans="1:24" x14ac:dyDescent="0.2">
      <c r="A13" s="35">
        <v>7</v>
      </c>
      <c r="B13" s="264" t="s">
        <v>379</v>
      </c>
      <c r="C13" s="69" t="s">
        <v>380</v>
      </c>
      <c r="D13" s="77">
        <v>17051</v>
      </c>
      <c r="E13" s="73">
        <v>631230021</v>
      </c>
      <c r="F13" s="37" t="s">
        <v>282</v>
      </c>
      <c r="G13" s="74" t="s">
        <v>377</v>
      </c>
      <c r="H13" s="47">
        <v>10</v>
      </c>
      <c r="I13" s="38">
        <v>14050</v>
      </c>
      <c r="J13" s="214">
        <f t="shared" si="0"/>
        <v>80</v>
      </c>
      <c r="K13" s="175"/>
      <c r="L13" s="175"/>
      <c r="M13" s="175">
        <v>80</v>
      </c>
      <c r="N13" s="175"/>
      <c r="O13" s="175"/>
      <c r="P13" s="107" t="s">
        <v>381</v>
      </c>
      <c r="R13" s="24"/>
      <c r="S13" s="267">
        <v>9323.1</v>
      </c>
      <c r="T13" s="267"/>
      <c r="W13" s="403">
        <f>SUM(W11:W12)</f>
        <v>8933.7999999999993</v>
      </c>
    </row>
    <row r="14" spans="1:24" x14ac:dyDescent="0.2">
      <c r="A14" s="35">
        <v>8</v>
      </c>
      <c r="B14" s="264" t="s">
        <v>382</v>
      </c>
      <c r="C14" s="69" t="s">
        <v>83</v>
      </c>
      <c r="D14" s="77">
        <v>17041</v>
      </c>
      <c r="E14" s="73">
        <v>631230003</v>
      </c>
      <c r="F14" s="36" t="s">
        <v>282</v>
      </c>
      <c r="G14" s="74" t="s">
        <v>383</v>
      </c>
      <c r="H14" s="47">
        <v>10</v>
      </c>
      <c r="I14" s="38">
        <v>14310</v>
      </c>
      <c r="J14" s="214">
        <f t="shared" si="0"/>
        <v>37.200000000000003</v>
      </c>
      <c r="K14" s="175"/>
      <c r="L14" s="175"/>
      <c r="M14" s="175">
        <v>37.200000000000003</v>
      </c>
      <c r="N14" s="175"/>
      <c r="O14" s="175"/>
      <c r="P14" s="107" t="s">
        <v>207</v>
      </c>
      <c r="R14" s="24"/>
      <c r="S14" s="267">
        <v>22671.38</v>
      </c>
      <c r="T14" s="267"/>
    </row>
    <row r="15" spans="1:24" x14ac:dyDescent="0.2">
      <c r="A15" s="35">
        <v>9</v>
      </c>
      <c r="B15" s="264" t="s">
        <v>684</v>
      </c>
      <c r="C15" s="69" t="s">
        <v>370</v>
      </c>
      <c r="D15" s="77">
        <v>18815</v>
      </c>
      <c r="E15" s="73">
        <v>631230047</v>
      </c>
      <c r="F15" s="36" t="s">
        <v>685</v>
      </c>
      <c r="G15" s="74" t="s">
        <v>495</v>
      </c>
      <c r="H15" s="47">
        <v>10</v>
      </c>
      <c r="I15" s="38">
        <v>13210</v>
      </c>
      <c r="J15" s="214">
        <f t="shared" si="0"/>
        <v>43.71</v>
      </c>
      <c r="K15" s="175"/>
      <c r="L15" s="175">
        <v>43.71</v>
      </c>
      <c r="M15" s="175"/>
      <c r="N15" s="175"/>
      <c r="O15" s="175"/>
      <c r="P15" s="107" t="s">
        <v>496</v>
      </c>
      <c r="R15" s="24"/>
      <c r="S15" s="267">
        <v>17219.75</v>
      </c>
      <c r="T15" s="267"/>
    </row>
    <row r="16" spans="1:24" x14ac:dyDescent="0.2">
      <c r="A16" s="35">
        <v>10</v>
      </c>
      <c r="B16" s="264" t="s">
        <v>686</v>
      </c>
      <c r="C16" s="69" t="s">
        <v>694</v>
      </c>
      <c r="D16" s="77">
        <v>18822</v>
      </c>
      <c r="E16" s="73">
        <v>631230036</v>
      </c>
      <c r="F16" s="36" t="s">
        <v>685</v>
      </c>
      <c r="G16" s="74" t="s">
        <v>495</v>
      </c>
      <c r="H16" s="47">
        <v>10</v>
      </c>
      <c r="I16" s="38">
        <v>13210</v>
      </c>
      <c r="J16" s="214">
        <f t="shared" si="0"/>
        <v>88.28</v>
      </c>
      <c r="K16" s="175"/>
      <c r="L16" s="175">
        <v>88.28</v>
      </c>
      <c r="M16" s="175"/>
      <c r="N16" s="175"/>
      <c r="O16" s="175"/>
      <c r="P16" s="107" t="s">
        <v>496</v>
      </c>
      <c r="R16" s="24"/>
      <c r="S16" s="267">
        <v>14326.93</v>
      </c>
      <c r="T16" s="267"/>
    </row>
    <row r="17" spans="1:24" x14ac:dyDescent="0.2">
      <c r="A17" s="35">
        <v>11</v>
      </c>
      <c r="B17" s="264" t="s">
        <v>687</v>
      </c>
      <c r="C17" s="69" t="s">
        <v>695</v>
      </c>
      <c r="D17" s="77">
        <v>18929</v>
      </c>
      <c r="E17" s="73">
        <v>631230030</v>
      </c>
      <c r="F17" s="36" t="s">
        <v>685</v>
      </c>
      <c r="G17" s="74" t="s">
        <v>495</v>
      </c>
      <c r="H17" s="47">
        <v>10</v>
      </c>
      <c r="I17" s="38">
        <v>13210</v>
      </c>
      <c r="J17" s="214">
        <f t="shared" si="0"/>
        <v>3.21</v>
      </c>
      <c r="K17" s="175"/>
      <c r="L17" s="175">
        <v>3.21</v>
      </c>
      <c r="M17" s="175"/>
      <c r="N17" s="175"/>
      <c r="O17" s="175"/>
      <c r="P17" s="107" t="s">
        <v>496</v>
      </c>
      <c r="R17" s="24"/>
      <c r="S17" s="267">
        <v>37076.620000000003</v>
      </c>
      <c r="T17" s="267"/>
      <c r="W17" s="306">
        <v>9385.1299999999992</v>
      </c>
      <c r="X17" s="24" t="s">
        <v>105</v>
      </c>
    </row>
    <row r="18" spans="1:24" x14ac:dyDescent="0.2">
      <c r="A18" s="35">
        <v>12</v>
      </c>
      <c r="B18" s="264" t="s">
        <v>688</v>
      </c>
      <c r="C18" s="69" t="s">
        <v>189</v>
      </c>
      <c r="D18" s="77">
        <v>19036</v>
      </c>
      <c r="E18" s="73">
        <v>631230028</v>
      </c>
      <c r="F18" s="36" t="s">
        <v>685</v>
      </c>
      <c r="G18" s="74" t="s">
        <v>495</v>
      </c>
      <c r="H18" s="47">
        <v>10</v>
      </c>
      <c r="I18" s="38">
        <v>13210</v>
      </c>
      <c r="J18" s="214">
        <f t="shared" si="0"/>
        <v>197.46</v>
      </c>
      <c r="K18" s="175"/>
      <c r="L18" s="175">
        <v>197.46</v>
      </c>
      <c r="M18" s="175"/>
      <c r="N18" s="175"/>
      <c r="O18" s="175"/>
      <c r="P18" s="107" t="s">
        <v>496</v>
      </c>
      <c r="R18" s="24"/>
      <c r="S18" s="267">
        <v>12055.06</v>
      </c>
      <c r="T18" s="267"/>
      <c r="W18" s="306">
        <v>235.2</v>
      </c>
      <c r="X18" s="24" t="s">
        <v>106</v>
      </c>
    </row>
    <row r="19" spans="1:24" x14ac:dyDescent="0.2">
      <c r="A19" s="35">
        <v>13</v>
      </c>
      <c r="B19" s="264" t="s">
        <v>689</v>
      </c>
      <c r="C19" s="69" t="s">
        <v>189</v>
      </c>
      <c r="D19" s="77">
        <v>18905</v>
      </c>
      <c r="E19" s="73">
        <v>631230033</v>
      </c>
      <c r="F19" s="36" t="s">
        <v>685</v>
      </c>
      <c r="G19" s="74" t="s">
        <v>495</v>
      </c>
      <c r="H19" s="47">
        <v>10</v>
      </c>
      <c r="I19" s="38">
        <v>13210</v>
      </c>
      <c r="J19" s="214">
        <f t="shared" si="0"/>
        <v>18.09</v>
      </c>
      <c r="K19" s="175"/>
      <c r="L19" s="175">
        <v>18.09</v>
      </c>
      <c r="M19" s="175"/>
      <c r="N19" s="175"/>
      <c r="O19" s="175"/>
      <c r="P19" s="107" t="s">
        <v>496</v>
      </c>
      <c r="R19" s="24"/>
      <c r="S19" s="267">
        <v>8350.2800000000007</v>
      </c>
      <c r="T19" s="267"/>
      <c r="W19" s="403">
        <f>SUM(W17:W18)</f>
        <v>9620.33</v>
      </c>
    </row>
    <row r="20" spans="1:24" x14ac:dyDescent="0.2">
      <c r="A20" s="35">
        <v>14</v>
      </c>
      <c r="B20" s="264" t="s">
        <v>690</v>
      </c>
      <c r="C20" s="69" t="s">
        <v>309</v>
      </c>
      <c r="D20" s="77">
        <v>18916</v>
      </c>
      <c r="E20" s="73">
        <v>631230032</v>
      </c>
      <c r="F20" s="36" t="s">
        <v>685</v>
      </c>
      <c r="G20" s="74" t="s">
        <v>495</v>
      </c>
      <c r="H20" s="47">
        <v>10</v>
      </c>
      <c r="I20" s="38">
        <v>13210</v>
      </c>
      <c r="J20" s="214">
        <f t="shared" si="0"/>
        <v>8.2899999999999991</v>
      </c>
      <c r="K20" s="175"/>
      <c r="L20" s="175">
        <v>8.2899999999999991</v>
      </c>
      <c r="M20" s="175"/>
      <c r="N20" s="175"/>
      <c r="O20" s="175"/>
      <c r="P20" s="107" t="s">
        <v>496</v>
      </c>
      <c r="R20" s="24"/>
      <c r="S20" s="267">
        <v>9620.33</v>
      </c>
      <c r="T20" s="267"/>
    </row>
    <row r="21" spans="1:24" x14ac:dyDescent="0.2">
      <c r="A21" s="35">
        <v>15</v>
      </c>
      <c r="B21" s="264" t="s">
        <v>691</v>
      </c>
      <c r="C21" s="69" t="s">
        <v>189</v>
      </c>
      <c r="D21" s="77">
        <v>48939</v>
      </c>
      <c r="E21" s="73">
        <v>631230029</v>
      </c>
      <c r="F21" s="36" t="s">
        <v>685</v>
      </c>
      <c r="G21" s="74" t="s">
        <v>495</v>
      </c>
      <c r="H21" s="47">
        <v>10</v>
      </c>
      <c r="I21" s="38">
        <v>13210</v>
      </c>
      <c r="J21" s="214">
        <f t="shared" si="0"/>
        <v>62.14</v>
      </c>
      <c r="K21" s="175"/>
      <c r="L21" s="175">
        <v>62.14</v>
      </c>
      <c r="M21" s="175"/>
      <c r="N21" s="175"/>
      <c r="O21" s="175"/>
      <c r="P21" s="107" t="s">
        <v>496</v>
      </c>
      <c r="R21" s="24"/>
      <c r="S21" s="267">
        <v>8357.1200000000008</v>
      </c>
      <c r="T21" s="24"/>
    </row>
    <row r="22" spans="1:24" x14ac:dyDescent="0.2">
      <c r="A22" s="35">
        <v>16</v>
      </c>
      <c r="B22" s="264" t="s">
        <v>692</v>
      </c>
      <c r="C22" s="69" t="s">
        <v>309</v>
      </c>
      <c r="D22" s="77">
        <v>18920</v>
      </c>
      <c r="E22" s="73">
        <v>631230031</v>
      </c>
      <c r="F22" s="36" t="s">
        <v>685</v>
      </c>
      <c r="G22" s="74" t="s">
        <v>495</v>
      </c>
      <c r="H22" s="47">
        <v>10</v>
      </c>
      <c r="I22" s="38">
        <v>13210</v>
      </c>
      <c r="J22" s="214">
        <f t="shared" si="0"/>
        <v>30.3</v>
      </c>
      <c r="K22" s="175"/>
      <c r="L22" s="175">
        <v>30.3</v>
      </c>
      <c r="M22" s="175"/>
      <c r="N22" s="175"/>
      <c r="O22" s="175"/>
      <c r="P22" s="107" t="s">
        <v>496</v>
      </c>
      <c r="R22" s="24"/>
      <c r="S22" s="267">
        <v>9237.75</v>
      </c>
      <c r="T22" s="24"/>
    </row>
    <row r="23" spans="1:24" x14ac:dyDescent="0.2">
      <c r="A23" s="35">
        <v>17</v>
      </c>
      <c r="B23" s="264" t="s">
        <v>693</v>
      </c>
      <c r="C23" s="69" t="s">
        <v>360</v>
      </c>
      <c r="D23" s="77">
        <v>18829</v>
      </c>
      <c r="E23" s="73">
        <v>631230035</v>
      </c>
      <c r="F23" s="36" t="s">
        <v>685</v>
      </c>
      <c r="G23" s="74" t="s">
        <v>495</v>
      </c>
      <c r="H23" s="47">
        <v>10</v>
      </c>
      <c r="I23" s="38">
        <v>13210</v>
      </c>
      <c r="J23" s="214">
        <f t="shared" si="0"/>
        <v>11.48</v>
      </c>
      <c r="K23" s="175"/>
      <c r="L23" s="175">
        <v>11.48</v>
      </c>
      <c r="M23" s="175"/>
      <c r="N23" s="175"/>
      <c r="O23" s="175"/>
      <c r="P23" s="107" t="s">
        <v>496</v>
      </c>
      <c r="R23" s="24"/>
      <c r="S23" s="267">
        <v>7542.11</v>
      </c>
      <c r="T23" s="24"/>
    </row>
    <row r="24" spans="1:24" x14ac:dyDescent="0.2">
      <c r="A24" s="35">
        <v>18</v>
      </c>
      <c r="B24" s="264" t="s">
        <v>696</v>
      </c>
      <c r="C24" s="69" t="s">
        <v>189</v>
      </c>
      <c r="D24" s="77">
        <v>18844</v>
      </c>
      <c r="E24" s="73">
        <v>631230034</v>
      </c>
      <c r="F24" s="36" t="s">
        <v>685</v>
      </c>
      <c r="G24" s="74" t="s">
        <v>495</v>
      </c>
      <c r="H24" s="47">
        <v>10</v>
      </c>
      <c r="I24" s="38">
        <v>13210</v>
      </c>
      <c r="J24" s="214">
        <f t="shared" si="0"/>
        <v>39.86</v>
      </c>
      <c r="K24" s="175"/>
      <c r="L24" s="175">
        <v>39.86</v>
      </c>
      <c r="M24" s="175"/>
      <c r="N24" s="175"/>
      <c r="O24" s="175"/>
      <c r="P24" s="107" t="s">
        <v>496</v>
      </c>
      <c r="R24" s="24"/>
      <c r="S24" s="267">
        <v>7437.61</v>
      </c>
      <c r="T24" s="24"/>
    </row>
    <row r="25" spans="1:24" ht="13.5" thickBot="1" x14ac:dyDescent="0.25">
      <c r="A25" s="35">
        <v>19</v>
      </c>
      <c r="B25" s="264" t="s">
        <v>697</v>
      </c>
      <c r="C25" s="69" t="s">
        <v>189</v>
      </c>
      <c r="D25" s="77">
        <v>19295</v>
      </c>
      <c r="E25" s="73">
        <v>631230025</v>
      </c>
      <c r="F25" s="36" t="s">
        <v>685</v>
      </c>
      <c r="G25" s="74" t="s">
        <v>495</v>
      </c>
      <c r="H25" s="47">
        <v>10</v>
      </c>
      <c r="I25" s="38">
        <v>13210</v>
      </c>
      <c r="J25" s="214">
        <f t="shared" si="0"/>
        <v>12.84</v>
      </c>
      <c r="K25" s="175"/>
      <c r="L25" s="175">
        <v>12.84</v>
      </c>
      <c r="M25" s="175"/>
      <c r="N25" s="175"/>
      <c r="O25" s="175"/>
      <c r="P25" s="107" t="s">
        <v>496</v>
      </c>
      <c r="R25" s="24"/>
      <c r="S25" s="267">
        <v>9148.89</v>
      </c>
      <c r="T25" s="24"/>
    </row>
    <row r="26" spans="1:24" ht="13.5" thickBot="1" x14ac:dyDescent="0.25">
      <c r="A26" s="35">
        <v>20</v>
      </c>
      <c r="B26" s="264" t="s">
        <v>699</v>
      </c>
      <c r="C26" s="69" t="s">
        <v>356</v>
      </c>
      <c r="D26" s="77">
        <v>19440</v>
      </c>
      <c r="E26" s="73">
        <v>631230075</v>
      </c>
      <c r="F26" s="36" t="s">
        <v>430</v>
      </c>
      <c r="G26" s="74" t="s">
        <v>672</v>
      </c>
      <c r="H26" s="47">
        <v>10</v>
      </c>
      <c r="I26" s="38">
        <v>13230</v>
      </c>
      <c r="J26" s="214">
        <f t="shared" si="0"/>
        <v>24.19</v>
      </c>
      <c r="K26" s="175"/>
      <c r="L26" s="175">
        <v>24.19</v>
      </c>
      <c r="M26" s="175"/>
      <c r="N26" s="175"/>
      <c r="O26" s="175"/>
      <c r="P26" s="107" t="s">
        <v>698</v>
      </c>
      <c r="R26" s="268">
        <f>SUM(R8:R25)</f>
        <v>3862.85</v>
      </c>
      <c r="S26" s="268">
        <f>SUM(S8:S25)</f>
        <v>222991.13999999996</v>
      </c>
      <c r="T26" s="268">
        <f>SUM(T8:T25)</f>
        <v>60319.44</v>
      </c>
      <c r="U26" s="269">
        <f>R26+S26+T26+S74</f>
        <v>287173.42999999993</v>
      </c>
    </row>
    <row r="27" spans="1:24" x14ac:dyDescent="0.2">
      <c r="A27" s="35">
        <v>21</v>
      </c>
      <c r="B27" s="264" t="s">
        <v>699</v>
      </c>
      <c r="C27" s="69" t="s">
        <v>356</v>
      </c>
      <c r="D27" s="77">
        <v>19445</v>
      </c>
      <c r="E27" s="73">
        <v>631230074</v>
      </c>
      <c r="F27" s="36" t="s">
        <v>430</v>
      </c>
      <c r="G27" s="74" t="s">
        <v>672</v>
      </c>
      <c r="H27" s="47">
        <v>10</v>
      </c>
      <c r="I27" s="38">
        <v>13230</v>
      </c>
      <c r="J27" s="214">
        <f t="shared" si="0"/>
        <v>24.19</v>
      </c>
      <c r="K27" s="175"/>
      <c r="L27" s="175">
        <v>24.19</v>
      </c>
      <c r="M27" s="175"/>
      <c r="N27" s="175"/>
      <c r="O27" s="175"/>
      <c r="P27" s="107" t="s">
        <v>698</v>
      </c>
      <c r="R27" s="24"/>
      <c r="S27" s="267"/>
      <c r="T27" s="267"/>
    </row>
    <row r="28" spans="1:24" x14ac:dyDescent="0.2">
      <c r="A28" s="35">
        <v>22</v>
      </c>
      <c r="B28" s="264" t="s">
        <v>701</v>
      </c>
      <c r="C28" s="69" t="s">
        <v>356</v>
      </c>
      <c r="D28" s="77">
        <v>19427</v>
      </c>
      <c r="E28" s="73">
        <v>631230078</v>
      </c>
      <c r="F28" s="36" t="s">
        <v>700</v>
      </c>
      <c r="G28" s="74" t="s">
        <v>667</v>
      </c>
      <c r="H28" s="47">
        <v>10</v>
      </c>
      <c r="I28" s="38">
        <v>13250</v>
      </c>
      <c r="J28" s="214">
        <f t="shared" si="0"/>
        <v>19.079999999999998</v>
      </c>
      <c r="K28" s="175"/>
      <c r="L28" s="175">
        <v>19.079999999999998</v>
      </c>
      <c r="M28" s="175"/>
      <c r="N28" s="175"/>
      <c r="O28" s="175"/>
      <c r="P28" s="107" t="s">
        <v>75</v>
      </c>
      <c r="R28" s="24"/>
      <c r="S28" s="267"/>
      <c r="T28" s="267"/>
    </row>
    <row r="29" spans="1:24" x14ac:dyDescent="0.2">
      <c r="A29" s="35">
        <v>23</v>
      </c>
      <c r="B29" s="264" t="s">
        <v>702</v>
      </c>
      <c r="C29" s="69" t="s">
        <v>356</v>
      </c>
      <c r="D29" s="77">
        <v>19415</v>
      </c>
      <c r="E29" s="73">
        <v>631230079</v>
      </c>
      <c r="F29" s="36" t="s">
        <v>700</v>
      </c>
      <c r="G29" s="74" t="s">
        <v>667</v>
      </c>
      <c r="H29" s="47">
        <v>10</v>
      </c>
      <c r="I29" s="38">
        <v>13250</v>
      </c>
      <c r="J29" s="214">
        <f t="shared" si="0"/>
        <v>7.99</v>
      </c>
      <c r="K29" s="175"/>
      <c r="L29" s="175">
        <v>7.99</v>
      </c>
      <c r="M29" s="175"/>
      <c r="N29" s="175"/>
      <c r="O29" s="175"/>
      <c r="P29" s="107" t="s">
        <v>75</v>
      </c>
      <c r="R29" s="24"/>
      <c r="S29" s="267"/>
      <c r="T29" s="267"/>
    </row>
    <row r="30" spans="1:24" x14ac:dyDescent="0.2">
      <c r="A30" s="35">
        <v>24</v>
      </c>
      <c r="B30" s="264" t="s">
        <v>703</v>
      </c>
      <c r="C30" s="69" t="s">
        <v>694</v>
      </c>
      <c r="D30" s="77">
        <v>19373</v>
      </c>
      <c r="E30" s="73">
        <v>631230037</v>
      </c>
      <c r="F30" s="36" t="s">
        <v>685</v>
      </c>
      <c r="G30" s="74" t="s">
        <v>495</v>
      </c>
      <c r="H30" s="47">
        <v>10</v>
      </c>
      <c r="I30" s="38">
        <v>13210</v>
      </c>
      <c r="J30" s="214">
        <f t="shared" si="0"/>
        <v>3.92</v>
      </c>
      <c r="K30" s="175"/>
      <c r="L30" s="175">
        <v>3.92</v>
      </c>
      <c r="M30" s="175"/>
      <c r="N30" s="175"/>
      <c r="O30" s="175"/>
      <c r="P30" s="107" t="s">
        <v>496</v>
      </c>
      <c r="R30" s="24"/>
      <c r="S30" s="267"/>
      <c r="T30" s="267"/>
    </row>
    <row r="31" spans="1:24" x14ac:dyDescent="0.2">
      <c r="A31" s="35">
        <v>25</v>
      </c>
      <c r="B31" s="264" t="s">
        <v>704</v>
      </c>
      <c r="C31" s="69" t="s">
        <v>356</v>
      </c>
      <c r="D31" s="77">
        <v>29409</v>
      </c>
      <c r="E31" s="73">
        <v>631230077</v>
      </c>
      <c r="F31" s="36" t="s">
        <v>700</v>
      </c>
      <c r="G31" s="74" t="s">
        <v>667</v>
      </c>
      <c r="H31" s="47">
        <v>10</v>
      </c>
      <c r="I31" s="38">
        <v>13250</v>
      </c>
      <c r="J31" s="214">
        <f t="shared" si="0"/>
        <v>12.99</v>
      </c>
      <c r="K31" s="175"/>
      <c r="L31" s="175">
        <v>12.99</v>
      </c>
      <c r="M31" s="175"/>
      <c r="N31" s="175"/>
      <c r="O31" s="175"/>
      <c r="P31" s="107" t="s">
        <v>75</v>
      </c>
      <c r="R31" s="24"/>
      <c r="S31" s="267"/>
      <c r="T31" s="267"/>
    </row>
    <row r="32" spans="1:24" x14ac:dyDescent="0.2">
      <c r="A32" s="35">
        <v>26</v>
      </c>
      <c r="B32" s="264" t="s">
        <v>705</v>
      </c>
      <c r="C32" s="69" t="s">
        <v>370</v>
      </c>
      <c r="D32" s="77">
        <v>19360</v>
      </c>
      <c r="E32" s="73">
        <v>631230039</v>
      </c>
      <c r="F32" s="36" t="s">
        <v>685</v>
      </c>
      <c r="G32" s="74" t="s">
        <v>495</v>
      </c>
      <c r="H32" s="47">
        <v>10</v>
      </c>
      <c r="I32" s="38">
        <v>13210</v>
      </c>
      <c r="J32" s="214">
        <f t="shared" si="0"/>
        <v>10.88</v>
      </c>
      <c r="K32" s="175"/>
      <c r="L32" s="175">
        <v>10.88</v>
      </c>
      <c r="M32" s="175"/>
      <c r="N32" s="175"/>
      <c r="O32" s="175"/>
      <c r="P32" s="107" t="s">
        <v>496</v>
      </c>
      <c r="R32" s="24"/>
      <c r="S32" s="267"/>
      <c r="T32" s="267"/>
    </row>
    <row r="33" spans="1:20" x14ac:dyDescent="0.2">
      <c r="A33" s="35">
        <v>27</v>
      </c>
      <c r="B33" s="264" t="s">
        <v>706</v>
      </c>
      <c r="C33" s="69" t="s">
        <v>370</v>
      </c>
      <c r="D33" s="77">
        <v>19365</v>
      </c>
      <c r="E33" s="73">
        <v>631230038</v>
      </c>
      <c r="F33" s="36" t="s">
        <v>685</v>
      </c>
      <c r="G33" s="74" t="s">
        <v>495</v>
      </c>
      <c r="H33" s="47">
        <v>10</v>
      </c>
      <c r="I33" s="38">
        <v>13210</v>
      </c>
      <c r="J33" s="214">
        <f t="shared" si="0"/>
        <v>10.24</v>
      </c>
      <c r="K33" s="175"/>
      <c r="L33" s="175">
        <v>10.24</v>
      </c>
      <c r="M33" s="175"/>
      <c r="N33" s="175"/>
      <c r="O33" s="175"/>
      <c r="P33" s="107" t="s">
        <v>496</v>
      </c>
      <c r="R33" s="24"/>
      <c r="S33" s="267"/>
      <c r="T33" s="267"/>
    </row>
    <row r="34" spans="1:20" x14ac:dyDescent="0.2">
      <c r="A34" s="35">
        <v>28</v>
      </c>
      <c r="B34" s="264" t="s">
        <v>707</v>
      </c>
      <c r="C34" s="69" t="s">
        <v>370</v>
      </c>
      <c r="D34" s="77">
        <v>19346</v>
      </c>
      <c r="E34" s="73">
        <v>631230041</v>
      </c>
      <c r="F34" s="36" t="s">
        <v>685</v>
      </c>
      <c r="G34" s="74" t="s">
        <v>495</v>
      </c>
      <c r="H34" s="47">
        <v>10</v>
      </c>
      <c r="I34" s="38">
        <v>13210</v>
      </c>
      <c r="J34" s="214">
        <f t="shared" si="0"/>
        <v>18.059999999999999</v>
      </c>
      <c r="K34" s="175"/>
      <c r="L34" s="175">
        <v>18.059999999999999</v>
      </c>
      <c r="M34" s="175"/>
      <c r="N34" s="175"/>
      <c r="O34" s="175"/>
      <c r="P34" s="107" t="s">
        <v>496</v>
      </c>
      <c r="R34" s="24"/>
      <c r="S34" s="267"/>
      <c r="T34" s="267"/>
    </row>
    <row r="35" spans="1:20" x14ac:dyDescent="0.2">
      <c r="A35" s="35">
        <v>29</v>
      </c>
      <c r="B35" s="264" t="s">
        <v>708</v>
      </c>
      <c r="C35" s="69" t="s">
        <v>370</v>
      </c>
      <c r="D35" s="77">
        <v>19350</v>
      </c>
      <c r="E35" s="73">
        <v>631230040</v>
      </c>
      <c r="F35" s="36" t="s">
        <v>685</v>
      </c>
      <c r="G35" s="74" t="s">
        <v>495</v>
      </c>
      <c r="H35" s="47">
        <v>10</v>
      </c>
      <c r="I35" s="38">
        <v>13210</v>
      </c>
      <c r="J35" s="214">
        <f t="shared" si="0"/>
        <v>45.15</v>
      </c>
      <c r="K35" s="175"/>
      <c r="L35" s="175">
        <v>45.15</v>
      </c>
      <c r="M35" s="175"/>
      <c r="N35" s="175"/>
      <c r="O35" s="175"/>
      <c r="P35" s="107" t="s">
        <v>496</v>
      </c>
      <c r="R35" s="24"/>
      <c r="S35" s="267"/>
      <c r="T35" s="267"/>
    </row>
    <row r="36" spans="1:20" x14ac:dyDescent="0.2">
      <c r="A36" s="35">
        <v>30</v>
      </c>
      <c r="B36" s="264" t="s">
        <v>709</v>
      </c>
      <c r="C36" s="69" t="s">
        <v>370</v>
      </c>
      <c r="D36" s="77">
        <v>19335</v>
      </c>
      <c r="E36" s="73">
        <v>631230043</v>
      </c>
      <c r="F36" s="36" t="s">
        <v>685</v>
      </c>
      <c r="G36" s="74" t="s">
        <v>495</v>
      </c>
      <c r="H36" s="47">
        <v>10</v>
      </c>
      <c r="I36" s="38">
        <v>13210</v>
      </c>
      <c r="J36" s="214">
        <f t="shared" si="0"/>
        <v>12.95</v>
      </c>
      <c r="K36" s="175"/>
      <c r="L36" s="175">
        <v>12.95</v>
      </c>
      <c r="M36" s="175"/>
      <c r="N36" s="175"/>
      <c r="O36" s="175"/>
      <c r="P36" s="107" t="s">
        <v>496</v>
      </c>
      <c r="R36" s="24"/>
      <c r="S36" s="267"/>
      <c r="T36" s="267"/>
    </row>
    <row r="37" spans="1:20" x14ac:dyDescent="0.2">
      <c r="A37" s="35">
        <v>31</v>
      </c>
      <c r="B37" s="264" t="s">
        <v>710</v>
      </c>
      <c r="C37" s="69" t="s">
        <v>622</v>
      </c>
      <c r="D37" s="77">
        <v>19340</v>
      </c>
      <c r="E37" s="73">
        <v>631230042</v>
      </c>
      <c r="F37" s="36" t="s">
        <v>685</v>
      </c>
      <c r="G37" s="74" t="s">
        <v>495</v>
      </c>
      <c r="H37" s="47">
        <v>10</v>
      </c>
      <c r="I37" s="38">
        <v>13210</v>
      </c>
      <c r="J37" s="214">
        <f t="shared" si="0"/>
        <v>12.31</v>
      </c>
      <c r="K37" s="175"/>
      <c r="L37" s="175">
        <v>12.31</v>
      </c>
      <c r="M37" s="175"/>
      <c r="N37" s="175"/>
      <c r="O37" s="175"/>
      <c r="P37" s="107" t="s">
        <v>496</v>
      </c>
      <c r="R37" s="24"/>
      <c r="S37" s="267"/>
      <c r="T37" s="267"/>
    </row>
    <row r="38" spans="1:20" x14ac:dyDescent="0.2">
      <c r="A38" s="35">
        <v>32</v>
      </c>
      <c r="B38" s="264" t="s">
        <v>711</v>
      </c>
      <c r="C38" s="69" t="s">
        <v>189</v>
      </c>
      <c r="D38" s="77">
        <v>19301</v>
      </c>
      <c r="E38" s="73">
        <v>631230024</v>
      </c>
      <c r="F38" s="36" t="s">
        <v>685</v>
      </c>
      <c r="G38" s="74" t="s">
        <v>495</v>
      </c>
      <c r="H38" s="47">
        <v>10</v>
      </c>
      <c r="I38" s="38">
        <v>13210</v>
      </c>
      <c r="J38" s="214">
        <f t="shared" si="0"/>
        <v>56.29</v>
      </c>
      <c r="K38" s="175"/>
      <c r="L38" s="175">
        <v>56.29</v>
      </c>
      <c r="M38" s="175"/>
      <c r="N38" s="175"/>
      <c r="O38" s="175"/>
      <c r="P38" s="107" t="s">
        <v>496</v>
      </c>
      <c r="R38" s="24"/>
      <c r="S38" s="267"/>
      <c r="T38" s="267"/>
    </row>
    <row r="39" spans="1:20" x14ac:dyDescent="0.2">
      <c r="A39" s="35">
        <v>33</v>
      </c>
      <c r="B39" s="264" t="s">
        <v>712</v>
      </c>
      <c r="C39" s="69" t="s">
        <v>622</v>
      </c>
      <c r="D39" s="77">
        <v>19307</v>
      </c>
      <c r="E39" s="73">
        <v>631230046</v>
      </c>
      <c r="F39" s="36" t="s">
        <v>685</v>
      </c>
      <c r="G39" s="74" t="s">
        <v>495</v>
      </c>
      <c r="H39" s="47">
        <v>10</v>
      </c>
      <c r="I39" s="38">
        <v>13210</v>
      </c>
      <c r="J39" s="214">
        <f t="shared" si="0"/>
        <v>3.21</v>
      </c>
      <c r="K39" s="175"/>
      <c r="L39" s="175">
        <v>3.21</v>
      </c>
      <c r="M39" s="175"/>
      <c r="N39" s="175"/>
      <c r="O39" s="175"/>
      <c r="P39" s="107" t="s">
        <v>496</v>
      </c>
      <c r="R39" s="24"/>
      <c r="S39" s="267"/>
      <c r="T39" s="267"/>
    </row>
    <row r="40" spans="1:20" x14ac:dyDescent="0.2">
      <c r="A40" s="35">
        <v>34</v>
      </c>
      <c r="B40" s="264" t="s">
        <v>713</v>
      </c>
      <c r="C40" s="69" t="s">
        <v>189</v>
      </c>
      <c r="D40" s="77">
        <v>19316</v>
      </c>
      <c r="E40" s="73">
        <v>631230045</v>
      </c>
      <c r="F40" s="36" t="s">
        <v>685</v>
      </c>
      <c r="G40" s="74" t="s">
        <v>495</v>
      </c>
      <c r="H40" s="47">
        <v>10</v>
      </c>
      <c r="I40" s="38">
        <v>13210</v>
      </c>
      <c r="J40" s="214">
        <f t="shared" si="0"/>
        <v>57.58</v>
      </c>
      <c r="K40" s="175"/>
      <c r="L40" s="175">
        <v>57.58</v>
      </c>
      <c r="M40" s="175"/>
      <c r="N40" s="175"/>
      <c r="O40" s="175"/>
      <c r="P40" s="107" t="s">
        <v>496</v>
      </c>
      <c r="R40" s="24"/>
      <c r="S40" s="267"/>
      <c r="T40" s="267"/>
    </row>
    <row r="41" spans="1:20" x14ac:dyDescent="0.2">
      <c r="A41" s="35">
        <v>35</v>
      </c>
      <c r="B41" s="264" t="s">
        <v>714</v>
      </c>
      <c r="C41" s="69" t="s">
        <v>189</v>
      </c>
      <c r="D41" s="77">
        <v>19329</v>
      </c>
      <c r="E41" s="73">
        <v>631230044</v>
      </c>
      <c r="F41" s="36" t="s">
        <v>685</v>
      </c>
      <c r="G41" s="74" t="s">
        <v>495</v>
      </c>
      <c r="H41" s="47">
        <v>10</v>
      </c>
      <c r="I41" s="38">
        <v>13210</v>
      </c>
      <c r="J41" s="214">
        <f t="shared" si="0"/>
        <v>121.86</v>
      </c>
      <c r="K41" s="175"/>
      <c r="L41" s="175">
        <v>121.86</v>
      </c>
      <c r="M41" s="175"/>
      <c r="N41" s="175"/>
      <c r="O41" s="175"/>
      <c r="P41" s="107" t="s">
        <v>496</v>
      </c>
      <c r="R41" s="24"/>
      <c r="S41" s="267"/>
      <c r="T41" s="267"/>
    </row>
    <row r="42" spans="1:20" x14ac:dyDescent="0.2">
      <c r="A42" s="35">
        <v>36</v>
      </c>
      <c r="B42" s="264" t="s">
        <v>715</v>
      </c>
      <c r="C42" s="69" t="s">
        <v>622</v>
      </c>
      <c r="D42" s="77">
        <v>19268</v>
      </c>
      <c r="E42" s="73">
        <v>631230027</v>
      </c>
      <c r="F42" s="36" t="s">
        <v>685</v>
      </c>
      <c r="G42" s="74" t="s">
        <v>495</v>
      </c>
      <c r="H42" s="47">
        <v>10</v>
      </c>
      <c r="I42" s="38">
        <v>13210</v>
      </c>
      <c r="J42" s="214">
        <f t="shared" si="0"/>
        <v>32.9</v>
      </c>
      <c r="K42" s="175"/>
      <c r="L42" s="175">
        <v>32.9</v>
      </c>
      <c r="M42" s="175"/>
      <c r="N42" s="175"/>
      <c r="O42" s="175"/>
      <c r="P42" s="107" t="s">
        <v>496</v>
      </c>
      <c r="R42" s="24"/>
      <c r="S42" s="267"/>
      <c r="T42" s="267"/>
    </row>
    <row r="43" spans="1:20" x14ac:dyDescent="0.2">
      <c r="A43" s="35">
        <v>37</v>
      </c>
      <c r="B43" s="264" t="s">
        <v>718</v>
      </c>
      <c r="C43" s="69" t="s">
        <v>356</v>
      </c>
      <c r="D43" s="77">
        <v>19665</v>
      </c>
      <c r="E43" s="73">
        <v>631230072</v>
      </c>
      <c r="F43" s="36" t="s">
        <v>430</v>
      </c>
      <c r="G43" s="74" t="s">
        <v>672</v>
      </c>
      <c r="H43" s="47">
        <v>10</v>
      </c>
      <c r="I43" s="38">
        <v>13230</v>
      </c>
      <c r="J43" s="214">
        <f t="shared" si="0"/>
        <v>24.19</v>
      </c>
      <c r="K43" s="175"/>
      <c r="L43" s="175">
        <v>24.19</v>
      </c>
      <c r="M43" s="175"/>
      <c r="N43" s="175"/>
      <c r="O43" s="175"/>
      <c r="P43" s="107" t="s">
        <v>698</v>
      </c>
      <c r="R43" s="24"/>
      <c r="S43" s="267"/>
      <c r="T43" s="267"/>
    </row>
    <row r="44" spans="1:20" x14ac:dyDescent="0.2">
      <c r="A44" s="35">
        <v>38</v>
      </c>
      <c r="B44" s="264" t="s">
        <v>719</v>
      </c>
      <c r="C44" s="69" t="s">
        <v>356</v>
      </c>
      <c r="D44" s="77">
        <v>19651</v>
      </c>
      <c r="E44" s="73">
        <v>631230071</v>
      </c>
      <c r="F44" s="36" t="s">
        <v>430</v>
      </c>
      <c r="G44" s="74" t="s">
        <v>672</v>
      </c>
      <c r="H44" s="47">
        <v>10</v>
      </c>
      <c r="I44" s="38">
        <v>13230</v>
      </c>
      <c r="J44" s="214">
        <f t="shared" si="0"/>
        <v>108.86</v>
      </c>
      <c r="K44" s="175"/>
      <c r="L44" s="175">
        <v>108.86</v>
      </c>
      <c r="M44" s="175"/>
      <c r="N44" s="175"/>
      <c r="O44" s="175"/>
      <c r="P44" s="107" t="s">
        <v>698</v>
      </c>
      <c r="R44" s="24"/>
      <c r="S44" s="267"/>
      <c r="T44" s="267"/>
    </row>
    <row r="45" spans="1:20" x14ac:dyDescent="0.2">
      <c r="A45" s="35">
        <v>39</v>
      </c>
      <c r="B45" s="264" t="s">
        <v>720</v>
      </c>
      <c r="C45" s="69" t="s">
        <v>356</v>
      </c>
      <c r="D45" s="77">
        <v>19642</v>
      </c>
      <c r="E45" s="73">
        <v>631230070</v>
      </c>
      <c r="F45" s="36" t="s">
        <v>430</v>
      </c>
      <c r="G45" s="74" t="s">
        <v>672</v>
      </c>
      <c r="H45" s="47">
        <v>10</v>
      </c>
      <c r="I45" s="38">
        <v>13230</v>
      </c>
      <c r="J45" s="214">
        <f t="shared" si="0"/>
        <v>48.38</v>
      </c>
      <c r="K45" s="175"/>
      <c r="L45" s="175">
        <v>48.38</v>
      </c>
      <c r="M45" s="175"/>
      <c r="N45" s="175"/>
      <c r="O45" s="175"/>
      <c r="P45" s="107" t="s">
        <v>698</v>
      </c>
      <c r="R45" s="24"/>
      <c r="S45" s="267"/>
      <c r="T45" s="267"/>
    </row>
    <row r="46" spans="1:20" x14ac:dyDescent="0.2">
      <c r="A46" s="35">
        <v>40</v>
      </c>
      <c r="B46" s="264" t="s">
        <v>721</v>
      </c>
      <c r="C46" s="69" t="s">
        <v>356</v>
      </c>
      <c r="D46" s="77">
        <v>19675</v>
      </c>
      <c r="E46" s="73">
        <v>631230073</v>
      </c>
      <c r="F46" s="36" t="s">
        <v>430</v>
      </c>
      <c r="G46" s="74" t="s">
        <v>672</v>
      </c>
      <c r="H46" s="47">
        <v>10</v>
      </c>
      <c r="I46" s="38">
        <v>13230</v>
      </c>
      <c r="J46" s="214">
        <f t="shared" si="0"/>
        <v>36.29</v>
      </c>
      <c r="K46" s="175"/>
      <c r="L46" s="175">
        <v>36.29</v>
      </c>
      <c r="M46" s="175"/>
      <c r="N46" s="175"/>
      <c r="O46" s="175"/>
      <c r="P46" s="107" t="s">
        <v>698</v>
      </c>
      <c r="R46" s="24"/>
      <c r="S46" s="267"/>
      <c r="T46" s="267"/>
    </row>
    <row r="47" spans="1:20" x14ac:dyDescent="0.2">
      <c r="A47" s="35">
        <v>41</v>
      </c>
      <c r="B47" s="264" t="s">
        <v>494</v>
      </c>
      <c r="C47" s="69" t="s">
        <v>189</v>
      </c>
      <c r="D47" s="77">
        <v>19281</v>
      </c>
      <c r="E47" s="73">
        <v>631230026</v>
      </c>
      <c r="F47" s="36" t="s">
        <v>430</v>
      </c>
      <c r="G47" s="402" t="s">
        <v>495</v>
      </c>
      <c r="H47" s="47">
        <v>10</v>
      </c>
      <c r="I47" s="38">
        <v>13210</v>
      </c>
      <c r="J47" s="214">
        <f t="shared" si="0"/>
        <v>27.9</v>
      </c>
      <c r="K47" s="175"/>
      <c r="L47" s="175">
        <v>27.9</v>
      </c>
      <c r="M47" s="175"/>
      <c r="N47" s="175"/>
      <c r="O47" s="175"/>
      <c r="P47" s="107" t="s">
        <v>496</v>
      </c>
    </row>
    <row r="48" spans="1:20" x14ac:dyDescent="0.2">
      <c r="A48" s="35">
        <v>42</v>
      </c>
      <c r="B48" s="264" t="s">
        <v>510</v>
      </c>
      <c r="C48" s="69" t="s">
        <v>511</v>
      </c>
      <c r="D48" s="77">
        <v>19855</v>
      </c>
      <c r="E48" s="73">
        <v>631230019</v>
      </c>
      <c r="F48" s="36" t="s">
        <v>430</v>
      </c>
      <c r="G48" s="402" t="s">
        <v>377</v>
      </c>
      <c r="H48" s="47">
        <v>10</v>
      </c>
      <c r="I48" s="38">
        <v>14050</v>
      </c>
      <c r="J48" s="214">
        <f t="shared" si="0"/>
        <v>245</v>
      </c>
      <c r="K48" s="175"/>
      <c r="L48" s="175"/>
      <c r="M48" s="175">
        <v>245</v>
      </c>
      <c r="N48" s="175"/>
      <c r="O48" s="175"/>
      <c r="P48" s="107" t="s">
        <v>506</v>
      </c>
    </row>
    <row r="49" spans="1:16" x14ac:dyDescent="0.2">
      <c r="A49" s="35">
        <v>43</v>
      </c>
      <c r="B49" s="264" t="s">
        <v>512</v>
      </c>
      <c r="C49" s="69" t="s">
        <v>513</v>
      </c>
      <c r="D49" s="77">
        <v>19834</v>
      </c>
      <c r="E49" s="73">
        <v>631230010</v>
      </c>
      <c r="F49" s="36" t="s">
        <v>430</v>
      </c>
      <c r="G49" s="402" t="s">
        <v>377</v>
      </c>
      <c r="H49" s="47">
        <v>10</v>
      </c>
      <c r="I49" s="38">
        <v>14050</v>
      </c>
      <c r="J49" s="214">
        <f t="shared" si="0"/>
        <v>263</v>
      </c>
      <c r="K49" s="175"/>
      <c r="L49" s="175"/>
      <c r="M49" s="175">
        <v>263</v>
      </c>
      <c r="N49" s="175"/>
      <c r="O49" s="175"/>
      <c r="P49" s="107" t="s">
        <v>506</v>
      </c>
    </row>
    <row r="50" spans="1:16" x14ac:dyDescent="0.2">
      <c r="A50" s="35">
        <v>44</v>
      </c>
      <c r="B50" s="264" t="s">
        <v>519</v>
      </c>
      <c r="C50" s="69" t="s">
        <v>189</v>
      </c>
      <c r="D50" s="77">
        <v>19818</v>
      </c>
      <c r="E50" s="75">
        <v>631230017</v>
      </c>
      <c r="F50" s="36" t="s">
        <v>430</v>
      </c>
      <c r="G50" s="402" t="s">
        <v>377</v>
      </c>
      <c r="H50" s="47">
        <v>10</v>
      </c>
      <c r="I50" s="38">
        <v>14050</v>
      </c>
      <c r="J50" s="214">
        <f t="shared" si="0"/>
        <v>316.39999999999998</v>
      </c>
      <c r="K50" s="175"/>
      <c r="L50" s="175"/>
      <c r="M50" s="175">
        <v>316.39999999999998</v>
      </c>
      <c r="N50" s="175"/>
      <c r="O50" s="175"/>
      <c r="P50" s="107" t="s">
        <v>506</v>
      </c>
    </row>
    <row r="51" spans="1:16" x14ac:dyDescent="0.2">
      <c r="A51" s="35">
        <v>45</v>
      </c>
      <c r="B51" s="264" t="s">
        <v>725</v>
      </c>
      <c r="C51" s="69" t="s">
        <v>83</v>
      </c>
      <c r="D51" s="77">
        <v>20179</v>
      </c>
      <c r="E51" s="75">
        <v>631230083</v>
      </c>
      <c r="F51" s="36" t="s">
        <v>429</v>
      </c>
      <c r="G51" s="74" t="s">
        <v>672</v>
      </c>
      <c r="H51" s="47">
        <v>10</v>
      </c>
      <c r="I51" s="38">
        <v>13230</v>
      </c>
      <c r="J51" s="214">
        <f t="shared" si="0"/>
        <v>43.56</v>
      </c>
      <c r="K51" s="175"/>
      <c r="L51" s="175">
        <v>43.56</v>
      </c>
      <c r="M51" s="175"/>
      <c r="N51" s="175"/>
      <c r="O51" s="175"/>
      <c r="P51" s="107" t="s">
        <v>698</v>
      </c>
    </row>
    <row r="52" spans="1:16" x14ac:dyDescent="0.2">
      <c r="A52" s="35">
        <v>46</v>
      </c>
      <c r="B52" s="264" t="s">
        <v>726</v>
      </c>
      <c r="C52" s="69" t="s">
        <v>83</v>
      </c>
      <c r="D52" s="77">
        <v>20194</v>
      </c>
      <c r="E52" s="75">
        <v>631230084</v>
      </c>
      <c r="F52" s="36" t="s">
        <v>429</v>
      </c>
      <c r="G52" s="402" t="s">
        <v>727</v>
      </c>
      <c r="H52" s="47">
        <v>10</v>
      </c>
      <c r="I52" s="38">
        <v>13220</v>
      </c>
      <c r="J52" s="214">
        <f t="shared" si="0"/>
        <v>4.32</v>
      </c>
      <c r="K52" s="175"/>
      <c r="L52" s="175">
        <v>4.32</v>
      </c>
      <c r="M52" s="175"/>
      <c r="N52" s="175"/>
      <c r="O52" s="175"/>
      <c r="P52" s="107" t="s">
        <v>728</v>
      </c>
    </row>
    <row r="53" spans="1:16" x14ac:dyDescent="0.2">
      <c r="A53" s="35">
        <v>47</v>
      </c>
      <c r="B53" s="264" t="s">
        <v>729</v>
      </c>
      <c r="C53" s="69" t="s">
        <v>83</v>
      </c>
      <c r="D53" s="77">
        <v>20206</v>
      </c>
      <c r="E53" s="75">
        <v>631230085</v>
      </c>
      <c r="F53" s="36" t="s">
        <v>429</v>
      </c>
      <c r="G53" s="402" t="s">
        <v>727</v>
      </c>
      <c r="H53" s="47">
        <v>10</v>
      </c>
      <c r="I53" s="38">
        <v>13220</v>
      </c>
      <c r="J53" s="214">
        <f t="shared" si="0"/>
        <v>122.44</v>
      </c>
      <c r="K53" s="175"/>
      <c r="L53" s="175">
        <v>122.44</v>
      </c>
      <c r="M53" s="175"/>
      <c r="N53" s="175"/>
      <c r="O53" s="175"/>
      <c r="P53" s="107" t="s">
        <v>728</v>
      </c>
    </row>
    <row r="54" spans="1:16" x14ac:dyDescent="0.2">
      <c r="A54" s="35">
        <v>48</v>
      </c>
      <c r="B54" s="264" t="s">
        <v>726</v>
      </c>
      <c r="C54" s="69" t="s">
        <v>356</v>
      </c>
      <c r="D54" s="77">
        <v>20217</v>
      </c>
      <c r="E54" s="75">
        <v>631230048</v>
      </c>
      <c r="F54" s="36" t="s">
        <v>429</v>
      </c>
      <c r="G54" s="402" t="s">
        <v>727</v>
      </c>
      <c r="H54" s="47">
        <v>10</v>
      </c>
      <c r="I54" s="38">
        <v>13220</v>
      </c>
      <c r="J54" s="214">
        <f t="shared" si="0"/>
        <v>2.16</v>
      </c>
      <c r="K54" s="175"/>
      <c r="L54" s="175">
        <v>2.16</v>
      </c>
      <c r="M54" s="175"/>
      <c r="N54" s="175"/>
      <c r="O54" s="175"/>
      <c r="P54" s="107" t="s">
        <v>728</v>
      </c>
    </row>
    <row r="55" spans="1:16" x14ac:dyDescent="0.2">
      <c r="A55" s="35">
        <v>49</v>
      </c>
      <c r="B55" s="264" t="s">
        <v>730</v>
      </c>
      <c r="C55" s="69" t="s">
        <v>356</v>
      </c>
      <c r="D55" s="77">
        <v>20226</v>
      </c>
      <c r="E55" s="75">
        <v>631230076</v>
      </c>
      <c r="F55" s="36" t="s">
        <v>429</v>
      </c>
      <c r="G55" s="74" t="s">
        <v>667</v>
      </c>
      <c r="H55" s="47">
        <v>10</v>
      </c>
      <c r="I55" s="38">
        <v>13250</v>
      </c>
      <c r="J55" s="214">
        <f t="shared" si="0"/>
        <v>16.989999999999998</v>
      </c>
      <c r="K55" s="175"/>
      <c r="L55" s="175">
        <v>16.989999999999998</v>
      </c>
      <c r="M55" s="175"/>
      <c r="N55" s="175"/>
      <c r="O55" s="175"/>
      <c r="P55" s="107" t="s">
        <v>75</v>
      </c>
    </row>
    <row r="56" spans="1:16" x14ac:dyDescent="0.2">
      <c r="A56" s="35">
        <v>50</v>
      </c>
      <c r="B56" s="264" t="s">
        <v>731</v>
      </c>
      <c r="C56" s="69" t="s">
        <v>83</v>
      </c>
      <c r="D56" s="77">
        <v>20239</v>
      </c>
      <c r="E56" s="75">
        <v>631230082</v>
      </c>
      <c r="F56" s="36" t="s">
        <v>429</v>
      </c>
      <c r="G56" s="74" t="s">
        <v>672</v>
      </c>
      <c r="H56" s="47">
        <v>10</v>
      </c>
      <c r="I56" s="38">
        <v>13230</v>
      </c>
      <c r="J56" s="214">
        <f t="shared" si="0"/>
        <v>29.04</v>
      </c>
      <c r="K56" s="175"/>
      <c r="L56" s="175">
        <v>29.04</v>
      </c>
      <c r="M56" s="175"/>
      <c r="N56" s="175"/>
      <c r="O56" s="175"/>
      <c r="P56" s="107" t="s">
        <v>698</v>
      </c>
    </row>
    <row r="57" spans="1:16" x14ac:dyDescent="0.2">
      <c r="A57" s="35">
        <v>51</v>
      </c>
      <c r="B57" s="264" t="s">
        <v>732</v>
      </c>
      <c r="C57" s="69" t="s">
        <v>356</v>
      </c>
      <c r="D57" s="77">
        <v>20251</v>
      </c>
      <c r="E57" s="75">
        <v>631230067</v>
      </c>
      <c r="F57" s="36" t="s">
        <v>429</v>
      </c>
      <c r="G57" s="74" t="s">
        <v>672</v>
      </c>
      <c r="H57" s="47">
        <v>10</v>
      </c>
      <c r="I57" s="38">
        <v>13230</v>
      </c>
      <c r="J57" s="214">
        <f t="shared" si="0"/>
        <v>108.86</v>
      </c>
      <c r="K57" s="175"/>
      <c r="L57" s="175">
        <v>108.86</v>
      </c>
      <c r="M57" s="175"/>
      <c r="N57" s="175"/>
      <c r="O57" s="175"/>
      <c r="P57" s="107" t="s">
        <v>698</v>
      </c>
    </row>
    <row r="58" spans="1:16" x14ac:dyDescent="0.2">
      <c r="A58" s="35">
        <v>52</v>
      </c>
      <c r="B58" s="264" t="s">
        <v>733</v>
      </c>
      <c r="C58" s="69" t="s">
        <v>553</v>
      </c>
      <c r="D58" s="77">
        <v>20268</v>
      </c>
      <c r="E58" s="75">
        <v>631230080</v>
      </c>
      <c r="F58" s="36" t="s">
        <v>429</v>
      </c>
      <c r="G58" s="74" t="s">
        <v>495</v>
      </c>
      <c r="H58" s="47">
        <v>10</v>
      </c>
      <c r="I58" s="38">
        <v>13210</v>
      </c>
      <c r="J58" s="214">
        <f t="shared" si="0"/>
        <v>180.25</v>
      </c>
      <c r="K58" s="175"/>
      <c r="L58" s="175">
        <v>180.25</v>
      </c>
      <c r="M58" s="175"/>
      <c r="N58" s="175"/>
      <c r="O58" s="175"/>
      <c r="P58" s="107" t="s">
        <v>496</v>
      </c>
    </row>
    <row r="59" spans="1:16" x14ac:dyDescent="0.2">
      <c r="A59" s="35">
        <v>53</v>
      </c>
      <c r="B59" s="264" t="s">
        <v>734</v>
      </c>
      <c r="C59" s="69" t="s">
        <v>553</v>
      </c>
      <c r="D59" s="77">
        <v>20275</v>
      </c>
      <c r="E59" s="75">
        <v>631230081</v>
      </c>
      <c r="F59" s="36" t="s">
        <v>429</v>
      </c>
      <c r="G59" s="74" t="s">
        <v>495</v>
      </c>
      <c r="H59" s="47">
        <v>10</v>
      </c>
      <c r="I59" s="38">
        <v>13210</v>
      </c>
      <c r="J59" s="214">
        <f t="shared" si="0"/>
        <v>567.71</v>
      </c>
      <c r="K59" s="175"/>
      <c r="L59" s="175">
        <v>567.71</v>
      </c>
      <c r="M59" s="175"/>
      <c r="N59" s="175"/>
      <c r="O59" s="175"/>
      <c r="P59" s="107" t="s">
        <v>496</v>
      </c>
    </row>
    <row r="60" spans="1:16" x14ac:dyDescent="0.2">
      <c r="A60" s="35">
        <v>54</v>
      </c>
      <c r="B60" s="264" t="s">
        <v>733</v>
      </c>
      <c r="C60" s="69" t="s">
        <v>735</v>
      </c>
      <c r="D60" s="77">
        <v>20290</v>
      </c>
      <c r="E60" s="75">
        <v>631230022</v>
      </c>
      <c r="F60" s="36" t="s">
        <v>429</v>
      </c>
      <c r="G60" s="74" t="s">
        <v>495</v>
      </c>
      <c r="H60" s="47">
        <v>10</v>
      </c>
      <c r="I60" s="38">
        <v>13210</v>
      </c>
      <c r="J60" s="214">
        <f t="shared" si="0"/>
        <v>41.12</v>
      </c>
      <c r="K60" s="175"/>
      <c r="L60" s="175">
        <v>41.12</v>
      </c>
      <c r="M60" s="175"/>
      <c r="N60" s="175"/>
      <c r="O60" s="175"/>
      <c r="P60" s="107" t="s">
        <v>496</v>
      </c>
    </row>
    <row r="61" spans="1:16" x14ac:dyDescent="0.2">
      <c r="A61" s="35">
        <v>55</v>
      </c>
      <c r="B61" s="264" t="s">
        <v>734</v>
      </c>
      <c r="C61" s="69" t="s">
        <v>735</v>
      </c>
      <c r="D61" s="77">
        <v>20303</v>
      </c>
      <c r="E61" s="75">
        <v>631230023</v>
      </c>
      <c r="F61" s="36" t="s">
        <v>429</v>
      </c>
      <c r="G61" s="74" t="s">
        <v>495</v>
      </c>
      <c r="H61" s="47">
        <v>10</v>
      </c>
      <c r="I61" s="38">
        <v>13210</v>
      </c>
      <c r="J61" s="214">
        <f t="shared" si="0"/>
        <v>162.84</v>
      </c>
      <c r="K61" s="175"/>
      <c r="L61" s="175">
        <v>162.84</v>
      </c>
      <c r="M61" s="175"/>
      <c r="N61" s="175"/>
      <c r="O61" s="175"/>
      <c r="P61" s="107" t="s">
        <v>496</v>
      </c>
    </row>
    <row r="62" spans="1:16" x14ac:dyDescent="0.2">
      <c r="A62" s="35">
        <v>56</v>
      </c>
      <c r="B62" s="264" t="s">
        <v>729</v>
      </c>
      <c r="C62" s="69" t="s">
        <v>356</v>
      </c>
      <c r="D62" s="77">
        <v>20322</v>
      </c>
      <c r="E62" s="75">
        <v>631230049</v>
      </c>
      <c r="F62" s="36" t="s">
        <v>429</v>
      </c>
      <c r="G62" s="402" t="s">
        <v>727</v>
      </c>
      <c r="H62" s="47">
        <v>10</v>
      </c>
      <c r="I62" s="38">
        <v>13220</v>
      </c>
      <c r="J62" s="214">
        <f t="shared" si="0"/>
        <v>143.21</v>
      </c>
      <c r="K62" s="175"/>
      <c r="L62" s="175">
        <v>143.21</v>
      </c>
      <c r="M62" s="175"/>
      <c r="N62" s="175"/>
      <c r="O62" s="175"/>
      <c r="P62" s="107" t="s">
        <v>728</v>
      </c>
    </row>
    <row r="63" spans="1:16" x14ac:dyDescent="0.2">
      <c r="A63" s="35">
        <v>57</v>
      </c>
      <c r="B63" s="264" t="s">
        <v>736</v>
      </c>
      <c r="C63" s="69" t="s">
        <v>356</v>
      </c>
      <c r="D63" s="77">
        <v>20354</v>
      </c>
      <c r="E63" s="75">
        <v>631230066</v>
      </c>
      <c r="F63" s="36" t="s">
        <v>429</v>
      </c>
      <c r="G63" s="74" t="s">
        <v>672</v>
      </c>
      <c r="H63" s="47">
        <v>10</v>
      </c>
      <c r="I63" s="38">
        <v>13230</v>
      </c>
      <c r="J63" s="214">
        <f t="shared" si="0"/>
        <v>48.38</v>
      </c>
      <c r="K63" s="175"/>
      <c r="L63" s="175">
        <v>48.38</v>
      </c>
      <c r="M63" s="175"/>
      <c r="N63" s="175"/>
      <c r="O63" s="175"/>
      <c r="P63" s="107" t="s">
        <v>698</v>
      </c>
    </row>
    <row r="64" spans="1:16" x14ac:dyDescent="0.2">
      <c r="A64" s="35">
        <v>58</v>
      </c>
      <c r="B64" s="264" t="s">
        <v>738</v>
      </c>
      <c r="C64" s="69" t="s">
        <v>498</v>
      </c>
      <c r="D64" s="77">
        <v>20167</v>
      </c>
      <c r="E64" s="75">
        <v>631230086</v>
      </c>
      <c r="F64" s="36" t="s">
        <v>429</v>
      </c>
      <c r="G64" s="74" t="s">
        <v>667</v>
      </c>
      <c r="H64" s="47">
        <v>10</v>
      </c>
      <c r="I64" s="38">
        <v>13250</v>
      </c>
      <c r="J64" s="214">
        <f t="shared" si="0"/>
        <v>18.989999999999998</v>
      </c>
      <c r="K64" s="175"/>
      <c r="L64" s="175">
        <v>18.989999999999998</v>
      </c>
      <c r="M64" s="175"/>
      <c r="N64" s="175"/>
      <c r="O64" s="175"/>
      <c r="P64" s="107" t="s">
        <v>75</v>
      </c>
    </row>
    <row r="65" spans="1:20" x14ac:dyDescent="0.2">
      <c r="A65" s="35">
        <v>59</v>
      </c>
      <c r="B65" s="264" t="s">
        <v>542</v>
      </c>
      <c r="C65" s="69" t="s">
        <v>349</v>
      </c>
      <c r="D65" s="77">
        <v>20811</v>
      </c>
      <c r="E65" s="75">
        <v>631230004</v>
      </c>
      <c r="F65" s="36" t="s">
        <v>429</v>
      </c>
      <c r="G65" s="74" t="s">
        <v>543</v>
      </c>
      <c r="H65" s="47">
        <v>10</v>
      </c>
      <c r="I65" s="38">
        <v>13509</v>
      </c>
      <c r="J65" s="214">
        <f t="shared" si="0"/>
        <v>480</v>
      </c>
      <c r="K65" s="175"/>
      <c r="L65" s="175"/>
      <c r="M65" s="175">
        <v>480</v>
      </c>
      <c r="N65" s="175"/>
      <c r="O65" s="175"/>
      <c r="P65" s="107" t="s">
        <v>351</v>
      </c>
    </row>
    <row r="66" spans="1:20" x14ac:dyDescent="0.2">
      <c r="A66" s="35">
        <v>60</v>
      </c>
      <c r="B66" s="264" t="s">
        <v>555</v>
      </c>
      <c r="C66" s="69" t="s">
        <v>553</v>
      </c>
      <c r="D66" s="77">
        <v>21693</v>
      </c>
      <c r="E66" s="75">
        <v>631230020</v>
      </c>
      <c r="F66" s="36" t="s">
        <v>429</v>
      </c>
      <c r="G66" s="74" t="s">
        <v>584</v>
      </c>
      <c r="H66" s="47">
        <v>10</v>
      </c>
      <c r="I66" s="38">
        <v>13760</v>
      </c>
      <c r="J66" s="214">
        <f t="shared" si="0"/>
        <v>8854</v>
      </c>
      <c r="K66" s="175"/>
      <c r="L66" s="175"/>
      <c r="M66" s="175">
        <v>8854</v>
      </c>
      <c r="N66" s="175"/>
      <c r="O66" s="175"/>
      <c r="P66" s="287" t="s">
        <v>556</v>
      </c>
    </row>
    <row r="67" spans="1:20" x14ac:dyDescent="0.2">
      <c r="A67" s="35">
        <v>61</v>
      </c>
      <c r="B67" s="264" t="s">
        <v>557</v>
      </c>
      <c r="C67" s="69" t="s">
        <v>558</v>
      </c>
      <c r="D67" s="77">
        <v>21533</v>
      </c>
      <c r="E67" s="75">
        <v>631230009</v>
      </c>
      <c r="F67" s="36" t="s">
        <v>429</v>
      </c>
      <c r="G67" s="74" t="s">
        <v>559</v>
      </c>
      <c r="H67" s="47">
        <v>10</v>
      </c>
      <c r="I67" s="38">
        <v>13720</v>
      </c>
      <c r="J67" s="214">
        <f t="shared" si="0"/>
        <v>6549.6</v>
      </c>
      <c r="K67" s="175"/>
      <c r="L67" s="175"/>
      <c r="M67" s="175">
        <v>6549.6</v>
      </c>
      <c r="N67" s="175"/>
      <c r="O67" s="175"/>
      <c r="P67" s="287" t="s">
        <v>560</v>
      </c>
    </row>
    <row r="68" spans="1:20" x14ac:dyDescent="0.2">
      <c r="A68" s="35">
        <v>62</v>
      </c>
      <c r="B68" s="264" t="s">
        <v>581</v>
      </c>
      <c r="C68" s="69" t="s">
        <v>219</v>
      </c>
      <c r="D68" s="77">
        <v>22271</v>
      </c>
      <c r="E68" s="75">
        <v>631230015</v>
      </c>
      <c r="F68" s="36" t="s">
        <v>582</v>
      </c>
      <c r="G68" s="74" t="s">
        <v>583</v>
      </c>
      <c r="H68" s="47">
        <v>10</v>
      </c>
      <c r="I68" s="38">
        <v>13770</v>
      </c>
      <c r="J68" s="214">
        <f t="shared" si="0"/>
        <v>155.41999999999999</v>
      </c>
      <c r="K68" s="175"/>
      <c r="L68" s="175"/>
      <c r="M68" s="175">
        <v>155.41999999999999</v>
      </c>
      <c r="N68" s="175"/>
      <c r="O68" s="175"/>
      <c r="P68" s="287" t="s">
        <v>217</v>
      </c>
    </row>
    <row r="69" spans="1:20" x14ac:dyDescent="0.2">
      <c r="A69" s="35">
        <v>63</v>
      </c>
      <c r="B69" s="264" t="s">
        <v>585</v>
      </c>
      <c r="C69" s="69" t="s">
        <v>343</v>
      </c>
      <c r="D69" s="77">
        <v>22252</v>
      </c>
      <c r="E69" s="75">
        <v>631230016</v>
      </c>
      <c r="F69" s="36" t="s">
        <v>582</v>
      </c>
      <c r="G69" s="74" t="s">
        <v>583</v>
      </c>
      <c r="H69" s="47">
        <v>10</v>
      </c>
      <c r="I69" s="38">
        <v>13770</v>
      </c>
      <c r="J69" s="214">
        <f t="shared" si="0"/>
        <v>68.62</v>
      </c>
      <c r="K69" s="175"/>
      <c r="L69" s="175"/>
      <c r="M69" s="175">
        <v>68.62</v>
      </c>
      <c r="N69" s="175"/>
      <c r="O69" s="175"/>
      <c r="P69" s="287" t="s">
        <v>217</v>
      </c>
    </row>
    <row r="70" spans="1:20" x14ac:dyDescent="0.2">
      <c r="A70" s="35">
        <v>64</v>
      </c>
      <c r="B70" s="264" t="s">
        <v>586</v>
      </c>
      <c r="C70" s="69" t="s">
        <v>219</v>
      </c>
      <c r="D70" s="77">
        <v>22194</v>
      </c>
      <c r="E70" s="75">
        <v>631230018</v>
      </c>
      <c r="F70" s="36" t="s">
        <v>582</v>
      </c>
      <c r="G70" s="74" t="s">
        <v>583</v>
      </c>
      <c r="H70" s="47">
        <v>10</v>
      </c>
      <c r="I70" s="38">
        <v>13770</v>
      </c>
      <c r="J70" s="214">
        <f t="shared" si="0"/>
        <v>51.26</v>
      </c>
      <c r="K70" s="175"/>
      <c r="L70" s="175"/>
      <c r="M70" s="175">
        <v>51.26</v>
      </c>
      <c r="N70" s="175"/>
      <c r="O70" s="175"/>
      <c r="P70" s="287" t="s">
        <v>217</v>
      </c>
    </row>
    <row r="71" spans="1:20" x14ac:dyDescent="0.2">
      <c r="A71" s="35">
        <v>65</v>
      </c>
      <c r="B71" s="264" t="s">
        <v>587</v>
      </c>
      <c r="C71" s="69" t="s">
        <v>588</v>
      </c>
      <c r="D71" s="77">
        <v>22153</v>
      </c>
      <c r="E71" s="75">
        <v>631230006</v>
      </c>
      <c r="F71" s="36" t="s">
        <v>582</v>
      </c>
      <c r="G71" s="74" t="s">
        <v>216</v>
      </c>
      <c r="H71" s="47">
        <v>10</v>
      </c>
      <c r="I71" s="38">
        <v>13780</v>
      </c>
      <c r="J71" s="214">
        <f t="shared" si="0"/>
        <v>143.04</v>
      </c>
      <c r="K71" s="175"/>
      <c r="L71" s="175"/>
      <c r="M71" s="175">
        <v>143.04</v>
      </c>
      <c r="N71" s="175"/>
      <c r="O71" s="175"/>
      <c r="P71" s="287" t="s">
        <v>217</v>
      </c>
    </row>
    <row r="72" spans="1:20" x14ac:dyDescent="0.2">
      <c r="A72" s="35">
        <v>66</v>
      </c>
      <c r="B72" s="264" t="s">
        <v>589</v>
      </c>
      <c r="C72" s="69" t="s">
        <v>206</v>
      </c>
      <c r="D72" s="77">
        <v>22137</v>
      </c>
      <c r="E72" s="75">
        <v>631230007</v>
      </c>
      <c r="F72" s="36" t="s">
        <v>582</v>
      </c>
      <c r="G72" s="74" t="s">
        <v>216</v>
      </c>
      <c r="H72" s="47">
        <v>10</v>
      </c>
      <c r="I72" s="38">
        <v>13780</v>
      </c>
      <c r="J72" s="214">
        <f t="shared" ref="J72:J135" si="1">SUM(K72+L72+M72+N72+O72)</f>
        <v>38.369999999999997</v>
      </c>
      <c r="K72" s="175"/>
      <c r="L72" s="175"/>
      <c r="M72" s="175">
        <v>38.369999999999997</v>
      </c>
      <c r="N72" s="175"/>
      <c r="O72" s="175"/>
      <c r="P72" s="287" t="s">
        <v>217</v>
      </c>
    </row>
    <row r="73" spans="1:20" x14ac:dyDescent="0.2">
      <c r="A73" s="35">
        <v>67</v>
      </c>
      <c r="B73" s="264" t="s">
        <v>590</v>
      </c>
      <c r="C73" s="69" t="s">
        <v>343</v>
      </c>
      <c r="D73" s="77">
        <v>22118</v>
      </c>
      <c r="E73" s="75">
        <v>631230005</v>
      </c>
      <c r="F73" s="36" t="s">
        <v>582</v>
      </c>
      <c r="G73" s="74" t="s">
        <v>216</v>
      </c>
      <c r="H73" s="47">
        <v>10</v>
      </c>
      <c r="I73" s="38">
        <v>13780</v>
      </c>
      <c r="J73" s="214">
        <f t="shared" si="1"/>
        <v>225.9</v>
      </c>
      <c r="K73" s="175"/>
      <c r="L73" s="175"/>
      <c r="M73" s="175">
        <v>225.9</v>
      </c>
      <c r="N73" s="175"/>
      <c r="O73" s="175"/>
      <c r="P73" s="287" t="s">
        <v>217</v>
      </c>
    </row>
    <row r="74" spans="1:20" x14ac:dyDescent="0.2">
      <c r="A74" s="35">
        <v>68</v>
      </c>
      <c r="B74" s="264" t="s">
        <v>591</v>
      </c>
      <c r="C74" s="69" t="s">
        <v>343</v>
      </c>
      <c r="D74" s="77">
        <v>21961</v>
      </c>
      <c r="E74" s="75">
        <v>631230008</v>
      </c>
      <c r="F74" s="36" t="s">
        <v>582</v>
      </c>
      <c r="G74" s="74" t="s">
        <v>216</v>
      </c>
      <c r="H74" s="47">
        <v>10</v>
      </c>
      <c r="I74" s="38">
        <v>13780</v>
      </c>
      <c r="J74" s="214">
        <f t="shared" si="1"/>
        <v>48.41</v>
      </c>
      <c r="K74" s="175"/>
      <c r="L74" s="175"/>
      <c r="M74" s="175">
        <v>48.41</v>
      </c>
      <c r="N74" s="175"/>
      <c r="O74" s="175"/>
      <c r="P74" s="287" t="s">
        <v>217</v>
      </c>
      <c r="R74" s="24"/>
      <c r="S74" s="267"/>
      <c r="T74" s="24"/>
    </row>
    <row r="75" spans="1:20" x14ac:dyDescent="0.2">
      <c r="A75" s="35">
        <v>69</v>
      </c>
      <c r="B75" s="264" t="s">
        <v>592</v>
      </c>
      <c r="C75" s="69" t="s">
        <v>343</v>
      </c>
      <c r="D75" s="77">
        <v>21948</v>
      </c>
      <c r="E75" s="75">
        <v>631230011</v>
      </c>
      <c r="F75" s="36" t="s">
        <v>582</v>
      </c>
      <c r="G75" s="74" t="s">
        <v>216</v>
      </c>
      <c r="H75" s="47">
        <v>10</v>
      </c>
      <c r="I75" s="38">
        <v>13780</v>
      </c>
      <c r="J75" s="214">
        <f t="shared" si="1"/>
        <v>32.270000000000003</v>
      </c>
      <c r="K75" s="175"/>
      <c r="L75" s="175"/>
      <c r="M75" s="175">
        <v>32.270000000000003</v>
      </c>
      <c r="N75" s="175"/>
      <c r="O75" s="175"/>
      <c r="P75" s="287" t="s">
        <v>217</v>
      </c>
      <c r="R75" s="24"/>
      <c r="S75" s="333"/>
      <c r="T75" s="24"/>
    </row>
    <row r="76" spans="1:20" x14ac:dyDescent="0.2">
      <c r="A76" s="35">
        <v>70</v>
      </c>
      <c r="B76" s="264" t="s">
        <v>593</v>
      </c>
      <c r="C76" s="69" t="s">
        <v>206</v>
      </c>
      <c r="D76" s="77">
        <v>21941</v>
      </c>
      <c r="E76" s="75">
        <v>631230013</v>
      </c>
      <c r="F76" s="36" t="s">
        <v>582</v>
      </c>
      <c r="G76" s="74" t="s">
        <v>216</v>
      </c>
      <c r="H76" s="47">
        <v>10</v>
      </c>
      <c r="I76" s="38">
        <v>13780</v>
      </c>
      <c r="J76" s="214">
        <f t="shared" si="1"/>
        <v>46.04</v>
      </c>
      <c r="K76" s="175"/>
      <c r="L76" s="175"/>
      <c r="M76" s="175">
        <v>46.04</v>
      </c>
      <c r="N76" s="175"/>
      <c r="O76" s="175"/>
      <c r="P76" s="287" t="s">
        <v>217</v>
      </c>
      <c r="R76" s="24"/>
      <c r="S76" s="267"/>
      <c r="T76" s="24"/>
    </row>
    <row r="77" spans="1:20" x14ac:dyDescent="0.2">
      <c r="A77" s="35">
        <v>71</v>
      </c>
      <c r="B77" s="264" t="s">
        <v>594</v>
      </c>
      <c r="C77" s="69" t="s">
        <v>219</v>
      </c>
      <c r="D77" s="77">
        <v>21933</v>
      </c>
      <c r="E77" s="75">
        <v>631230012</v>
      </c>
      <c r="F77" s="36" t="s">
        <v>582</v>
      </c>
      <c r="G77" s="74" t="s">
        <v>216</v>
      </c>
      <c r="H77" s="47">
        <v>10</v>
      </c>
      <c r="I77" s="38">
        <v>13780</v>
      </c>
      <c r="J77" s="214">
        <f t="shared" si="1"/>
        <v>46.98</v>
      </c>
      <c r="K77" s="175"/>
      <c r="L77" s="175"/>
      <c r="M77" s="175">
        <v>46.98</v>
      </c>
      <c r="N77" s="175"/>
      <c r="O77" s="175"/>
      <c r="P77" s="287" t="s">
        <v>217</v>
      </c>
      <c r="R77" s="24"/>
      <c r="S77" s="267"/>
      <c r="T77" s="24"/>
    </row>
    <row r="78" spans="1:20" x14ac:dyDescent="0.2">
      <c r="A78" s="35">
        <v>72</v>
      </c>
      <c r="B78" s="264" t="s">
        <v>595</v>
      </c>
      <c r="C78" s="69" t="s">
        <v>343</v>
      </c>
      <c r="D78" s="77">
        <v>21917</v>
      </c>
      <c r="E78" s="75">
        <v>631230014</v>
      </c>
      <c r="F78" s="36" t="s">
        <v>582</v>
      </c>
      <c r="G78" s="74" t="s">
        <v>583</v>
      </c>
      <c r="H78" s="47">
        <v>10</v>
      </c>
      <c r="I78" s="38">
        <v>13770</v>
      </c>
      <c r="J78" s="214">
        <f t="shared" si="1"/>
        <v>80.680000000000007</v>
      </c>
      <c r="K78" s="175"/>
      <c r="L78" s="175"/>
      <c r="M78" s="175">
        <v>80.680000000000007</v>
      </c>
      <c r="N78" s="175"/>
      <c r="O78" s="175"/>
      <c r="P78" s="287" t="s">
        <v>217</v>
      </c>
    </row>
    <row r="79" spans="1:20" x14ac:dyDescent="0.2">
      <c r="A79" s="35">
        <v>73</v>
      </c>
      <c r="B79" s="264" t="s">
        <v>706</v>
      </c>
      <c r="C79" s="69" t="s">
        <v>739</v>
      </c>
      <c r="D79" s="77">
        <v>22489</v>
      </c>
      <c r="E79" s="75">
        <v>631230104</v>
      </c>
      <c r="F79" s="36" t="s">
        <v>582</v>
      </c>
      <c r="G79" s="74" t="s">
        <v>495</v>
      </c>
      <c r="H79" s="47">
        <v>10</v>
      </c>
      <c r="I79" s="38">
        <v>13210</v>
      </c>
      <c r="J79" s="214">
        <f t="shared" si="1"/>
        <v>8.06</v>
      </c>
      <c r="K79" s="175"/>
      <c r="L79" s="175">
        <v>8.06</v>
      </c>
      <c r="M79" s="175"/>
      <c r="N79" s="175"/>
      <c r="O79" s="175"/>
      <c r="P79" s="107" t="s">
        <v>496</v>
      </c>
    </row>
    <row r="80" spans="1:20" x14ac:dyDescent="0.2">
      <c r="A80" s="35">
        <v>74</v>
      </c>
      <c r="B80" s="264" t="s">
        <v>705</v>
      </c>
      <c r="C80" s="69" t="s">
        <v>739</v>
      </c>
      <c r="D80" s="77">
        <v>22472</v>
      </c>
      <c r="E80" s="75">
        <v>631230103</v>
      </c>
      <c r="F80" s="36" t="s">
        <v>582</v>
      </c>
      <c r="G80" s="74" t="s">
        <v>495</v>
      </c>
      <c r="H80" s="47">
        <v>10</v>
      </c>
      <c r="I80" s="38">
        <v>13210</v>
      </c>
      <c r="J80" s="214">
        <f t="shared" si="1"/>
        <v>52.79</v>
      </c>
      <c r="K80" s="175"/>
      <c r="L80" s="175">
        <v>52.79</v>
      </c>
      <c r="M80" s="175"/>
      <c r="N80" s="175"/>
      <c r="O80" s="175"/>
      <c r="P80" s="287" t="s">
        <v>496</v>
      </c>
    </row>
    <row r="81" spans="1:17" x14ac:dyDescent="0.2">
      <c r="A81" s="35">
        <v>75</v>
      </c>
      <c r="B81" s="264" t="s">
        <v>703</v>
      </c>
      <c r="C81" s="69" t="s">
        <v>654</v>
      </c>
      <c r="D81" s="77">
        <v>22429</v>
      </c>
      <c r="E81" s="75">
        <v>631230102</v>
      </c>
      <c r="F81" s="36" t="s">
        <v>582</v>
      </c>
      <c r="G81" s="74" t="s">
        <v>495</v>
      </c>
      <c r="H81" s="47">
        <v>10</v>
      </c>
      <c r="I81" s="38">
        <v>13210</v>
      </c>
      <c r="J81" s="214">
        <f t="shared" si="1"/>
        <v>24.33</v>
      </c>
      <c r="K81" s="175"/>
      <c r="L81" s="175">
        <v>24.33</v>
      </c>
      <c r="M81" s="175"/>
      <c r="N81" s="175"/>
      <c r="O81" s="175"/>
      <c r="P81" s="287" t="s">
        <v>496</v>
      </c>
    </row>
    <row r="82" spans="1:17" x14ac:dyDescent="0.2">
      <c r="A82" s="35">
        <v>76</v>
      </c>
      <c r="B82" s="264" t="s">
        <v>686</v>
      </c>
      <c r="C82" s="69" t="s">
        <v>654</v>
      </c>
      <c r="D82" s="77">
        <v>22412</v>
      </c>
      <c r="E82" s="75">
        <v>631230101</v>
      </c>
      <c r="F82" s="36" t="s">
        <v>582</v>
      </c>
      <c r="G82" s="74" t="s">
        <v>495</v>
      </c>
      <c r="H82" s="47">
        <v>10</v>
      </c>
      <c r="I82" s="38">
        <v>13210</v>
      </c>
      <c r="J82" s="214">
        <f t="shared" si="1"/>
        <v>239.31</v>
      </c>
      <c r="K82" s="175"/>
      <c r="L82" s="175">
        <v>239.31</v>
      </c>
      <c r="M82" s="175"/>
      <c r="N82" s="175"/>
      <c r="O82" s="175"/>
      <c r="P82" s="287" t="s">
        <v>496</v>
      </c>
    </row>
    <row r="83" spans="1:17" x14ac:dyDescent="0.2">
      <c r="A83" s="35">
        <v>77</v>
      </c>
      <c r="B83" s="264" t="s">
        <v>693</v>
      </c>
      <c r="C83" s="69" t="s">
        <v>663</v>
      </c>
      <c r="D83" s="77">
        <v>22389</v>
      </c>
      <c r="E83" s="75">
        <v>631230100</v>
      </c>
      <c r="F83" s="36" t="s">
        <v>582</v>
      </c>
      <c r="G83" s="74" t="s">
        <v>495</v>
      </c>
      <c r="H83" s="47">
        <v>10</v>
      </c>
      <c r="I83" s="38">
        <v>13210</v>
      </c>
      <c r="J83" s="214">
        <f t="shared" si="1"/>
        <v>25.59</v>
      </c>
      <c r="K83" s="175"/>
      <c r="L83" s="175">
        <v>25.59</v>
      </c>
      <c r="M83" s="175"/>
      <c r="N83" s="175"/>
      <c r="O83" s="175"/>
      <c r="P83" s="287" t="s">
        <v>496</v>
      </c>
    </row>
    <row r="84" spans="1:17" x14ac:dyDescent="0.2">
      <c r="A84" s="35">
        <v>78</v>
      </c>
      <c r="B84" s="264" t="s">
        <v>741</v>
      </c>
      <c r="C84" s="69" t="s">
        <v>657</v>
      </c>
      <c r="D84" s="77">
        <v>22319</v>
      </c>
      <c r="E84" s="75">
        <v>631230094</v>
      </c>
      <c r="F84" s="36" t="s">
        <v>582</v>
      </c>
      <c r="G84" s="74" t="s">
        <v>495</v>
      </c>
      <c r="H84" s="47">
        <v>10</v>
      </c>
      <c r="I84" s="38">
        <v>13210</v>
      </c>
      <c r="J84" s="214">
        <f t="shared" si="1"/>
        <v>10.29</v>
      </c>
      <c r="K84" s="175"/>
      <c r="L84" s="175">
        <v>10.29</v>
      </c>
      <c r="M84" s="175"/>
      <c r="N84" s="175"/>
      <c r="O84" s="175"/>
      <c r="P84" s="287" t="s">
        <v>496</v>
      </c>
    </row>
    <row r="85" spans="1:17" x14ac:dyDescent="0.2">
      <c r="A85" s="35">
        <v>79</v>
      </c>
      <c r="B85" s="264" t="s">
        <v>696</v>
      </c>
      <c r="C85" s="69" t="s">
        <v>657</v>
      </c>
      <c r="D85" s="77">
        <v>22364</v>
      </c>
      <c r="E85" s="75">
        <v>631230099</v>
      </c>
      <c r="F85" s="36" t="s">
        <v>582</v>
      </c>
      <c r="G85" s="74" t="s">
        <v>495</v>
      </c>
      <c r="H85" s="47">
        <v>10</v>
      </c>
      <c r="I85" s="38">
        <v>13210</v>
      </c>
      <c r="J85" s="214">
        <f t="shared" si="1"/>
        <v>20.9</v>
      </c>
      <c r="K85" s="175"/>
      <c r="L85" s="175">
        <v>20.9</v>
      </c>
      <c r="M85" s="175"/>
      <c r="N85" s="175"/>
      <c r="O85" s="175"/>
      <c r="P85" s="287" t="s">
        <v>496</v>
      </c>
    </row>
    <row r="86" spans="1:17" x14ac:dyDescent="0.2">
      <c r="A86" s="35">
        <v>80</v>
      </c>
      <c r="B86" s="264" t="s">
        <v>689</v>
      </c>
      <c r="C86" s="69" t="s">
        <v>657</v>
      </c>
      <c r="D86" s="77">
        <v>22350</v>
      </c>
      <c r="E86" s="75">
        <v>631230098</v>
      </c>
      <c r="F86" s="36" t="s">
        <v>582</v>
      </c>
      <c r="G86" s="74" t="s">
        <v>495</v>
      </c>
      <c r="H86" s="47">
        <v>10</v>
      </c>
      <c r="I86" s="38">
        <v>13210</v>
      </c>
      <c r="J86" s="214">
        <f t="shared" si="1"/>
        <v>3.21</v>
      </c>
      <c r="K86" s="175"/>
      <c r="L86" s="175">
        <v>3.21</v>
      </c>
      <c r="M86" s="175"/>
      <c r="N86" s="175"/>
      <c r="O86" s="175"/>
      <c r="P86" s="287" t="s">
        <v>496</v>
      </c>
    </row>
    <row r="87" spans="1:17" x14ac:dyDescent="0.2">
      <c r="A87" s="35">
        <v>81</v>
      </c>
      <c r="B87" s="264" t="s">
        <v>690</v>
      </c>
      <c r="C87" s="69" t="s">
        <v>742</v>
      </c>
      <c r="D87" s="77">
        <v>22342</v>
      </c>
      <c r="E87" s="75">
        <v>631230097</v>
      </c>
      <c r="F87" s="36" t="s">
        <v>582</v>
      </c>
      <c r="G87" s="74" t="s">
        <v>495</v>
      </c>
      <c r="H87" s="47">
        <v>10</v>
      </c>
      <c r="I87" s="38">
        <v>13210</v>
      </c>
      <c r="J87" s="214">
        <f t="shared" si="1"/>
        <v>7.59</v>
      </c>
      <c r="K87" s="175"/>
      <c r="L87" s="175">
        <v>7.59</v>
      </c>
      <c r="M87" s="175"/>
      <c r="N87" s="175"/>
      <c r="O87" s="175"/>
      <c r="P87" s="287" t="s">
        <v>496</v>
      </c>
    </row>
    <row r="88" spans="1:17" x14ac:dyDescent="0.2">
      <c r="A88" s="35">
        <v>82</v>
      </c>
      <c r="B88" s="264" t="s">
        <v>743</v>
      </c>
      <c r="C88" s="69" t="s">
        <v>108</v>
      </c>
      <c r="D88" s="77">
        <v>22297</v>
      </c>
      <c r="E88" s="75">
        <v>631230095</v>
      </c>
      <c r="F88" s="36" t="s">
        <v>582</v>
      </c>
      <c r="G88" s="74" t="s">
        <v>495</v>
      </c>
      <c r="H88" s="47">
        <v>10</v>
      </c>
      <c r="I88" s="38">
        <v>13210</v>
      </c>
      <c r="J88" s="214">
        <f t="shared" si="1"/>
        <v>143.05000000000001</v>
      </c>
      <c r="K88" s="175"/>
      <c r="L88" s="175">
        <v>143.05000000000001</v>
      </c>
      <c r="M88" s="175"/>
      <c r="N88" s="175"/>
      <c r="O88" s="175"/>
      <c r="P88" s="287" t="s">
        <v>496</v>
      </c>
    </row>
    <row r="89" spans="1:17" x14ac:dyDescent="0.2">
      <c r="A89" s="35">
        <v>83</v>
      </c>
      <c r="B89" s="264" t="s">
        <v>744</v>
      </c>
      <c r="C89" s="69" t="s">
        <v>83</v>
      </c>
      <c r="D89" s="77">
        <v>23003</v>
      </c>
      <c r="E89" s="75">
        <v>631230136</v>
      </c>
      <c r="F89" s="36" t="s">
        <v>582</v>
      </c>
      <c r="G89" s="74" t="s">
        <v>672</v>
      </c>
      <c r="H89" s="47">
        <v>10</v>
      </c>
      <c r="I89" s="38">
        <v>13230</v>
      </c>
      <c r="J89" s="214">
        <f t="shared" si="1"/>
        <v>29.04</v>
      </c>
      <c r="K89" s="175"/>
      <c r="L89" s="175">
        <v>29.04</v>
      </c>
      <c r="M89" s="175"/>
      <c r="N89" s="175"/>
      <c r="O89" s="175"/>
      <c r="P89" s="107" t="s">
        <v>698</v>
      </c>
    </row>
    <row r="90" spans="1:17" x14ac:dyDescent="0.2">
      <c r="A90" s="35">
        <v>84</v>
      </c>
      <c r="B90" s="264" t="s">
        <v>745</v>
      </c>
      <c r="C90" s="69" t="s">
        <v>356</v>
      </c>
      <c r="D90" s="77">
        <v>22988</v>
      </c>
      <c r="E90" s="75">
        <v>631230069</v>
      </c>
      <c r="F90" s="36" t="s">
        <v>582</v>
      </c>
      <c r="G90" s="74" t="s">
        <v>672</v>
      </c>
      <c r="H90" s="47">
        <v>10</v>
      </c>
      <c r="I90" s="38">
        <v>13230</v>
      </c>
      <c r="J90" s="214">
        <f t="shared" si="1"/>
        <v>48.38</v>
      </c>
      <c r="K90" s="175"/>
      <c r="L90" s="175">
        <v>48.38</v>
      </c>
      <c r="M90" s="175"/>
      <c r="N90" s="175"/>
      <c r="O90" s="175"/>
      <c r="P90" s="287" t="s">
        <v>698</v>
      </c>
    </row>
    <row r="91" spans="1:17" x14ac:dyDescent="0.2">
      <c r="A91" s="35">
        <v>85</v>
      </c>
      <c r="B91" s="264" t="s">
        <v>708</v>
      </c>
      <c r="C91" s="69" t="s">
        <v>739</v>
      </c>
      <c r="D91" s="77">
        <v>22959</v>
      </c>
      <c r="E91" s="75">
        <v>631230105</v>
      </c>
      <c r="F91" s="36" t="s">
        <v>582</v>
      </c>
      <c r="G91" s="74" t="s">
        <v>495</v>
      </c>
      <c r="H91" s="47">
        <v>10</v>
      </c>
      <c r="I91" s="38">
        <v>13210</v>
      </c>
      <c r="J91" s="214">
        <f t="shared" si="1"/>
        <v>18.68</v>
      </c>
      <c r="K91" s="175"/>
      <c r="L91" s="175">
        <v>18.68</v>
      </c>
      <c r="M91" s="175"/>
      <c r="N91" s="175"/>
      <c r="O91" s="175"/>
      <c r="P91" s="287" t="s">
        <v>496</v>
      </c>
    </row>
    <row r="92" spans="1:17" x14ac:dyDescent="0.2">
      <c r="A92" s="35">
        <v>86</v>
      </c>
      <c r="B92" s="264" t="s">
        <v>746</v>
      </c>
      <c r="C92" s="69" t="s">
        <v>356</v>
      </c>
      <c r="D92" s="77">
        <v>22947</v>
      </c>
      <c r="E92" s="75">
        <v>631230068</v>
      </c>
      <c r="F92" s="36" t="s">
        <v>582</v>
      </c>
      <c r="G92" s="74" t="s">
        <v>672</v>
      </c>
      <c r="H92" s="47">
        <v>10</v>
      </c>
      <c r="I92" s="38">
        <v>13230</v>
      </c>
      <c r="J92" s="214">
        <f t="shared" si="1"/>
        <v>96.77</v>
      </c>
      <c r="K92" s="175"/>
      <c r="L92" s="175">
        <v>96.77</v>
      </c>
      <c r="M92" s="175"/>
      <c r="N92" s="175"/>
      <c r="O92" s="175"/>
      <c r="P92" s="287" t="s">
        <v>698</v>
      </c>
    </row>
    <row r="93" spans="1:17" x14ac:dyDescent="0.2">
      <c r="A93" s="35">
        <v>87</v>
      </c>
      <c r="B93" s="264" t="s">
        <v>711</v>
      </c>
      <c r="C93" s="69" t="s">
        <v>663</v>
      </c>
      <c r="D93" s="77">
        <v>22891</v>
      </c>
      <c r="E93" s="75">
        <v>631230087</v>
      </c>
      <c r="F93" s="36" t="s">
        <v>582</v>
      </c>
      <c r="G93" s="74" t="s">
        <v>495</v>
      </c>
      <c r="H93" s="47">
        <v>10</v>
      </c>
      <c r="I93" s="38">
        <v>13210</v>
      </c>
      <c r="J93" s="214">
        <f t="shared" si="1"/>
        <v>109.83</v>
      </c>
      <c r="K93" s="175"/>
      <c r="L93" s="175">
        <v>109.83</v>
      </c>
      <c r="M93" s="175"/>
      <c r="N93" s="175"/>
      <c r="O93" s="175"/>
      <c r="P93" s="287" t="s">
        <v>496</v>
      </c>
    </row>
    <row r="94" spans="1:17" x14ac:dyDescent="0.2">
      <c r="A94" s="35">
        <v>88</v>
      </c>
      <c r="B94" s="264" t="s">
        <v>687</v>
      </c>
      <c r="C94" s="69" t="s">
        <v>657</v>
      </c>
      <c r="D94" s="77">
        <v>22875</v>
      </c>
      <c r="E94" s="75">
        <v>631230093</v>
      </c>
      <c r="F94" s="36" t="s">
        <v>582</v>
      </c>
      <c r="G94" s="74" t="s">
        <v>495</v>
      </c>
      <c r="H94" s="47">
        <v>10</v>
      </c>
      <c r="I94" s="38">
        <v>13210</v>
      </c>
      <c r="J94" s="214">
        <f t="shared" si="1"/>
        <v>3.21</v>
      </c>
      <c r="K94" s="175"/>
      <c r="L94" s="175">
        <v>3.21</v>
      </c>
      <c r="M94" s="175"/>
      <c r="N94" s="175"/>
      <c r="O94" s="175"/>
      <c r="P94" s="287" t="s">
        <v>496</v>
      </c>
      <c r="Q94" s="24" t="s">
        <v>442</v>
      </c>
    </row>
    <row r="95" spans="1:17" x14ac:dyDescent="0.2">
      <c r="A95" s="35">
        <v>89</v>
      </c>
      <c r="B95" s="264" t="s">
        <v>715</v>
      </c>
      <c r="C95" s="69" t="s">
        <v>571</v>
      </c>
      <c r="D95" s="77">
        <v>22816</v>
      </c>
      <c r="E95" s="75">
        <v>631230090</v>
      </c>
      <c r="F95" s="36" t="s">
        <v>582</v>
      </c>
      <c r="G95" s="74" t="s">
        <v>495</v>
      </c>
      <c r="H95" s="47">
        <v>10</v>
      </c>
      <c r="I95" s="38">
        <v>13210</v>
      </c>
      <c r="J95" s="214">
        <f t="shared" si="1"/>
        <v>224.21</v>
      </c>
      <c r="K95" s="175"/>
      <c r="L95" s="175">
        <v>224.21</v>
      </c>
      <c r="M95" s="175"/>
      <c r="N95" s="175"/>
      <c r="O95" s="175"/>
      <c r="P95" s="287" t="s">
        <v>496</v>
      </c>
    </row>
    <row r="96" spans="1:17" x14ac:dyDescent="0.2">
      <c r="A96" s="35">
        <v>90</v>
      </c>
      <c r="B96" s="264" t="s">
        <v>688</v>
      </c>
      <c r="C96" s="69" t="s">
        <v>657</v>
      </c>
      <c r="D96" s="77">
        <v>22838</v>
      </c>
      <c r="E96" s="75">
        <v>631230091</v>
      </c>
      <c r="F96" s="36" t="s">
        <v>582</v>
      </c>
      <c r="G96" s="74" t="s">
        <v>495</v>
      </c>
      <c r="H96" s="47">
        <v>10</v>
      </c>
      <c r="I96" s="38">
        <v>13210</v>
      </c>
      <c r="J96" s="214">
        <f t="shared" si="1"/>
        <v>167.56</v>
      </c>
      <c r="K96" s="175"/>
      <c r="L96" s="175">
        <v>167.56</v>
      </c>
      <c r="M96" s="175"/>
      <c r="N96" s="175"/>
      <c r="O96" s="175"/>
      <c r="P96" s="287" t="s">
        <v>496</v>
      </c>
    </row>
    <row r="97" spans="1:20" x14ac:dyDescent="0.2">
      <c r="A97" s="35">
        <v>91</v>
      </c>
      <c r="B97" s="264" t="s">
        <v>691</v>
      </c>
      <c r="C97" s="69" t="s">
        <v>657</v>
      </c>
      <c r="D97" s="77">
        <v>22856</v>
      </c>
      <c r="E97" s="75">
        <v>631230092</v>
      </c>
      <c r="F97" s="36" t="s">
        <v>582</v>
      </c>
      <c r="G97" s="74" t="s">
        <v>495</v>
      </c>
      <c r="H97" s="47">
        <v>10</v>
      </c>
      <c r="I97" s="38">
        <v>13210</v>
      </c>
      <c r="J97" s="214">
        <f t="shared" si="1"/>
        <v>3.21</v>
      </c>
      <c r="K97" s="175"/>
      <c r="L97" s="175">
        <v>3.21</v>
      </c>
      <c r="M97" s="175"/>
      <c r="N97" s="175"/>
      <c r="O97" s="175"/>
      <c r="P97" s="287" t="s">
        <v>496</v>
      </c>
    </row>
    <row r="98" spans="1:20" x14ac:dyDescent="0.2">
      <c r="A98" s="35">
        <v>92</v>
      </c>
      <c r="B98" s="264" t="s">
        <v>747</v>
      </c>
      <c r="C98" s="69" t="s">
        <v>657</v>
      </c>
      <c r="D98" s="77">
        <v>22805</v>
      </c>
      <c r="E98" s="75">
        <v>631230089</v>
      </c>
      <c r="F98" s="36" t="s">
        <v>582</v>
      </c>
      <c r="G98" s="74" t="s">
        <v>495</v>
      </c>
      <c r="H98" s="47">
        <v>10</v>
      </c>
      <c r="I98" s="38">
        <v>13210</v>
      </c>
      <c r="J98" s="214">
        <f t="shared" si="1"/>
        <v>23.79</v>
      </c>
      <c r="K98" s="175"/>
      <c r="L98" s="175">
        <v>23.79</v>
      </c>
      <c r="M98" s="175"/>
      <c r="N98" s="175"/>
      <c r="O98" s="175"/>
      <c r="P98" s="287" t="s">
        <v>496</v>
      </c>
      <c r="R98" s="333"/>
      <c r="S98" s="333"/>
      <c r="T98" s="333"/>
    </row>
    <row r="99" spans="1:20" x14ac:dyDescent="0.2">
      <c r="A99" s="35">
        <v>93</v>
      </c>
      <c r="B99" s="264" t="s">
        <v>713</v>
      </c>
      <c r="C99" s="69" t="s">
        <v>657</v>
      </c>
      <c r="D99" s="77">
        <v>22607</v>
      </c>
      <c r="E99" s="75">
        <v>631230110</v>
      </c>
      <c r="F99" s="36" t="s">
        <v>582</v>
      </c>
      <c r="G99" s="74" t="s">
        <v>495</v>
      </c>
      <c r="H99" s="47">
        <v>10</v>
      </c>
      <c r="I99" s="38">
        <v>13210</v>
      </c>
      <c r="J99" s="214">
        <f t="shared" si="1"/>
        <v>51.63</v>
      </c>
      <c r="K99" s="175"/>
      <c r="L99" s="175">
        <v>51.63</v>
      </c>
      <c r="M99" s="175"/>
      <c r="N99" s="175"/>
      <c r="O99" s="175"/>
      <c r="P99" s="287" t="s">
        <v>496</v>
      </c>
      <c r="R99" s="333"/>
      <c r="S99" s="333"/>
      <c r="T99" s="333"/>
    </row>
    <row r="100" spans="1:20" x14ac:dyDescent="0.2">
      <c r="A100" s="35">
        <v>94</v>
      </c>
      <c r="B100" s="264" t="s">
        <v>712</v>
      </c>
      <c r="C100" s="69" t="s">
        <v>571</v>
      </c>
      <c r="D100" s="77">
        <v>22618</v>
      </c>
      <c r="E100" s="75">
        <v>631230111</v>
      </c>
      <c r="F100" s="36" t="s">
        <v>582</v>
      </c>
      <c r="G100" s="74" t="s">
        <v>495</v>
      </c>
      <c r="H100" s="47">
        <v>10</v>
      </c>
      <c r="I100" s="38">
        <v>13210</v>
      </c>
      <c r="J100" s="214">
        <f t="shared" si="1"/>
        <v>22.78</v>
      </c>
      <c r="K100" s="175"/>
      <c r="L100" s="175">
        <v>22.78</v>
      </c>
      <c r="M100" s="175"/>
      <c r="N100" s="175"/>
      <c r="O100" s="175"/>
      <c r="P100" s="287" t="s">
        <v>496</v>
      </c>
      <c r="R100" s="333"/>
      <c r="S100" s="333"/>
      <c r="T100" s="333"/>
    </row>
    <row r="101" spans="1:20" x14ac:dyDescent="0.2">
      <c r="A101" s="35">
        <v>95</v>
      </c>
      <c r="B101" s="264" t="s">
        <v>684</v>
      </c>
      <c r="C101" s="69" t="s">
        <v>739</v>
      </c>
      <c r="D101" s="77">
        <v>22631</v>
      </c>
      <c r="E101" s="75">
        <v>631230112</v>
      </c>
      <c r="F101" s="36" t="s">
        <v>582</v>
      </c>
      <c r="G101" s="74" t="s">
        <v>495</v>
      </c>
      <c r="H101" s="47">
        <v>10</v>
      </c>
      <c r="I101" s="38">
        <v>13210</v>
      </c>
      <c r="J101" s="214">
        <f t="shared" si="1"/>
        <v>86.15</v>
      </c>
      <c r="K101" s="175"/>
      <c r="L101" s="175">
        <v>86.15</v>
      </c>
      <c r="M101" s="175"/>
      <c r="N101" s="175"/>
      <c r="O101" s="175"/>
      <c r="P101" s="287" t="s">
        <v>496</v>
      </c>
      <c r="R101" s="333"/>
      <c r="S101" s="333"/>
      <c r="T101" s="333"/>
    </row>
    <row r="102" spans="1:20" x14ac:dyDescent="0.2">
      <c r="A102" s="35">
        <v>96</v>
      </c>
      <c r="B102" s="264" t="s">
        <v>697</v>
      </c>
      <c r="C102" s="69" t="s">
        <v>657</v>
      </c>
      <c r="D102" s="77">
        <v>22651</v>
      </c>
      <c r="E102" s="75">
        <v>631230088</v>
      </c>
      <c r="F102" s="36" t="s">
        <v>582</v>
      </c>
      <c r="G102" s="74" t="s">
        <v>495</v>
      </c>
      <c r="H102" s="47">
        <v>10</v>
      </c>
      <c r="I102" s="38">
        <v>13210</v>
      </c>
      <c r="J102" s="214">
        <f t="shared" si="1"/>
        <v>82.85</v>
      </c>
      <c r="K102" s="175"/>
      <c r="L102" s="175">
        <v>82.85</v>
      </c>
      <c r="M102" s="175"/>
      <c r="N102" s="175"/>
      <c r="O102" s="175"/>
      <c r="P102" s="287" t="s">
        <v>496</v>
      </c>
      <c r="R102" s="333"/>
      <c r="S102" s="333"/>
      <c r="T102" s="333"/>
    </row>
    <row r="103" spans="1:20" x14ac:dyDescent="0.2">
      <c r="A103" s="35">
        <v>97</v>
      </c>
      <c r="B103" s="264" t="s">
        <v>709</v>
      </c>
      <c r="C103" s="69" t="s">
        <v>739</v>
      </c>
      <c r="D103" s="77">
        <v>22579</v>
      </c>
      <c r="E103" s="75">
        <v>631230108</v>
      </c>
      <c r="F103" s="36" t="s">
        <v>582</v>
      </c>
      <c r="G103" s="74" t="s">
        <v>495</v>
      </c>
      <c r="H103" s="47">
        <v>10</v>
      </c>
      <c r="I103" s="38">
        <v>13210</v>
      </c>
      <c r="J103" s="214">
        <f t="shared" si="1"/>
        <v>50.16</v>
      </c>
      <c r="K103" s="175"/>
      <c r="L103" s="175">
        <v>50.16</v>
      </c>
      <c r="M103" s="175"/>
      <c r="N103" s="175"/>
      <c r="O103" s="175"/>
      <c r="P103" s="287" t="s">
        <v>496</v>
      </c>
      <c r="R103" s="333"/>
      <c r="S103" s="333"/>
      <c r="T103" s="333"/>
    </row>
    <row r="104" spans="1:20" x14ac:dyDescent="0.2">
      <c r="A104" s="35">
        <v>98</v>
      </c>
      <c r="B104" s="264" t="s">
        <v>714</v>
      </c>
      <c r="C104" s="69" t="s">
        <v>657</v>
      </c>
      <c r="D104" s="77">
        <v>22593</v>
      </c>
      <c r="E104" s="75">
        <v>631230109</v>
      </c>
      <c r="F104" s="36" t="s">
        <v>582</v>
      </c>
      <c r="G104" s="74" t="s">
        <v>495</v>
      </c>
      <c r="H104" s="47">
        <v>10</v>
      </c>
      <c r="I104" s="38">
        <v>13210</v>
      </c>
      <c r="J104" s="214">
        <f t="shared" si="1"/>
        <v>3.21</v>
      </c>
      <c r="K104" s="175"/>
      <c r="L104" s="175">
        <v>3.21</v>
      </c>
      <c r="M104" s="175"/>
      <c r="N104" s="175"/>
      <c r="O104" s="175"/>
      <c r="P104" s="287" t="s">
        <v>496</v>
      </c>
      <c r="R104" s="333"/>
      <c r="S104" s="333"/>
      <c r="T104" s="333"/>
    </row>
    <row r="105" spans="1:20" x14ac:dyDescent="0.2">
      <c r="A105" s="35">
        <v>99</v>
      </c>
      <c r="B105" s="264" t="s">
        <v>692</v>
      </c>
      <c r="C105" s="69" t="s">
        <v>742</v>
      </c>
      <c r="D105" s="77">
        <v>22518</v>
      </c>
      <c r="E105" s="75">
        <v>631230096</v>
      </c>
      <c r="F105" s="36" t="s">
        <v>582</v>
      </c>
      <c r="G105" s="74" t="s">
        <v>495</v>
      </c>
      <c r="H105" s="47">
        <v>10</v>
      </c>
      <c r="I105" s="38">
        <v>13210</v>
      </c>
      <c r="J105" s="214">
        <f t="shared" si="1"/>
        <v>98.87</v>
      </c>
      <c r="K105" s="175"/>
      <c r="L105" s="175">
        <v>98.87</v>
      </c>
      <c r="M105" s="175"/>
      <c r="N105" s="175"/>
      <c r="O105" s="175"/>
      <c r="P105" s="287" t="s">
        <v>496</v>
      </c>
      <c r="R105" s="333"/>
      <c r="S105" s="333"/>
      <c r="T105" s="333"/>
    </row>
    <row r="106" spans="1:20" x14ac:dyDescent="0.2">
      <c r="A106" s="35">
        <v>100</v>
      </c>
      <c r="B106" s="264" t="s">
        <v>710</v>
      </c>
      <c r="C106" s="69" t="s">
        <v>571</v>
      </c>
      <c r="D106" s="77">
        <v>22559</v>
      </c>
      <c r="E106" s="75">
        <v>631230107</v>
      </c>
      <c r="F106" s="36" t="s">
        <v>582</v>
      </c>
      <c r="G106" s="74" t="s">
        <v>495</v>
      </c>
      <c r="H106" s="47">
        <v>10</v>
      </c>
      <c r="I106" s="38">
        <v>13210</v>
      </c>
      <c r="J106" s="214">
        <f t="shared" si="1"/>
        <v>74.98</v>
      </c>
      <c r="K106" s="175"/>
      <c r="L106" s="175">
        <v>74.98</v>
      </c>
      <c r="M106" s="175"/>
      <c r="N106" s="175"/>
      <c r="O106" s="175"/>
      <c r="P106" s="287" t="s">
        <v>496</v>
      </c>
      <c r="R106" s="333"/>
      <c r="S106" s="333"/>
      <c r="T106" s="333"/>
    </row>
    <row r="107" spans="1:20" x14ac:dyDescent="0.2">
      <c r="A107" s="35">
        <v>101</v>
      </c>
      <c r="B107" s="264" t="s">
        <v>707</v>
      </c>
      <c r="C107" s="69" t="s">
        <v>739</v>
      </c>
      <c r="D107" s="77">
        <v>22544</v>
      </c>
      <c r="E107" s="75">
        <v>631230106</v>
      </c>
      <c r="F107" s="36" t="s">
        <v>582</v>
      </c>
      <c r="G107" s="74" t="s">
        <v>495</v>
      </c>
      <c r="H107" s="47">
        <v>10</v>
      </c>
      <c r="I107" s="38">
        <v>13210</v>
      </c>
      <c r="J107" s="214">
        <f t="shared" si="1"/>
        <v>86.96</v>
      </c>
      <c r="K107" s="175"/>
      <c r="L107" s="175">
        <v>86.96</v>
      </c>
      <c r="M107" s="175"/>
      <c r="N107" s="175"/>
      <c r="O107" s="175"/>
      <c r="P107" s="287" t="s">
        <v>496</v>
      </c>
      <c r="R107" s="333"/>
      <c r="S107" s="333"/>
      <c r="T107" s="333"/>
    </row>
    <row r="108" spans="1:20" x14ac:dyDescent="0.2">
      <c r="A108" s="35">
        <v>102</v>
      </c>
      <c r="B108" s="264" t="s">
        <v>748</v>
      </c>
      <c r="C108" s="69" t="s">
        <v>83</v>
      </c>
      <c r="D108" s="77">
        <v>23056</v>
      </c>
      <c r="E108" s="75">
        <v>631230134</v>
      </c>
      <c r="F108" s="36" t="s">
        <v>582</v>
      </c>
      <c r="G108" s="74" t="s">
        <v>672</v>
      </c>
      <c r="H108" s="47">
        <v>10</v>
      </c>
      <c r="I108" s="38">
        <v>13230</v>
      </c>
      <c r="J108" s="214">
        <f t="shared" si="1"/>
        <v>29.04</v>
      </c>
      <c r="K108" s="175"/>
      <c r="L108" s="175">
        <v>29.04</v>
      </c>
      <c r="M108" s="175"/>
      <c r="N108" s="175"/>
      <c r="O108" s="175"/>
      <c r="P108" s="287" t="s">
        <v>698</v>
      </c>
      <c r="R108" s="333"/>
      <c r="S108" s="333"/>
      <c r="T108" s="333"/>
    </row>
    <row r="109" spans="1:20" x14ac:dyDescent="0.2">
      <c r="A109" s="35">
        <v>103</v>
      </c>
      <c r="B109" s="264" t="s">
        <v>749</v>
      </c>
      <c r="C109" s="69" t="s">
        <v>356</v>
      </c>
      <c r="D109" s="77">
        <v>23464</v>
      </c>
      <c r="E109" s="75">
        <v>631230060</v>
      </c>
      <c r="F109" s="36" t="s">
        <v>582</v>
      </c>
      <c r="G109" s="402" t="s">
        <v>727</v>
      </c>
      <c r="H109" s="47">
        <v>10</v>
      </c>
      <c r="I109" s="38">
        <v>13220</v>
      </c>
      <c r="J109" s="214">
        <f t="shared" si="1"/>
        <v>14.54</v>
      </c>
      <c r="K109" s="175"/>
      <c r="L109" s="175">
        <v>14.54</v>
      </c>
      <c r="M109" s="175"/>
      <c r="N109" s="175"/>
      <c r="O109" s="175"/>
      <c r="P109" s="107" t="s">
        <v>728</v>
      </c>
      <c r="R109" s="333"/>
      <c r="S109" s="333"/>
      <c r="T109" s="333"/>
    </row>
    <row r="110" spans="1:20" x14ac:dyDescent="0.2">
      <c r="A110" s="35">
        <v>104</v>
      </c>
      <c r="B110" s="264" t="s">
        <v>750</v>
      </c>
      <c r="C110" s="69" t="s">
        <v>356</v>
      </c>
      <c r="D110" s="77">
        <v>23366</v>
      </c>
      <c r="E110" s="75">
        <v>631230062</v>
      </c>
      <c r="F110" s="36" t="s">
        <v>582</v>
      </c>
      <c r="G110" s="402" t="s">
        <v>727</v>
      </c>
      <c r="H110" s="47">
        <v>10</v>
      </c>
      <c r="I110" s="38">
        <v>13220</v>
      </c>
      <c r="J110" s="214">
        <f t="shared" si="1"/>
        <v>12.95</v>
      </c>
      <c r="K110" s="175"/>
      <c r="L110" s="175">
        <v>12.95</v>
      </c>
      <c r="M110" s="175"/>
      <c r="N110" s="175"/>
      <c r="O110" s="175"/>
      <c r="P110" s="287" t="s">
        <v>728</v>
      </c>
      <c r="R110" s="333"/>
      <c r="S110" s="333"/>
      <c r="T110" s="333"/>
    </row>
    <row r="111" spans="1:20" x14ac:dyDescent="0.2">
      <c r="A111" s="35">
        <v>105</v>
      </c>
      <c r="B111" s="264" t="s">
        <v>751</v>
      </c>
      <c r="C111" s="69" t="s">
        <v>682</v>
      </c>
      <c r="D111" s="77">
        <v>23383</v>
      </c>
      <c r="E111" s="75">
        <v>631230062</v>
      </c>
      <c r="F111" s="36" t="s">
        <v>582</v>
      </c>
      <c r="G111" s="402" t="s">
        <v>727</v>
      </c>
      <c r="H111" s="47">
        <v>10</v>
      </c>
      <c r="I111" s="38">
        <v>13220</v>
      </c>
      <c r="J111" s="214">
        <f t="shared" si="1"/>
        <v>7.36</v>
      </c>
      <c r="K111" s="175"/>
      <c r="L111" s="175">
        <v>7.36</v>
      </c>
      <c r="M111" s="175"/>
      <c r="N111" s="175"/>
      <c r="O111" s="175"/>
      <c r="P111" s="287" t="s">
        <v>728</v>
      </c>
      <c r="R111" s="333"/>
      <c r="S111" s="333"/>
      <c r="T111" s="333"/>
    </row>
    <row r="112" spans="1:20" x14ac:dyDescent="0.2">
      <c r="A112" s="35">
        <v>106</v>
      </c>
      <c r="B112" s="264" t="s">
        <v>752</v>
      </c>
      <c r="C112" s="69" t="s">
        <v>356</v>
      </c>
      <c r="D112" s="77">
        <v>23414</v>
      </c>
      <c r="E112" s="75">
        <v>631230061</v>
      </c>
      <c r="F112" s="36" t="s">
        <v>582</v>
      </c>
      <c r="G112" s="402" t="s">
        <v>727</v>
      </c>
      <c r="H112" s="47">
        <v>10</v>
      </c>
      <c r="I112" s="38">
        <v>13220</v>
      </c>
      <c r="J112" s="214">
        <f t="shared" si="1"/>
        <v>250.31</v>
      </c>
      <c r="K112" s="175"/>
      <c r="L112" s="175">
        <v>250.31</v>
      </c>
      <c r="M112" s="175"/>
      <c r="N112" s="175"/>
      <c r="O112" s="175"/>
      <c r="P112" s="287" t="s">
        <v>728</v>
      </c>
      <c r="R112" s="333"/>
      <c r="S112" s="333"/>
      <c r="T112" s="333"/>
    </row>
    <row r="113" spans="1:22" x14ac:dyDescent="0.2">
      <c r="A113" s="35">
        <v>107</v>
      </c>
      <c r="B113" s="264" t="s">
        <v>753</v>
      </c>
      <c r="C113" s="69" t="s">
        <v>682</v>
      </c>
      <c r="D113" s="77">
        <v>23337</v>
      </c>
      <c r="E113" s="75">
        <v>631230063</v>
      </c>
      <c r="F113" s="36" t="s">
        <v>582</v>
      </c>
      <c r="G113" s="402" t="s">
        <v>727</v>
      </c>
      <c r="H113" s="47">
        <v>10</v>
      </c>
      <c r="I113" s="38">
        <v>13220</v>
      </c>
      <c r="J113" s="214">
        <f t="shared" si="1"/>
        <v>12.96</v>
      </c>
      <c r="K113" s="175"/>
      <c r="L113" s="175">
        <v>12.96</v>
      </c>
      <c r="M113" s="175"/>
      <c r="N113" s="175"/>
      <c r="O113" s="175"/>
      <c r="P113" s="287" t="s">
        <v>728</v>
      </c>
      <c r="R113" s="333"/>
      <c r="S113" s="333"/>
      <c r="T113" s="333"/>
    </row>
    <row r="114" spans="1:22" x14ac:dyDescent="0.2">
      <c r="A114" s="35">
        <v>108</v>
      </c>
      <c r="B114" s="264" t="s">
        <v>754</v>
      </c>
      <c r="C114" s="69" t="s">
        <v>206</v>
      </c>
      <c r="D114" s="77">
        <v>23321</v>
      </c>
      <c r="E114" s="75">
        <v>631230064</v>
      </c>
      <c r="F114" s="36" t="s">
        <v>582</v>
      </c>
      <c r="G114" s="402" t="s">
        <v>727</v>
      </c>
      <c r="H114" s="47">
        <v>10</v>
      </c>
      <c r="I114" s="38">
        <v>13220</v>
      </c>
      <c r="J114" s="214">
        <f t="shared" si="1"/>
        <v>2.16</v>
      </c>
      <c r="K114" s="175"/>
      <c r="L114" s="175">
        <v>2.16</v>
      </c>
      <c r="M114" s="175"/>
      <c r="N114" s="175"/>
      <c r="O114" s="175"/>
      <c r="P114" s="287" t="s">
        <v>728</v>
      </c>
      <c r="R114" s="333"/>
      <c r="S114" s="333"/>
      <c r="T114" s="333"/>
    </row>
    <row r="115" spans="1:22" x14ac:dyDescent="0.2">
      <c r="A115" s="35">
        <v>109</v>
      </c>
      <c r="B115" s="264" t="s">
        <v>754</v>
      </c>
      <c r="C115" s="69" t="s">
        <v>356</v>
      </c>
      <c r="D115" s="77">
        <v>23285</v>
      </c>
      <c r="E115" s="75">
        <v>631230065</v>
      </c>
      <c r="F115" s="36" t="s">
        <v>582</v>
      </c>
      <c r="G115" s="402" t="s">
        <v>727</v>
      </c>
      <c r="H115" s="47">
        <v>10</v>
      </c>
      <c r="I115" s="38">
        <v>13220</v>
      </c>
      <c r="J115" s="214">
        <f t="shared" si="1"/>
        <v>2.16</v>
      </c>
      <c r="K115" s="175"/>
      <c r="L115" s="175">
        <v>2.16</v>
      </c>
      <c r="M115" s="175"/>
      <c r="N115" s="175"/>
      <c r="O115" s="175"/>
      <c r="P115" s="287" t="s">
        <v>728</v>
      </c>
      <c r="R115" s="333"/>
      <c r="S115" s="333"/>
      <c r="T115" s="333"/>
    </row>
    <row r="116" spans="1:22" x14ac:dyDescent="0.2">
      <c r="A116" s="35">
        <v>110</v>
      </c>
      <c r="B116" s="264" t="s">
        <v>755</v>
      </c>
      <c r="C116" s="69" t="s">
        <v>83</v>
      </c>
      <c r="D116" s="77">
        <v>23169</v>
      </c>
      <c r="E116" s="75">
        <v>631230129</v>
      </c>
      <c r="F116" s="36" t="s">
        <v>582</v>
      </c>
      <c r="G116" s="74" t="s">
        <v>672</v>
      </c>
      <c r="H116" s="47">
        <v>10</v>
      </c>
      <c r="I116" s="38">
        <v>13230</v>
      </c>
      <c r="J116" s="214">
        <f t="shared" si="1"/>
        <v>29.04</v>
      </c>
      <c r="K116" s="175"/>
      <c r="L116" s="175">
        <v>29.04</v>
      </c>
      <c r="M116" s="175"/>
      <c r="N116" s="175"/>
      <c r="O116" s="175"/>
      <c r="P116" s="287" t="s">
        <v>698</v>
      </c>
      <c r="R116" s="333"/>
      <c r="S116" s="333"/>
      <c r="T116" s="333"/>
    </row>
    <row r="117" spans="1:22" x14ac:dyDescent="0.2">
      <c r="A117" s="35">
        <v>111</v>
      </c>
      <c r="B117" s="264" t="s">
        <v>757</v>
      </c>
      <c r="C117" s="69" t="s">
        <v>83</v>
      </c>
      <c r="D117" s="77">
        <v>23143</v>
      </c>
      <c r="E117" s="75">
        <v>631230130</v>
      </c>
      <c r="F117" s="36" t="s">
        <v>582</v>
      </c>
      <c r="G117" s="74" t="s">
        <v>672</v>
      </c>
      <c r="H117" s="47">
        <v>10</v>
      </c>
      <c r="I117" s="38">
        <v>13230</v>
      </c>
      <c r="J117" s="214">
        <f t="shared" si="1"/>
        <v>58.08</v>
      </c>
      <c r="K117" s="175"/>
      <c r="L117" s="175">
        <v>58.08</v>
      </c>
      <c r="M117" s="175"/>
      <c r="N117" s="175"/>
      <c r="O117" s="175"/>
      <c r="P117" s="287" t="s">
        <v>698</v>
      </c>
      <c r="R117" s="333"/>
      <c r="S117" s="333"/>
      <c r="T117" s="333"/>
    </row>
    <row r="118" spans="1:22" x14ac:dyDescent="0.2">
      <c r="A118" s="35">
        <v>112</v>
      </c>
      <c r="B118" s="264" t="s">
        <v>758</v>
      </c>
      <c r="C118" s="69" t="s">
        <v>83</v>
      </c>
      <c r="D118" s="77">
        <v>23124</v>
      </c>
      <c r="E118" s="75">
        <v>631230131</v>
      </c>
      <c r="F118" s="36" t="s">
        <v>582</v>
      </c>
      <c r="G118" s="74" t="s">
        <v>672</v>
      </c>
      <c r="H118" s="47">
        <v>10</v>
      </c>
      <c r="I118" s="38">
        <v>13230</v>
      </c>
      <c r="J118" s="214">
        <f t="shared" si="1"/>
        <v>43.56</v>
      </c>
      <c r="K118" s="175"/>
      <c r="L118" s="175">
        <v>43.56</v>
      </c>
      <c r="M118" s="175"/>
      <c r="N118" s="175"/>
      <c r="O118" s="175"/>
      <c r="P118" s="287" t="s">
        <v>698</v>
      </c>
      <c r="R118" s="333"/>
      <c r="S118" s="333"/>
      <c r="T118" s="333"/>
    </row>
    <row r="119" spans="1:22" x14ac:dyDescent="0.2">
      <c r="A119" s="35">
        <v>113</v>
      </c>
      <c r="B119" s="264" t="s">
        <v>759</v>
      </c>
      <c r="C119" s="69" t="s">
        <v>83</v>
      </c>
      <c r="D119" s="77">
        <v>23100</v>
      </c>
      <c r="E119" s="75">
        <v>631230132</v>
      </c>
      <c r="F119" s="36" t="s">
        <v>582</v>
      </c>
      <c r="G119" s="74" t="s">
        <v>672</v>
      </c>
      <c r="H119" s="47">
        <v>10</v>
      </c>
      <c r="I119" s="38">
        <v>13230</v>
      </c>
      <c r="J119" s="214">
        <f t="shared" si="1"/>
        <v>14.52</v>
      </c>
      <c r="K119" s="175"/>
      <c r="L119" s="175">
        <v>14.52</v>
      </c>
      <c r="M119" s="175"/>
      <c r="N119" s="175"/>
      <c r="O119" s="175"/>
      <c r="P119" s="287" t="s">
        <v>698</v>
      </c>
      <c r="R119" s="333"/>
      <c r="S119" s="333"/>
      <c r="T119" s="333"/>
    </row>
    <row r="120" spans="1:22" x14ac:dyDescent="0.2">
      <c r="A120" s="35">
        <v>114</v>
      </c>
      <c r="B120" s="264" t="s">
        <v>760</v>
      </c>
      <c r="C120" s="69" t="s">
        <v>83</v>
      </c>
      <c r="D120" s="77">
        <v>23076</v>
      </c>
      <c r="E120" s="75">
        <v>631230133</v>
      </c>
      <c r="F120" s="36" t="s">
        <v>582</v>
      </c>
      <c r="G120" s="74" t="s">
        <v>672</v>
      </c>
      <c r="H120" s="47">
        <v>10</v>
      </c>
      <c r="I120" s="38">
        <v>13230</v>
      </c>
      <c r="J120" s="214">
        <f t="shared" si="1"/>
        <v>43.56</v>
      </c>
      <c r="K120" s="175"/>
      <c r="L120" s="175">
        <v>43.56</v>
      </c>
      <c r="M120" s="175"/>
      <c r="N120" s="175"/>
      <c r="O120" s="175"/>
      <c r="P120" s="287" t="s">
        <v>698</v>
      </c>
      <c r="R120" s="333"/>
      <c r="S120" s="333"/>
      <c r="T120" s="333"/>
    </row>
    <row r="121" spans="1:22" ht="13.5" thickBot="1" x14ac:dyDescent="0.25">
      <c r="A121" s="35">
        <v>115</v>
      </c>
      <c r="B121" s="264" t="s">
        <v>761</v>
      </c>
      <c r="C121" s="69" t="s">
        <v>83</v>
      </c>
      <c r="D121" s="77">
        <v>23683</v>
      </c>
      <c r="E121" s="75">
        <v>631230115</v>
      </c>
      <c r="F121" s="36" t="s">
        <v>582</v>
      </c>
      <c r="G121" s="402" t="s">
        <v>727</v>
      </c>
      <c r="H121" s="47">
        <v>10</v>
      </c>
      <c r="I121" s="38">
        <v>13220</v>
      </c>
      <c r="J121" s="214">
        <f t="shared" si="1"/>
        <v>5.36</v>
      </c>
      <c r="K121" s="175"/>
      <c r="L121" s="175">
        <v>5.36</v>
      </c>
      <c r="M121" s="175"/>
      <c r="N121" s="175"/>
      <c r="O121" s="175"/>
      <c r="P121" s="287" t="s">
        <v>728</v>
      </c>
      <c r="R121" s="333"/>
      <c r="S121" s="333"/>
      <c r="T121" s="333"/>
    </row>
    <row r="122" spans="1:22" ht="13.5" thickBot="1" x14ac:dyDescent="0.25">
      <c r="A122" s="35">
        <v>116</v>
      </c>
      <c r="B122" s="264" t="s">
        <v>762</v>
      </c>
      <c r="C122" s="69" t="s">
        <v>83</v>
      </c>
      <c r="D122" s="77">
        <v>23646</v>
      </c>
      <c r="E122" s="75">
        <v>631230114</v>
      </c>
      <c r="F122" s="36" t="s">
        <v>582</v>
      </c>
      <c r="G122" s="402" t="s">
        <v>727</v>
      </c>
      <c r="H122" s="47">
        <v>10</v>
      </c>
      <c r="I122" s="38">
        <v>13220</v>
      </c>
      <c r="J122" s="214">
        <f t="shared" si="1"/>
        <v>50.11</v>
      </c>
      <c r="K122" s="175"/>
      <c r="L122" s="175">
        <v>50.11</v>
      </c>
      <c r="M122" s="175"/>
      <c r="N122" s="175"/>
      <c r="O122" s="175"/>
      <c r="P122" s="287" t="s">
        <v>728</v>
      </c>
      <c r="R122" s="463" t="s">
        <v>52</v>
      </c>
      <c r="S122" s="464" t="s">
        <v>53</v>
      </c>
      <c r="T122" s="463" t="s">
        <v>54</v>
      </c>
      <c r="U122" s="465" t="s">
        <v>64</v>
      </c>
    </row>
    <row r="123" spans="1:22" x14ac:dyDescent="0.2">
      <c r="A123" s="35">
        <v>117</v>
      </c>
      <c r="B123" s="264" t="s">
        <v>763</v>
      </c>
      <c r="C123" s="69" t="s">
        <v>83</v>
      </c>
      <c r="D123" s="77">
        <v>23664</v>
      </c>
      <c r="E123" s="75">
        <v>631230113</v>
      </c>
      <c r="F123" s="36" t="s">
        <v>582</v>
      </c>
      <c r="G123" s="402" t="s">
        <v>727</v>
      </c>
      <c r="H123" s="47">
        <v>10</v>
      </c>
      <c r="I123" s="38">
        <v>13220</v>
      </c>
      <c r="J123" s="214">
        <f t="shared" si="1"/>
        <v>4.96</v>
      </c>
      <c r="K123" s="175"/>
      <c r="L123" s="175">
        <v>4.96</v>
      </c>
      <c r="M123" s="175"/>
      <c r="N123" s="175"/>
      <c r="O123" s="175"/>
      <c r="P123" s="287" t="s">
        <v>728</v>
      </c>
      <c r="R123" s="333">
        <v>4596.75</v>
      </c>
      <c r="S123" s="333">
        <v>8825.74</v>
      </c>
      <c r="T123" s="333">
        <v>29843.73</v>
      </c>
    </row>
    <row r="124" spans="1:22" x14ac:dyDescent="0.2">
      <c r="A124" s="35">
        <v>118</v>
      </c>
      <c r="B124" s="264" t="s">
        <v>762</v>
      </c>
      <c r="C124" s="69" t="s">
        <v>356</v>
      </c>
      <c r="D124" s="77">
        <v>23595</v>
      </c>
      <c r="E124" s="75">
        <v>631230051</v>
      </c>
      <c r="F124" s="36" t="s">
        <v>582</v>
      </c>
      <c r="G124" s="402" t="s">
        <v>727</v>
      </c>
      <c r="H124" s="47">
        <v>10</v>
      </c>
      <c r="I124" s="38">
        <v>13220</v>
      </c>
      <c r="J124" s="214">
        <f t="shared" si="1"/>
        <v>51.32</v>
      </c>
      <c r="K124" s="175"/>
      <c r="L124" s="175">
        <v>51.32</v>
      </c>
      <c r="M124" s="175"/>
      <c r="N124" s="175"/>
      <c r="O124" s="175"/>
      <c r="P124" s="287" t="s">
        <v>728</v>
      </c>
      <c r="R124" s="333"/>
      <c r="S124" s="333">
        <v>11630.15</v>
      </c>
      <c r="T124" s="333">
        <v>41044.14</v>
      </c>
      <c r="V124" s="306">
        <v>9078.74</v>
      </c>
    </row>
    <row r="125" spans="1:22" x14ac:dyDescent="0.2">
      <c r="A125" s="35">
        <v>119</v>
      </c>
      <c r="B125" s="264" t="s">
        <v>763</v>
      </c>
      <c r="C125" s="69" t="s">
        <v>682</v>
      </c>
      <c r="D125" s="77">
        <v>23609</v>
      </c>
      <c r="E125" s="75">
        <v>631230050</v>
      </c>
      <c r="F125" s="36" t="s">
        <v>582</v>
      </c>
      <c r="G125" s="402" t="s">
        <v>727</v>
      </c>
      <c r="H125" s="47">
        <v>10</v>
      </c>
      <c r="I125" s="38">
        <v>13220</v>
      </c>
      <c r="J125" s="214">
        <f t="shared" si="1"/>
        <v>2.15</v>
      </c>
      <c r="K125" s="175"/>
      <c r="L125" s="175">
        <v>2.15</v>
      </c>
      <c r="M125" s="175"/>
      <c r="N125" s="175"/>
      <c r="O125" s="175"/>
      <c r="P125" s="287" t="s">
        <v>728</v>
      </c>
      <c r="R125" s="333"/>
      <c r="S125" s="333">
        <v>20434.650000000001</v>
      </c>
      <c r="T125" s="333"/>
      <c r="V125" s="306">
        <v>-252.76</v>
      </c>
    </row>
    <row r="126" spans="1:22" x14ac:dyDescent="0.2">
      <c r="A126" s="35">
        <v>120</v>
      </c>
      <c r="B126" s="264" t="s">
        <v>764</v>
      </c>
      <c r="C126" s="69" t="s">
        <v>356</v>
      </c>
      <c r="D126" s="77">
        <v>23629</v>
      </c>
      <c r="E126" s="75">
        <v>631230058</v>
      </c>
      <c r="F126" s="36" t="s">
        <v>582</v>
      </c>
      <c r="G126" s="402" t="s">
        <v>727</v>
      </c>
      <c r="H126" s="47">
        <v>10</v>
      </c>
      <c r="I126" s="38">
        <v>13220</v>
      </c>
      <c r="J126" s="214">
        <f t="shared" si="1"/>
        <v>22.54</v>
      </c>
      <c r="K126" s="175"/>
      <c r="L126" s="175">
        <v>22.54</v>
      </c>
      <c r="M126" s="175"/>
      <c r="N126" s="175"/>
      <c r="O126" s="175"/>
      <c r="P126" s="287" t="s">
        <v>728</v>
      </c>
      <c r="R126" s="333"/>
      <c r="S126" s="333">
        <v>10811.47</v>
      </c>
      <c r="T126" s="333"/>
      <c r="V126" s="306">
        <f>SUM(V124:V125)</f>
        <v>8825.98</v>
      </c>
    </row>
    <row r="127" spans="1:22" x14ac:dyDescent="0.2">
      <c r="A127" s="35">
        <v>121</v>
      </c>
      <c r="B127" s="264" t="s">
        <v>765</v>
      </c>
      <c r="C127" s="69" t="s">
        <v>356</v>
      </c>
      <c r="D127" s="77">
        <v>23526</v>
      </c>
      <c r="E127" s="75">
        <v>631230055</v>
      </c>
      <c r="F127" s="36" t="s">
        <v>582</v>
      </c>
      <c r="G127" s="402" t="s">
        <v>727</v>
      </c>
      <c r="H127" s="47">
        <v>10</v>
      </c>
      <c r="I127" s="38">
        <v>13220</v>
      </c>
      <c r="J127" s="214">
        <f t="shared" si="1"/>
        <v>77.680000000000007</v>
      </c>
      <c r="K127" s="175"/>
      <c r="L127" s="175">
        <v>77.680000000000007</v>
      </c>
      <c r="M127" s="175"/>
      <c r="N127" s="175"/>
      <c r="O127" s="175"/>
      <c r="P127" s="287" t="s">
        <v>728</v>
      </c>
      <c r="R127" s="333"/>
      <c r="S127" s="333">
        <v>9808.94</v>
      </c>
      <c r="T127" s="333"/>
    </row>
    <row r="128" spans="1:22" x14ac:dyDescent="0.2">
      <c r="A128" s="35">
        <v>122</v>
      </c>
      <c r="B128" s="264" t="s">
        <v>766</v>
      </c>
      <c r="C128" s="69" t="s">
        <v>356</v>
      </c>
      <c r="D128" s="77">
        <v>23544</v>
      </c>
      <c r="E128" s="75">
        <v>631230054</v>
      </c>
      <c r="F128" s="36" t="s">
        <v>582</v>
      </c>
      <c r="G128" s="402" t="s">
        <v>727</v>
      </c>
      <c r="H128" s="47">
        <v>10</v>
      </c>
      <c r="I128" s="38">
        <v>13220</v>
      </c>
      <c r="J128" s="214">
        <f t="shared" si="1"/>
        <v>5.36</v>
      </c>
      <c r="K128" s="175"/>
      <c r="L128" s="175">
        <v>5.36</v>
      </c>
      <c r="M128" s="175"/>
      <c r="N128" s="175"/>
      <c r="O128" s="175"/>
      <c r="P128" s="287" t="s">
        <v>728</v>
      </c>
      <c r="R128" s="333"/>
      <c r="S128" s="333">
        <v>11315.06</v>
      </c>
      <c r="T128" s="333"/>
    </row>
    <row r="129" spans="1:21" x14ac:dyDescent="0.2">
      <c r="A129" s="35">
        <v>123</v>
      </c>
      <c r="B129" s="264" t="s">
        <v>767</v>
      </c>
      <c r="C129" s="69" t="s">
        <v>356</v>
      </c>
      <c r="D129" s="77">
        <v>23563</v>
      </c>
      <c r="E129" s="75">
        <v>631230053</v>
      </c>
      <c r="F129" s="36" t="s">
        <v>582</v>
      </c>
      <c r="G129" s="402" t="s">
        <v>727</v>
      </c>
      <c r="H129" s="47">
        <v>10</v>
      </c>
      <c r="I129" s="38">
        <v>13220</v>
      </c>
      <c r="J129" s="214">
        <f t="shared" si="1"/>
        <v>13.75</v>
      </c>
      <c r="K129" s="175"/>
      <c r="L129" s="175">
        <v>13.75</v>
      </c>
      <c r="M129" s="175"/>
      <c r="N129" s="175"/>
      <c r="O129" s="175"/>
      <c r="P129" s="287" t="s">
        <v>728</v>
      </c>
      <c r="R129" s="333"/>
      <c r="S129" s="333">
        <v>27060.03</v>
      </c>
      <c r="T129" s="333"/>
    </row>
    <row r="130" spans="1:21" x14ac:dyDescent="0.2">
      <c r="A130" s="35">
        <v>124</v>
      </c>
      <c r="B130" s="264" t="s">
        <v>761</v>
      </c>
      <c r="C130" s="69" t="s">
        <v>356</v>
      </c>
      <c r="D130" s="77">
        <v>23575</v>
      </c>
      <c r="E130" s="75">
        <v>631230052</v>
      </c>
      <c r="F130" s="36" t="s">
        <v>582</v>
      </c>
      <c r="G130" s="402" t="s">
        <v>727</v>
      </c>
      <c r="H130" s="47">
        <v>10</v>
      </c>
      <c r="I130" s="38">
        <v>13220</v>
      </c>
      <c r="J130" s="214">
        <f t="shared" si="1"/>
        <v>12.55</v>
      </c>
      <c r="K130" s="175"/>
      <c r="L130" s="175">
        <v>12.55</v>
      </c>
      <c r="M130" s="175"/>
      <c r="N130" s="175"/>
      <c r="O130" s="175"/>
      <c r="P130" s="287" t="s">
        <v>728</v>
      </c>
      <c r="R130" s="333"/>
      <c r="S130" s="333">
        <v>21375.59</v>
      </c>
      <c r="T130" s="333"/>
    </row>
    <row r="131" spans="1:21" x14ac:dyDescent="0.2">
      <c r="A131" s="35">
        <v>125</v>
      </c>
      <c r="B131" s="264" t="s">
        <v>768</v>
      </c>
      <c r="C131" s="69" t="s">
        <v>356</v>
      </c>
      <c r="D131" s="77">
        <v>23498</v>
      </c>
      <c r="E131" s="75">
        <v>631230057</v>
      </c>
      <c r="F131" s="36" t="s">
        <v>582</v>
      </c>
      <c r="G131" s="402" t="s">
        <v>727</v>
      </c>
      <c r="H131" s="47">
        <v>10</v>
      </c>
      <c r="I131" s="38">
        <v>13220</v>
      </c>
      <c r="J131" s="214">
        <f t="shared" si="1"/>
        <v>25.33</v>
      </c>
      <c r="K131" s="175"/>
      <c r="L131" s="175">
        <v>25.33</v>
      </c>
      <c r="M131" s="175"/>
      <c r="N131" s="175"/>
      <c r="O131" s="175"/>
      <c r="P131" s="287" t="s">
        <v>728</v>
      </c>
      <c r="R131" s="333"/>
      <c r="S131" s="333">
        <v>17057.13</v>
      </c>
      <c r="T131" s="333"/>
    </row>
    <row r="132" spans="1:21" x14ac:dyDescent="0.2">
      <c r="A132" s="35">
        <v>126</v>
      </c>
      <c r="B132" s="264" t="s">
        <v>769</v>
      </c>
      <c r="C132" s="69" t="s">
        <v>356</v>
      </c>
      <c r="D132" s="77">
        <v>23479</v>
      </c>
      <c r="E132" s="75">
        <v>631230059</v>
      </c>
      <c r="F132" s="36" t="s">
        <v>582</v>
      </c>
      <c r="G132" s="402" t="s">
        <v>727</v>
      </c>
      <c r="H132" s="47">
        <v>10</v>
      </c>
      <c r="I132" s="38">
        <v>13220</v>
      </c>
      <c r="J132" s="214">
        <f t="shared" si="1"/>
        <v>36.53</v>
      </c>
      <c r="K132" s="175"/>
      <c r="L132" s="175">
        <v>36.53</v>
      </c>
      <c r="M132" s="175"/>
      <c r="N132" s="175"/>
      <c r="O132" s="175"/>
      <c r="P132" s="287" t="s">
        <v>728</v>
      </c>
      <c r="R132" s="333"/>
      <c r="S132" s="333">
        <v>46283.97</v>
      </c>
      <c r="T132" s="333"/>
    </row>
    <row r="133" spans="1:21" x14ac:dyDescent="0.2">
      <c r="A133" s="35">
        <v>127</v>
      </c>
      <c r="B133" s="264" t="s">
        <v>770</v>
      </c>
      <c r="C133" s="69" t="s">
        <v>356</v>
      </c>
      <c r="D133" s="77">
        <v>23513</v>
      </c>
      <c r="E133" s="75">
        <v>631230056</v>
      </c>
      <c r="F133" s="36" t="s">
        <v>582</v>
      </c>
      <c r="G133" s="402" t="s">
        <v>727</v>
      </c>
      <c r="H133" s="47">
        <v>10</v>
      </c>
      <c r="I133" s="38">
        <v>13220</v>
      </c>
      <c r="J133" s="214">
        <f t="shared" si="1"/>
        <v>10.55</v>
      </c>
      <c r="K133" s="175"/>
      <c r="L133" s="175">
        <v>10.55</v>
      </c>
      <c r="M133" s="175"/>
      <c r="N133" s="175"/>
      <c r="O133" s="175"/>
      <c r="P133" s="287" t="s">
        <v>728</v>
      </c>
      <c r="R133" s="333"/>
      <c r="S133" s="333">
        <v>14466.66</v>
      </c>
      <c r="T133" s="333"/>
    </row>
    <row r="134" spans="1:21" x14ac:dyDescent="0.2">
      <c r="A134" s="35">
        <v>128</v>
      </c>
      <c r="B134" s="264" t="s">
        <v>766</v>
      </c>
      <c r="C134" s="69" t="s">
        <v>83</v>
      </c>
      <c r="D134" s="77">
        <v>23707</v>
      </c>
      <c r="E134" s="75">
        <v>631230117</v>
      </c>
      <c r="F134" s="36" t="s">
        <v>582</v>
      </c>
      <c r="G134" s="402" t="s">
        <v>727</v>
      </c>
      <c r="H134" s="47">
        <v>10</v>
      </c>
      <c r="I134" s="38">
        <v>13220</v>
      </c>
      <c r="J134" s="214">
        <f t="shared" si="1"/>
        <v>3.36</v>
      </c>
      <c r="K134" s="175"/>
      <c r="L134" s="175">
        <v>3.36</v>
      </c>
      <c r="M134" s="175"/>
      <c r="N134" s="175"/>
      <c r="O134" s="175"/>
      <c r="P134" s="287" t="s">
        <v>728</v>
      </c>
      <c r="R134" s="333"/>
      <c r="S134" s="333">
        <v>10322.49</v>
      </c>
      <c r="T134" s="333"/>
    </row>
    <row r="135" spans="1:21" x14ac:dyDescent="0.2">
      <c r="A135" s="35">
        <v>129</v>
      </c>
      <c r="B135" s="264" t="s">
        <v>767</v>
      </c>
      <c r="C135" s="69" t="s">
        <v>83</v>
      </c>
      <c r="D135" s="77">
        <v>23692</v>
      </c>
      <c r="E135" s="75">
        <v>631230116</v>
      </c>
      <c r="F135" s="36" t="s">
        <v>582</v>
      </c>
      <c r="G135" s="402" t="s">
        <v>727</v>
      </c>
      <c r="H135" s="47">
        <v>10</v>
      </c>
      <c r="I135" s="38">
        <v>13220</v>
      </c>
      <c r="J135" s="214">
        <f t="shared" si="1"/>
        <v>17.34</v>
      </c>
      <c r="K135" s="175"/>
      <c r="L135" s="175">
        <v>17.34</v>
      </c>
      <c r="M135" s="175"/>
      <c r="N135" s="175"/>
      <c r="O135" s="175"/>
      <c r="P135" s="287" t="s">
        <v>728</v>
      </c>
      <c r="R135" s="333"/>
      <c r="S135" s="333">
        <v>11522.4</v>
      </c>
      <c r="T135" s="333"/>
    </row>
    <row r="136" spans="1:21" x14ac:dyDescent="0.2">
      <c r="A136" s="35">
        <v>130</v>
      </c>
      <c r="B136" s="264" t="s">
        <v>770</v>
      </c>
      <c r="C136" s="69" t="s">
        <v>83</v>
      </c>
      <c r="D136" s="77">
        <v>23732</v>
      </c>
      <c r="E136" s="75">
        <v>631230119</v>
      </c>
      <c r="F136" s="36" t="s">
        <v>582</v>
      </c>
      <c r="G136" s="402" t="s">
        <v>727</v>
      </c>
      <c r="H136" s="47">
        <v>10</v>
      </c>
      <c r="I136" s="38">
        <v>13220</v>
      </c>
      <c r="J136" s="214">
        <f t="shared" ref="J136:J199" si="2">SUM(K136+L136+M136+N136+O136)</f>
        <v>2.16</v>
      </c>
      <c r="K136" s="175"/>
      <c r="L136" s="175">
        <v>2.16</v>
      </c>
      <c r="M136" s="175"/>
      <c r="N136" s="175"/>
      <c r="O136" s="175"/>
      <c r="P136" s="287" t="s">
        <v>728</v>
      </c>
      <c r="R136" s="333"/>
      <c r="S136" s="333">
        <v>10544.85</v>
      </c>
      <c r="T136" s="333"/>
    </row>
    <row r="137" spans="1:21" x14ac:dyDescent="0.2">
      <c r="A137" s="35">
        <v>131</v>
      </c>
      <c r="B137" s="264" t="s">
        <v>765</v>
      </c>
      <c r="C137" s="69" t="s">
        <v>83</v>
      </c>
      <c r="D137" s="77">
        <v>23719</v>
      </c>
      <c r="E137" s="75">
        <v>631230118</v>
      </c>
      <c r="F137" s="36" t="s">
        <v>582</v>
      </c>
      <c r="G137" s="402" t="s">
        <v>727</v>
      </c>
      <c r="H137" s="47">
        <v>10</v>
      </c>
      <c r="I137" s="38">
        <v>13220</v>
      </c>
      <c r="J137" s="214">
        <f t="shared" si="2"/>
        <v>60.9</v>
      </c>
      <c r="K137" s="175"/>
      <c r="L137" s="175">
        <v>60.9</v>
      </c>
      <c r="M137" s="175"/>
      <c r="N137" s="175"/>
      <c r="O137" s="175"/>
      <c r="P137" s="287" t="s">
        <v>728</v>
      </c>
      <c r="R137" s="333"/>
      <c r="S137" s="333">
        <v>11477.07</v>
      </c>
      <c r="T137" s="333"/>
    </row>
    <row r="138" spans="1:21" x14ac:dyDescent="0.2">
      <c r="A138" s="35">
        <v>132</v>
      </c>
      <c r="B138" s="264" t="s">
        <v>752</v>
      </c>
      <c r="C138" s="69" t="s">
        <v>83</v>
      </c>
      <c r="D138" s="77">
        <v>23745</v>
      </c>
      <c r="E138" s="75">
        <v>631230124</v>
      </c>
      <c r="F138" s="36" t="s">
        <v>582</v>
      </c>
      <c r="G138" s="402" t="s">
        <v>727</v>
      </c>
      <c r="H138" s="47">
        <v>10</v>
      </c>
      <c r="I138" s="38">
        <v>13220</v>
      </c>
      <c r="J138" s="214">
        <f t="shared" si="2"/>
        <v>184.78</v>
      </c>
      <c r="K138" s="175"/>
      <c r="L138" s="175">
        <v>184.78</v>
      </c>
      <c r="M138" s="175"/>
      <c r="N138" s="175"/>
      <c r="O138" s="175"/>
      <c r="P138" s="287" t="s">
        <v>728</v>
      </c>
      <c r="R138" s="333"/>
      <c r="S138" s="333">
        <v>9377.81</v>
      </c>
      <c r="T138" s="333"/>
    </row>
    <row r="139" spans="1:21" x14ac:dyDescent="0.2">
      <c r="A139" s="35">
        <v>133</v>
      </c>
      <c r="B139" s="264" t="s">
        <v>753</v>
      </c>
      <c r="C139" s="69" t="s">
        <v>83</v>
      </c>
      <c r="D139" s="77">
        <v>23757</v>
      </c>
      <c r="E139" s="75">
        <v>631230127</v>
      </c>
      <c r="F139" s="36" t="s">
        <v>582</v>
      </c>
      <c r="G139" s="402" t="s">
        <v>727</v>
      </c>
      <c r="H139" s="47">
        <v>10</v>
      </c>
      <c r="I139" s="38">
        <v>13220</v>
      </c>
      <c r="J139" s="214">
        <f t="shared" si="2"/>
        <v>14.15</v>
      </c>
      <c r="K139" s="175"/>
      <c r="L139" s="175">
        <v>14.15</v>
      </c>
      <c r="M139" s="175"/>
      <c r="N139" s="175"/>
      <c r="O139" s="175"/>
      <c r="P139" s="287" t="s">
        <v>728</v>
      </c>
      <c r="R139" s="333"/>
      <c r="S139" s="333">
        <v>9669.4599999999991</v>
      </c>
      <c r="T139" s="333"/>
    </row>
    <row r="140" spans="1:21" ht="13.5" thickBot="1" x14ac:dyDescent="0.25">
      <c r="A140" s="35">
        <v>134</v>
      </c>
      <c r="B140" s="264" t="s">
        <v>754</v>
      </c>
      <c r="C140" s="69" t="s">
        <v>83</v>
      </c>
      <c r="D140" s="77">
        <v>23767</v>
      </c>
      <c r="E140" s="75">
        <v>631230128</v>
      </c>
      <c r="F140" s="36" t="s">
        <v>582</v>
      </c>
      <c r="G140" s="402" t="s">
        <v>727</v>
      </c>
      <c r="H140" s="47">
        <v>10</v>
      </c>
      <c r="I140" s="38">
        <v>13220</v>
      </c>
      <c r="J140" s="214">
        <f t="shared" si="2"/>
        <v>2.16</v>
      </c>
      <c r="K140" s="175"/>
      <c r="L140" s="175">
        <v>2.16</v>
      </c>
      <c r="M140" s="175"/>
      <c r="N140" s="175"/>
      <c r="O140" s="175"/>
      <c r="P140" s="287" t="s">
        <v>728</v>
      </c>
      <c r="R140" s="333"/>
      <c r="S140" s="333">
        <v>11365.25</v>
      </c>
      <c r="T140" s="333"/>
    </row>
    <row r="141" spans="1:21" ht="13.5" thickBot="1" x14ac:dyDescent="0.25">
      <c r="A141" s="35">
        <v>135</v>
      </c>
      <c r="B141" s="264" t="s">
        <v>771</v>
      </c>
      <c r="C141" s="69" t="s">
        <v>83</v>
      </c>
      <c r="D141" s="77">
        <v>23437</v>
      </c>
      <c r="E141" s="75">
        <v>631230135</v>
      </c>
      <c r="F141" s="36" t="s">
        <v>582</v>
      </c>
      <c r="G141" s="74" t="s">
        <v>672</v>
      </c>
      <c r="H141" s="47">
        <v>10</v>
      </c>
      <c r="I141" s="38">
        <v>13230</v>
      </c>
      <c r="J141" s="214">
        <f t="shared" si="2"/>
        <v>29.04</v>
      </c>
      <c r="K141" s="175"/>
      <c r="L141" s="175">
        <v>29.04</v>
      </c>
      <c r="M141" s="175"/>
      <c r="N141" s="175"/>
      <c r="O141" s="175"/>
      <c r="P141" s="287" t="s">
        <v>698</v>
      </c>
      <c r="R141" s="268">
        <f>SUM(R123:R140)</f>
        <v>4596.75</v>
      </c>
      <c r="S141" s="268">
        <f>SUM(S123:S140)</f>
        <v>273348.71999999997</v>
      </c>
      <c r="T141" s="268">
        <f>SUM(T123:T140)</f>
        <v>70887.87</v>
      </c>
      <c r="U141" s="269">
        <f>SUM(R141:T141)</f>
        <v>348833.33999999997</v>
      </c>
    </row>
    <row r="142" spans="1:21" x14ac:dyDescent="0.2">
      <c r="A142" s="35">
        <v>136</v>
      </c>
      <c r="B142" s="264" t="s">
        <v>601</v>
      </c>
      <c r="C142" s="69" t="s">
        <v>182</v>
      </c>
      <c r="D142" s="77">
        <v>24883</v>
      </c>
      <c r="E142" s="75">
        <v>631230140</v>
      </c>
      <c r="F142" s="36" t="s">
        <v>442</v>
      </c>
      <c r="G142" s="74" t="s">
        <v>602</v>
      </c>
      <c r="H142" s="47">
        <v>10</v>
      </c>
      <c r="I142" s="38">
        <v>13640</v>
      </c>
      <c r="J142" s="214">
        <f t="shared" si="2"/>
        <v>1568</v>
      </c>
      <c r="K142" s="175"/>
      <c r="L142" s="175"/>
      <c r="M142" s="175">
        <v>1568</v>
      </c>
      <c r="N142" s="175"/>
      <c r="O142" s="175"/>
      <c r="P142" s="287" t="s">
        <v>516</v>
      </c>
      <c r="R142" s="333"/>
      <c r="S142" s="333"/>
      <c r="T142" s="333"/>
    </row>
    <row r="143" spans="1:21" x14ac:dyDescent="0.2">
      <c r="A143" s="35">
        <v>137</v>
      </c>
      <c r="B143" s="264" t="s">
        <v>606</v>
      </c>
      <c r="C143" s="69" t="s">
        <v>194</v>
      </c>
      <c r="D143" s="77">
        <v>25680</v>
      </c>
      <c r="E143" s="75">
        <v>631230150</v>
      </c>
      <c r="F143" s="36" t="s">
        <v>442</v>
      </c>
      <c r="G143" s="74" t="s">
        <v>483</v>
      </c>
      <c r="H143" s="47">
        <v>10</v>
      </c>
      <c r="I143" s="38">
        <v>13610</v>
      </c>
      <c r="J143" s="214">
        <f t="shared" si="2"/>
        <v>42.81</v>
      </c>
      <c r="K143" s="175"/>
      <c r="L143" s="175"/>
      <c r="M143" s="175">
        <v>42.81</v>
      </c>
      <c r="N143" s="175"/>
      <c r="O143" s="175"/>
      <c r="P143" s="287" t="s">
        <v>607</v>
      </c>
      <c r="R143" s="333"/>
      <c r="S143" s="333"/>
      <c r="T143" s="333"/>
    </row>
    <row r="144" spans="1:21" x14ac:dyDescent="0.2">
      <c r="A144" s="35">
        <v>138</v>
      </c>
      <c r="B144" s="264" t="s">
        <v>608</v>
      </c>
      <c r="C144" s="69" t="s">
        <v>194</v>
      </c>
      <c r="D144" s="77">
        <v>25646</v>
      </c>
      <c r="E144" s="75">
        <v>631230149</v>
      </c>
      <c r="F144" s="36" t="s">
        <v>442</v>
      </c>
      <c r="G144" s="74" t="s">
        <v>483</v>
      </c>
      <c r="H144" s="47">
        <v>10</v>
      </c>
      <c r="I144" s="38">
        <v>13610</v>
      </c>
      <c r="J144" s="214">
        <f t="shared" si="2"/>
        <v>514.03</v>
      </c>
      <c r="K144" s="175"/>
      <c r="L144" s="175"/>
      <c r="M144" s="175">
        <v>514.03</v>
      </c>
      <c r="N144" s="175"/>
      <c r="O144" s="175"/>
      <c r="P144" s="287" t="s">
        <v>607</v>
      </c>
      <c r="R144" s="334"/>
      <c r="S144" s="333"/>
      <c r="T144" s="333"/>
    </row>
    <row r="145" spans="1:20" x14ac:dyDescent="0.2">
      <c r="A145" s="35">
        <v>139</v>
      </c>
      <c r="B145" s="264" t="s">
        <v>613</v>
      </c>
      <c r="C145" s="69" t="s">
        <v>356</v>
      </c>
      <c r="D145" s="77">
        <v>25574</v>
      </c>
      <c r="E145" s="75">
        <v>631230144</v>
      </c>
      <c r="F145" s="36" t="s">
        <v>442</v>
      </c>
      <c r="G145" s="74" t="s">
        <v>216</v>
      </c>
      <c r="H145" s="47">
        <v>10</v>
      </c>
      <c r="I145" s="38">
        <v>13780</v>
      </c>
      <c r="J145" s="214">
        <f t="shared" si="2"/>
        <v>123.42</v>
      </c>
      <c r="K145" s="175"/>
      <c r="L145" s="175"/>
      <c r="M145" s="175">
        <v>123.42</v>
      </c>
      <c r="N145" s="175"/>
      <c r="O145" s="175"/>
      <c r="P145" s="287" t="s">
        <v>217</v>
      </c>
      <c r="R145" s="334"/>
      <c r="S145" s="333"/>
      <c r="T145" s="333"/>
    </row>
    <row r="146" spans="1:20" x14ac:dyDescent="0.2">
      <c r="A146" s="35">
        <v>140</v>
      </c>
      <c r="B146" s="264" t="s">
        <v>614</v>
      </c>
      <c r="C146" s="69" t="s">
        <v>356</v>
      </c>
      <c r="D146" s="77">
        <v>25559</v>
      </c>
      <c r="E146" s="75">
        <v>631230148</v>
      </c>
      <c r="F146" s="36" t="s">
        <v>442</v>
      </c>
      <c r="G146" s="74" t="s">
        <v>583</v>
      </c>
      <c r="H146" s="47">
        <v>10</v>
      </c>
      <c r="I146" s="38">
        <v>13770</v>
      </c>
      <c r="J146" s="214">
        <f t="shared" si="2"/>
        <v>145.94999999999999</v>
      </c>
      <c r="K146" s="175"/>
      <c r="L146" s="175"/>
      <c r="M146" s="175">
        <v>145.94999999999999</v>
      </c>
      <c r="N146" s="175"/>
      <c r="O146" s="175"/>
      <c r="P146" s="287" t="s">
        <v>217</v>
      </c>
      <c r="R146" s="334"/>
      <c r="S146" s="333"/>
      <c r="T146" s="333"/>
    </row>
    <row r="147" spans="1:20" x14ac:dyDescent="0.2">
      <c r="A147" s="35">
        <v>141</v>
      </c>
      <c r="B147" s="264" t="s">
        <v>614</v>
      </c>
      <c r="C147" s="69" t="s">
        <v>356</v>
      </c>
      <c r="D147" s="77">
        <v>25694</v>
      </c>
      <c r="E147" s="75">
        <v>631230147</v>
      </c>
      <c r="F147" s="36" t="s">
        <v>442</v>
      </c>
      <c r="G147" s="74" t="s">
        <v>583</v>
      </c>
      <c r="H147" s="47">
        <v>10</v>
      </c>
      <c r="I147" s="38">
        <v>13770</v>
      </c>
      <c r="J147" s="214">
        <f t="shared" si="2"/>
        <v>30.78</v>
      </c>
      <c r="K147" s="175"/>
      <c r="L147" s="175"/>
      <c r="M147" s="175">
        <v>30.78</v>
      </c>
      <c r="N147" s="175"/>
      <c r="O147" s="175"/>
      <c r="P147" s="287" t="s">
        <v>615</v>
      </c>
      <c r="R147" s="334"/>
      <c r="S147" s="333"/>
      <c r="T147" s="333"/>
    </row>
    <row r="148" spans="1:20" ht="15" x14ac:dyDescent="0.25">
      <c r="A148" s="35">
        <v>142</v>
      </c>
      <c r="B148" s="264" t="s">
        <v>619</v>
      </c>
      <c r="C148" s="69" t="s">
        <v>356</v>
      </c>
      <c r="D148" s="77">
        <v>25588</v>
      </c>
      <c r="E148" s="75">
        <v>631230146</v>
      </c>
      <c r="F148" s="36" t="s">
        <v>442</v>
      </c>
      <c r="G148" s="74" t="s">
        <v>216</v>
      </c>
      <c r="H148" s="47">
        <v>10</v>
      </c>
      <c r="I148" s="38">
        <v>13780</v>
      </c>
      <c r="J148" s="214">
        <f t="shared" si="2"/>
        <v>541.66</v>
      </c>
      <c r="K148" s="175"/>
      <c r="L148" s="175"/>
      <c r="M148" s="175">
        <v>541.66</v>
      </c>
      <c r="N148" s="175"/>
      <c r="O148" s="175"/>
      <c r="P148" s="287" t="s">
        <v>618</v>
      </c>
      <c r="R148" s="334"/>
      <c r="S148" s="333"/>
      <c r="T148" s="334"/>
    </row>
    <row r="149" spans="1:20" x14ac:dyDescent="0.2">
      <c r="A149" s="35">
        <v>143</v>
      </c>
      <c r="B149" s="264" t="s">
        <v>620</v>
      </c>
      <c r="C149" s="69" t="s">
        <v>389</v>
      </c>
      <c r="D149" s="77">
        <v>25616</v>
      </c>
      <c r="E149" s="75">
        <v>631230145</v>
      </c>
      <c r="F149" s="36" t="s">
        <v>442</v>
      </c>
      <c r="G149" s="74" t="s">
        <v>521</v>
      </c>
      <c r="H149" s="47">
        <v>10</v>
      </c>
      <c r="I149" s="38">
        <v>13640</v>
      </c>
      <c r="J149" s="214">
        <f t="shared" si="2"/>
        <v>453</v>
      </c>
      <c r="K149" s="175"/>
      <c r="L149" s="175"/>
      <c r="M149" s="175">
        <v>453</v>
      </c>
      <c r="N149" s="175"/>
      <c r="O149" s="175"/>
      <c r="P149" s="287" t="s">
        <v>516</v>
      </c>
      <c r="R149" s="334"/>
      <c r="S149" s="333"/>
      <c r="T149" s="334"/>
    </row>
    <row r="150" spans="1:20" ht="15" x14ac:dyDescent="0.25">
      <c r="A150" s="35">
        <v>144</v>
      </c>
      <c r="B150" s="264" t="s">
        <v>616</v>
      </c>
      <c r="C150" s="69" t="s">
        <v>83</v>
      </c>
      <c r="D150" s="77">
        <v>25707</v>
      </c>
      <c r="E150" s="75">
        <v>631230142</v>
      </c>
      <c r="F150" s="36" t="s">
        <v>442</v>
      </c>
      <c r="G150" s="74" t="s">
        <v>216</v>
      </c>
      <c r="H150" s="47">
        <v>10</v>
      </c>
      <c r="I150" s="38">
        <v>13780</v>
      </c>
      <c r="J150" s="214">
        <f t="shared" si="2"/>
        <v>27.66</v>
      </c>
      <c r="K150" s="175"/>
      <c r="L150" s="175"/>
      <c r="M150" s="175">
        <v>27.66</v>
      </c>
      <c r="N150" s="175"/>
      <c r="O150" s="175"/>
      <c r="P150" s="287" t="s">
        <v>618</v>
      </c>
      <c r="R150" s="334"/>
      <c r="S150" s="333"/>
      <c r="T150" s="334"/>
    </row>
    <row r="151" spans="1:20" x14ac:dyDescent="0.2">
      <c r="A151" s="35">
        <v>145</v>
      </c>
      <c r="B151" s="264" t="s">
        <v>774</v>
      </c>
      <c r="C151" s="69" t="s">
        <v>356</v>
      </c>
      <c r="D151" s="77">
        <v>25665</v>
      </c>
      <c r="E151" s="75">
        <v>631230143</v>
      </c>
      <c r="F151" s="36" t="s">
        <v>442</v>
      </c>
      <c r="G151" s="74" t="s">
        <v>583</v>
      </c>
      <c r="H151" s="47">
        <v>10</v>
      </c>
      <c r="I151" s="38">
        <v>13770</v>
      </c>
      <c r="J151" s="214">
        <f t="shared" si="2"/>
        <v>203.92</v>
      </c>
      <c r="K151" s="175"/>
      <c r="L151" s="175"/>
      <c r="M151" s="175">
        <v>203.92</v>
      </c>
      <c r="N151" s="175"/>
      <c r="O151" s="175"/>
      <c r="P151" s="287" t="s">
        <v>217</v>
      </c>
      <c r="R151" s="334"/>
      <c r="S151" s="333"/>
      <c r="T151" s="334"/>
    </row>
    <row r="152" spans="1:20" x14ac:dyDescent="0.2">
      <c r="A152" s="35">
        <v>146</v>
      </c>
      <c r="B152" s="264"/>
      <c r="C152" s="69"/>
      <c r="D152" s="77"/>
      <c r="E152" s="75"/>
      <c r="F152" s="36"/>
      <c r="G152" s="402" t="s">
        <v>93</v>
      </c>
      <c r="H152" s="47">
        <v>10</v>
      </c>
      <c r="I152" s="38">
        <v>11110</v>
      </c>
      <c r="J152" s="214">
        <f t="shared" si="2"/>
        <v>4596.75</v>
      </c>
      <c r="K152" s="175">
        <v>4596.75</v>
      </c>
      <c r="L152" s="175"/>
      <c r="M152" s="175"/>
      <c r="N152" s="175"/>
      <c r="O152" s="175"/>
      <c r="P152" s="287"/>
      <c r="Q152" s="24" t="s">
        <v>617</v>
      </c>
      <c r="R152" s="334"/>
      <c r="S152" s="333"/>
      <c r="T152" s="334"/>
    </row>
    <row r="153" spans="1:20" x14ac:dyDescent="0.2">
      <c r="A153" s="35">
        <v>147</v>
      </c>
      <c r="B153" s="264"/>
      <c r="C153" s="69"/>
      <c r="D153" s="77"/>
      <c r="E153" s="75"/>
      <c r="F153" s="36"/>
      <c r="G153" s="402" t="s">
        <v>94</v>
      </c>
      <c r="H153" s="47">
        <v>10</v>
      </c>
      <c r="I153" s="38">
        <v>11110</v>
      </c>
      <c r="J153" s="214">
        <f t="shared" si="2"/>
        <v>273348.71999999997</v>
      </c>
      <c r="K153" s="175">
        <v>273348.71999999997</v>
      </c>
      <c r="L153" s="175"/>
      <c r="M153" s="175"/>
      <c r="N153" s="175"/>
      <c r="O153" s="175"/>
      <c r="P153" s="287"/>
      <c r="R153" s="334"/>
      <c r="S153" s="333"/>
      <c r="T153" s="334"/>
    </row>
    <row r="154" spans="1:20" x14ac:dyDescent="0.2">
      <c r="A154" s="35">
        <v>148</v>
      </c>
      <c r="B154" s="264"/>
      <c r="C154" s="69"/>
      <c r="D154" s="77"/>
      <c r="E154" s="75"/>
      <c r="F154" s="36"/>
      <c r="G154" s="402" t="s">
        <v>95</v>
      </c>
      <c r="H154" s="47">
        <v>10</v>
      </c>
      <c r="I154" s="38">
        <v>11110</v>
      </c>
      <c r="J154" s="214">
        <f t="shared" si="2"/>
        <v>70887.87</v>
      </c>
      <c r="K154" s="175">
        <v>70887.87</v>
      </c>
      <c r="L154" s="175"/>
      <c r="M154" s="175"/>
      <c r="N154" s="175"/>
      <c r="O154" s="175"/>
      <c r="P154" s="287"/>
      <c r="R154" s="334"/>
      <c r="S154" s="333"/>
      <c r="T154" s="334"/>
    </row>
    <row r="155" spans="1:20" x14ac:dyDescent="0.2">
      <c r="A155" s="35">
        <v>149</v>
      </c>
      <c r="B155" s="264" t="s">
        <v>768</v>
      </c>
      <c r="C155" s="69" t="s">
        <v>83</v>
      </c>
      <c r="D155" s="77">
        <v>31311</v>
      </c>
      <c r="E155" s="75">
        <v>631230120</v>
      </c>
      <c r="F155" s="36" t="s">
        <v>790</v>
      </c>
      <c r="G155" s="402" t="s">
        <v>727</v>
      </c>
      <c r="H155" s="47">
        <v>10</v>
      </c>
      <c r="I155" s="38">
        <v>13220</v>
      </c>
      <c r="J155" s="214">
        <f t="shared" si="2"/>
        <v>240.72</v>
      </c>
      <c r="K155" s="175"/>
      <c r="L155" s="175">
        <v>240.72</v>
      </c>
      <c r="M155" s="175"/>
      <c r="N155" s="175"/>
      <c r="O155" s="175"/>
      <c r="P155" s="287" t="s">
        <v>728</v>
      </c>
      <c r="R155" s="334"/>
      <c r="S155" s="333"/>
      <c r="T155" s="334"/>
    </row>
    <row r="156" spans="1:20" x14ac:dyDescent="0.2">
      <c r="A156" s="35">
        <v>150</v>
      </c>
      <c r="B156" s="264" t="s">
        <v>764</v>
      </c>
      <c r="C156" s="175" t="s">
        <v>83</v>
      </c>
      <c r="D156" s="77">
        <v>31380</v>
      </c>
      <c r="E156" s="75">
        <v>631230121</v>
      </c>
      <c r="F156" s="36" t="s">
        <v>790</v>
      </c>
      <c r="G156" s="402" t="s">
        <v>727</v>
      </c>
      <c r="H156" s="47">
        <v>10</v>
      </c>
      <c r="I156" s="38">
        <v>13220</v>
      </c>
      <c r="J156" s="214">
        <f t="shared" si="2"/>
        <v>29.73</v>
      </c>
      <c r="K156" s="175"/>
      <c r="L156" s="175">
        <v>29.73</v>
      </c>
      <c r="M156" s="175"/>
      <c r="N156" s="175"/>
      <c r="O156" s="175"/>
      <c r="P156" s="287" t="s">
        <v>728</v>
      </c>
      <c r="R156" s="334"/>
      <c r="S156" s="333"/>
      <c r="T156" s="334"/>
    </row>
    <row r="157" spans="1:20" x14ac:dyDescent="0.2">
      <c r="A157" s="35">
        <v>151</v>
      </c>
      <c r="B157" s="264" t="s">
        <v>769</v>
      </c>
      <c r="C157" s="175" t="s">
        <v>83</v>
      </c>
      <c r="D157" s="77">
        <v>31439</v>
      </c>
      <c r="E157" s="75">
        <v>631230122</v>
      </c>
      <c r="F157" s="36" t="s">
        <v>790</v>
      </c>
      <c r="G157" s="402" t="s">
        <v>727</v>
      </c>
      <c r="H157" s="47">
        <v>10</v>
      </c>
      <c r="I157" s="38">
        <v>13220</v>
      </c>
      <c r="J157" s="214">
        <f t="shared" si="2"/>
        <v>26.14</v>
      </c>
      <c r="K157" s="175"/>
      <c r="L157" s="175">
        <v>26.14</v>
      </c>
      <c r="M157" s="175"/>
      <c r="N157" s="175"/>
      <c r="O157" s="175"/>
      <c r="P157" s="287" t="s">
        <v>728</v>
      </c>
      <c r="R157" s="334"/>
      <c r="S157" s="333"/>
      <c r="T157" s="334"/>
    </row>
    <row r="158" spans="1:20" x14ac:dyDescent="0.2">
      <c r="A158" s="35">
        <v>152</v>
      </c>
      <c r="B158" s="264" t="s">
        <v>749</v>
      </c>
      <c r="C158" s="175" t="s">
        <v>83</v>
      </c>
      <c r="D158" s="77">
        <v>31494</v>
      </c>
      <c r="E158" s="75">
        <v>631230123</v>
      </c>
      <c r="F158" s="36" t="s">
        <v>790</v>
      </c>
      <c r="G158" s="402" t="s">
        <v>727</v>
      </c>
      <c r="H158" s="47">
        <v>10</v>
      </c>
      <c r="I158" s="38">
        <v>13220</v>
      </c>
      <c r="J158" s="214">
        <f t="shared" si="2"/>
        <v>2.16</v>
      </c>
      <c r="K158" s="175"/>
      <c r="L158" s="175">
        <v>2.16</v>
      </c>
      <c r="M158" s="175"/>
      <c r="N158" s="175"/>
      <c r="O158" s="175"/>
      <c r="P158" s="287" t="s">
        <v>728</v>
      </c>
      <c r="R158" s="334"/>
      <c r="S158" s="333"/>
      <c r="T158" s="334"/>
    </row>
    <row r="159" spans="1:20" x14ac:dyDescent="0.2">
      <c r="A159" s="35">
        <v>153</v>
      </c>
      <c r="B159" s="264" t="s">
        <v>751</v>
      </c>
      <c r="C159" s="175" t="s">
        <v>83</v>
      </c>
      <c r="D159" s="77">
        <v>31505</v>
      </c>
      <c r="E159" s="75">
        <v>631230125</v>
      </c>
      <c r="F159" s="36" t="s">
        <v>790</v>
      </c>
      <c r="G159" s="402" t="s">
        <v>727</v>
      </c>
      <c r="H159" s="47">
        <v>10</v>
      </c>
      <c r="I159" s="38">
        <v>13220</v>
      </c>
      <c r="J159" s="214">
        <f t="shared" si="2"/>
        <v>8.15</v>
      </c>
      <c r="K159" s="175"/>
      <c r="L159" s="175">
        <v>8.15</v>
      </c>
      <c r="M159" s="175"/>
      <c r="N159" s="175"/>
      <c r="O159" s="175"/>
      <c r="P159" s="287" t="s">
        <v>728</v>
      </c>
      <c r="R159" s="334"/>
      <c r="S159" s="333"/>
      <c r="T159" s="334"/>
    </row>
    <row r="160" spans="1:20" x14ac:dyDescent="0.2">
      <c r="A160" s="35">
        <v>154</v>
      </c>
      <c r="B160" s="264" t="s">
        <v>750</v>
      </c>
      <c r="C160" s="175" t="s">
        <v>83</v>
      </c>
      <c r="D160" s="77">
        <v>31514</v>
      </c>
      <c r="E160" s="75">
        <v>631230126</v>
      </c>
      <c r="F160" s="36" t="s">
        <v>790</v>
      </c>
      <c r="G160" s="402" t="s">
        <v>727</v>
      </c>
      <c r="H160" s="47">
        <v>10</v>
      </c>
      <c r="I160" s="38">
        <v>13220</v>
      </c>
      <c r="J160" s="214">
        <f t="shared" si="2"/>
        <v>5.36</v>
      </c>
      <c r="K160" s="175"/>
      <c r="L160" s="175">
        <v>5.36</v>
      </c>
      <c r="M160" s="175"/>
      <c r="N160" s="175"/>
      <c r="O160" s="175"/>
      <c r="P160" s="287" t="s">
        <v>728</v>
      </c>
      <c r="R160" s="334"/>
      <c r="S160" s="333"/>
      <c r="T160" s="334"/>
    </row>
    <row r="161" spans="1:23" x14ac:dyDescent="0.2">
      <c r="A161" s="35">
        <v>155</v>
      </c>
      <c r="B161" s="264" t="s">
        <v>921</v>
      </c>
      <c r="C161" s="69" t="s">
        <v>498</v>
      </c>
      <c r="D161" s="77">
        <v>31542</v>
      </c>
      <c r="E161" s="75">
        <v>631230137</v>
      </c>
      <c r="F161" s="36" t="s">
        <v>790</v>
      </c>
      <c r="G161" s="74" t="s">
        <v>667</v>
      </c>
      <c r="H161" s="47">
        <v>10</v>
      </c>
      <c r="I161" s="38">
        <v>13250</v>
      </c>
      <c r="J161" s="214">
        <f t="shared" si="2"/>
        <v>12.99</v>
      </c>
      <c r="K161" s="175"/>
      <c r="L161" s="175">
        <v>12.99</v>
      </c>
      <c r="M161" s="175"/>
      <c r="N161" s="175"/>
      <c r="O161" s="175"/>
      <c r="P161" s="107" t="s">
        <v>75</v>
      </c>
      <c r="R161" s="334"/>
      <c r="S161" s="333"/>
      <c r="T161" s="334"/>
    </row>
    <row r="162" spans="1:23" x14ac:dyDescent="0.2">
      <c r="A162" s="35">
        <v>156</v>
      </c>
      <c r="B162" s="264" t="s">
        <v>922</v>
      </c>
      <c r="C162" s="69" t="s">
        <v>498</v>
      </c>
      <c r="D162" s="77">
        <v>31563</v>
      </c>
      <c r="E162" s="75">
        <v>631230138</v>
      </c>
      <c r="F162" s="36" t="s">
        <v>790</v>
      </c>
      <c r="G162" s="74" t="s">
        <v>667</v>
      </c>
      <c r="H162" s="47">
        <v>10</v>
      </c>
      <c r="I162" s="38">
        <v>13250</v>
      </c>
      <c r="J162" s="214">
        <f t="shared" si="2"/>
        <v>19.27</v>
      </c>
      <c r="K162" s="175"/>
      <c r="L162" s="175">
        <v>19.27</v>
      </c>
      <c r="M162" s="175"/>
      <c r="N162" s="175"/>
      <c r="O162" s="175"/>
      <c r="P162" s="107" t="s">
        <v>75</v>
      </c>
      <c r="R162" s="334"/>
      <c r="S162" s="333"/>
      <c r="T162" s="334"/>
    </row>
    <row r="163" spans="1:23" x14ac:dyDescent="0.2">
      <c r="A163" s="35">
        <v>157</v>
      </c>
      <c r="B163" s="264" t="s">
        <v>923</v>
      </c>
      <c r="C163" s="69" t="s">
        <v>498</v>
      </c>
      <c r="D163" s="77">
        <v>31579</v>
      </c>
      <c r="E163" s="75">
        <v>631230139</v>
      </c>
      <c r="F163" s="36" t="s">
        <v>790</v>
      </c>
      <c r="G163" s="74" t="s">
        <v>667</v>
      </c>
      <c r="H163" s="47">
        <v>10</v>
      </c>
      <c r="I163" s="38">
        <v>13250</v>
      </c>
      <c r="J163" s="214">
        <f t="shared" si="2"/>
        <v>7.99</v>
      </c>
      <c r="K163" s="175"/>
      <c r="L163" s="175">
        <v>7.99</v>
      </c>
      <c r="M163" s="175"/>
      <c r="N163" s="175"/>
      <c r="O163" s="175"/>
      <c r="P163" s="107" t="s">
        <v>75</v>
      </c>
      <c r="R163" s="334"/>
      <c r="S163" s="333"/>
      <c r="T163" s="334"/>
    </row>
    <row r="164" spans="1:23" x14ac:dyDescent="0.2">
      <c r="A164" s="35">
        <v>158</v>
      </c>
      <c r="B164" s="264" t="s">
        <v>924</v>
      </c>
      <c r="C164" s="69" t="s">
        <v>498</v>
      </c>
      <c r="D164" s="77">
        <v>31615</v>
      </c>
      <c r="E164" s="75">
        <v>631230141</v>
      </c>
      <c r="F164" s="36" t="s">
        <v>790</v>
      </c>
      <c r="G164" s="74" t="s">
        <v>667</v>
      </c>
      <c r="H164" s="47">
        <v>10</v>
      </c>
      <c r="I164" s="38">
        <v>13250</v>
      </c>
      <c r="J164" s="214">
        <f t="shared" si="2"/>
        <v>16.989999999999998</v>
      </c>
      <c r="K164" s="175"/>
      <c r="L164" s="175">
        <v>16.989999999999998</v>
      </c>
      <c r="M164" s="175"/>
      <c r="N164" s="175"/>
      <c r="O164" s="175"/>
      <c r="P164" s="107" t="s">
        <v>75</v>
      </c>
      <c r="R164" s="334"/>
      <c r="S164" s="333"/>
      <c r="T164" s="334"/>
    </row>
    <row r="165" spans="1:23" x14ac:dyDescent="0.2">
      <c r="A165" s="35">
        <v>159</v>
      </c>
      <c r="B165" s="264" t="s">
        <v>925</v>
      </c>
      <c r="C165" s="69" t="s">
        <v>582</v>
      </c>
      <c r="D165" s="77">
        <v>31632</v>
      </c>
      <c r="E165" s="75">
        <v>631230153</v>
      </c>
      <c r="F165" s="36" t="s">
        <v>790</v>
      </c>
      <c r="G165" s="74" t="s">
        <v>667</v>
      </c>
      <c r="H165" s="47">
        <v>10</v>
      </c>
      <c r="I165" s="38">
        <v>13250</v>
      </c>
      <c r="J165" s="214">
        <f t="shared" si="2"/>
        <v>516.41</v>
      </c>
      <c r="K165" s="175"/>
      <c r="L165" s="175">
        <v>516.41</v>
      </c>
      <c r="M165" s="175"/>
      <c r="N165" s="175"/>
      <c r="O165" s="175"/>
      <c r="P165" s="107" t="s">
        <v>75</v>
      </c>
      <c r="R165" s="334"/>
      <c r="S165" s="333"/>
      <c r="T165" s="334"/>
    </row>
    <row r="166" spans="1:23" x14ac:dyDescent="0.2">
      <c r="A166" s="35">
        <v>160</v>
      </c>
      <c r="B166" s="264" t="s">
        <v>606</v>
      </c>
      <c r="C166" s="69" t="s">
        <v>194</v>
      </c>
      <c r="D166" s="77">
        <v>34295</v>
      </c>
      <c r="E166" s="75">
        <v>631230152</v>
      </c>
      <c r="F166" s="36" t="s">
        <v>800</v>
      </c>
      <c r="G166" s="74" t="s">
        <v>483</v>
      </c>
      <c r="H166" s="47">
        <v>10</v>
      </c>
      <c r="I166" s="38">
        <v>13610</v>
      </c>
      <c r="J166" s="214">
        <f t="shared" si="2"/>
        <v>34.020000000000003</v>
      </c>
      <c r="K166" s="175"/>
      <c r="L166" s="175"/>
      <c r="M166" s="175">
        <v>34.020000000000003</v>
      </c>
      <c r="N166" s="175"/>
      <c r="O166" s="175"/>
      <c r="P166" s="287" t="s">
        <v>801</v>
      </c>
      <c r="R166" s="334"/>
      <c r="S166" s="333"/>
      <c r="T166" s="334"/>
      <c r="W166" s="333"/>
    </row>
    <row r="167" spans="1:23" x14ac:dyDescent="0.2">
      <c r="A167" s="35">
        <v>161</v>
      </c>
      <c r="B167" s="264" t="s">
        <v>802</v>
      </c>
      <c r="C167" s="69" t="s">
        <v>194</v>
      </c>
      <c r="D167" s="77">
        <v>34251</v>
      </c>
      <c r="E167" s="75">
        <v>631230151</v>
      </c>
      <c r="F167" s="36" t="s">
        <v>800</v>
      </c>
      <c r="G167" s="74" t="s">
        <v>483</v>
      </c>
      <c r="H167" s="47">
        <v>10</v>
      </c>
      <c r="I167" s="38">
        <v>13610</v>
      </c>
      <c r="J167" s="214">
        <f t="shared" si="2"/>
        <v>61.03</v>
      </c>
      <c r="K167" s="175"/>
      <c r="L167" s="175"/>
      <c r="M167" s="175">
        <v>61.03</v>
      </c>
      <c r="N167" s="175"/>
      <c r="O167" s="175"/>
      <c r="P167" s="287" t="s">
        <v>607</v>
      </c>
      <c r="W167" s="333"/>
    </row>
    <row r="168" spans="1:23" x14ac:dyDescent="0.2">
      <c r="A168" s="35">
        <v>162</v>
      </c>
      <c r="B168" s="264" t="s">
        <v>233</v>
      </c>
      <c r="C168" s="69" t="s">
        <v>234</v>
      </c>
      <c r="D168" s="77">
        <v>35983</v>
      </c>
      <c r="E168" s="73">
        <v>631230156</v>
      </c>
      <c r="F168" s="36" t="s">
        <v>800</v>
      </c>
      <c r="G168" s="80" t="s">
        <v>114</v>
      </c>
      <c r="H168" s="31">
        <v>10</v>
      </c>
      <c r="I168" s="32">
        <v>13460</v>
      </c>
      <c r="J168" s="214">
        <f t="shared" si="2"/>
        <v>362.8</v>
      </c>
      <c r="K168" s="179"/>
      <c r="L168" s="179"/>
      <c r="M168" s="179">
        <v>362.8</v>
      </c>
      <c r="N168" s="180"/>
      <c r="O168" s="183"/>
      <c r="P168" s="107" t="s">
        <v>232</v>
      </c>
      <c r="W168" s="333"/>
    </row>
    <row r="169" spans="1:23" x14ac:dyDescent="0.2">
      <c r="A169" s="35">
        <v>163</v>
      </c>
      <c r="B169" s="264" t="s">
        <v>237</v>
      </c>
      <c r="C169" s="69" t="s">
        <v>238</v>
      </c>
      <c r="D169" s="77">
        <v>35893</v>
      </c>
      <c r="E169" s="73">
        <v>631230155</v>
      </c>
      <c r="F169" s="36" t="s">
        <v>800</v>
      </c>
      <c r="G169" s="80" t="s">
        <v>114</v>
      </c>
      <c r="H169" s="31">
        <v>10</v>
      </c>
      <c r="I169" s="32">
        <v>13460</v>
      </c>
      <c r="J169" s="214">
        <f t="shared" si="2"/>
        <v>275.39999999999998</v>
      </c>
      <c r="K169" s="175"/>
      <c r="L169" s="175"/>
      <c r="M169" s="175">
        <v>275.39999999999998</v>
      </c>
      <c r="N169" s="175"/>
      <c r="O169" s="175"/>
      <c r="P169" s="107" t="s">
        <v>239</v>
      </c>
      <c r="R169" s="24"/>
      <c r="U169" s="306"/>
      <c r="W169" s="333"/>
    </row>
    <row r="170" spans="1:23" x14ac:dyDescent="0.2">
      <c r="A170" s="35">
        <v>164</v>
      </c>
      <c r="B170" s="264" t="s">
        <v>734</v>
      </c>
      <c r="C170" s="69" t="s">
        <v>808</v>
      </c>
      <c r="D170" s="77">
        <v>37131</v>
      </c>
      <c r="E170" s="75">
        <v>631230158</v>
      </c>
      <c r="F170" s="404" t="s">
        <v>834</v>
      </c>
      <c r="G170" s="74" t="s">
        <v>495</v>
      </c>
      <c r="H170" s="47">
        <v>10</v>
      </c>
      <c r="I170" s="38">
        <v>13210</v>
      </c>
      <c r="J170" s="214">
        <f t="shared" si="2"/>
        <v>593.80999999999995</v>
      </c>
      <c r="K170" s="175"/>
      <c r="L170" s="175">
        <v>593.80999999999995</v>
      </c>
      <c r="M170" s="175"/>
      <c r="N170" s="175"/>
      <c r="O170" s="175"/>
      <c r="P170" s="287" t="s">
        <v>496</v>
      </c>
      <c r="W170" s="333"/>
    </row>
    <row r="171" spans="1:23" x14ac:dyDescent="0.2">
      <c r="A171" s="35">
        <v>165</v>
      </c>
      <c r="B171" s="264" t="s">
        <v>733</v>
      </c>
      <c r="C171" s="69" t="s">
        <v>808</v>
      </c>
      <c r="D171" s="77">
        <v>37142</v>
      </c>
      <c r="E171" s="75">
        <v>631230157</v>
      </c>
      <c r="F171" s="404" t="s">
        <v>834</v>
      </c>
      <c r="G171" s="74" t="s">
        <v>495</v>
      </c>
      <c r="H171" s="47">
        <v>10</v>
      </c>
      <c r="I171" s="38">
        <v>13210</v>
      </c>
      <c r="J171" s="214">
        <f t="shared" si="2"/>
        <v>196.86</v>
      </c>
      <c r="K171" s="175"/>
      <c r="L171" s="175">
        <v>196.86</v>
      </c>
      <c r="M171" s="175"/>
      <c r="N171" s="175"/>
      <c r="O171" s="175"/>
      <c r="P171" s="287" t="s">
        <v>496</v>
      </c>
    </row>
    <row r="172" spans="1:23" x14ac:dyDescent="0.2">
      <c r="A172" s="35">
        <v>166</v>
      </c>
      <c r="B172" s="264" t="s">
        <v>835</v>
      </c>
      <c r="C172" s="69" t="s">
        <v>617</v>
      </c>
      <c r="D172" s="77">
        <v>37156</v>
      </c>
      <c r="E172" s="75">
        <v>631230184</v>
      </c>
      <c r="F172" s="36" t="s">
        <v>834</v>
      </c>
      <c r="G172" s="74" t="s">
        <v>672</v>
      </c>
      <c r="H172" s="47">
        <v>10</v>
      </c>
      <c r="I172" s="38">
        <v>13230</v>
      </c>
      <c r="J172" s="214">
        <f t="shared" si="2"/>
        <v>58.06</v>
      </c>
      <c r="K172" s="175"/>
      <c r="L172" s="175">
        <v>58.06</v>
      </c>
      <c r="M172" s="175"/>
      <c r="N172" s="175"/>
      <c r="O172" s="175"/>
      <c r="P172" s="287" t="s">
        <v>698</v>
      </c>
    </row>
    <row r="173" spans="1:23" x14ac:dyDescent="0.2">
      <c r="A173" s="35">
        <v>167</v>
      </c>
      <c r="B173" s="264" t="s">
        <v>836</v>
      </c>
      <c r="C173" s="69" t="s">
        <v>617</v>
      </c>
      <c r="D173" s="77">
        <v>37198</v>
      </c>
      <c r="E173" s="75">
        <v>631230185</v>
      </c>
      <c r="F173" s="36" t="s">
        <v>834</v>
      </c>
      <c r="G173" s="74" t="s">
        <v>672</v>
      </c>
      <c r="H173" s="47">
        <v>10</v>
      </c>
      <c r="I173" s="38">
        <v>13230</v>
      </c>
      <c r="J173" s="214">
        <f t="shared" si="2"/>
        <v>87.09</v>
      </c>
      <c r="K173" s="175"/>
      <c r="L173" s="175">
        <v>87.09</v>
      </c>
      <c r="M173" s="175"/>
      <c r="N173" s="175"/>
      <c r="O173" s="175"/>
      <c r="P173" s="287" t="s">
        <v>698</v>
      </c>
      <c r="R173" s="24"/>
      <c r="S173" s="24"/>
    </row>
    <row r="174" spans="1:23" x14ac:dyDescent="0.2">
      <c r="A174" s="35">
        <v>168</v>
      </c>
      <c r="B174" s="264" t="s">
        <v>837</v>
      </c>
      <c r="C174" s="69" t="s">
        <v>838</v>
      </c>
      <c r="D174" s="77">
        <v>37235</v>
      </c>
      <c r="E174" s="75">
        <v>631230194</v>
      </c>
      <c r="F174" s="36" t="s">
        <v>834</v>
      </c>
      <c r="G174" s="74" t="s">
        <v>667</v>
      </c>
      <c r="H174" s="47">
        <v>10</v>
      </c>
      <c r="I174" s="38">
        <v>13250</v>
      </c>
      <c r="J174" s="214">
        <f t="shared" si="2"/>
        <v>16.989999999999998</v>
      </c>
      <c r="K174" s="175"/>
      <c r="L174" s="175">
        <v>16.989999999999998</v>
      </c>
      <c r="M174" s="175"/>
      <c r="N174" s="175"/>
      <c r="O174" s="175"/>
      <c r="P174" s="107" t="s">
        <v>75</v>
      </c>
    </row>
    <row r="175" spans="1:23" x14ac:dyDescent="0.2">
      <c r="A175" s="35">
        <v>169</v>
      </c>
      <c r="B175" s="264" t="s">
        <v>839</v>
      </c>
      <c r="C175" s="69" t="s">
        <v>838</v>
      </c>
      <c r="D175" s="77">
        <v>37253</v>
      </c>
      <c r="E175" s="75">
        <v>631230195</v>
      </c>
      <c r="F175" s="36" t="s">
        <v>834</v>
      </c>
      <c r="G175" s="74" t="s">
        <v>667</v>
      </c>
      <c r="H175" s="47">
        <v>10</v>
      </c>
      <c r="I175" s="38">
        <v>13250</v>
      </c>
      <c r="J175" s="214">
        <f t="shared" si="2"/>
        <v>18.989999999999998</v>
      </c>
      <c r="K175" s="175"/>
      <c r="L175" s="175">
        <v>18.989999999999998</v>
      </c>
      <c r="M175" s="175"/>
      <c r="N175" s="175"/>
      <c r="O175" s="175"/>
      <c r="P175" s="107" t="s">
        <v>75</v>
      </c>
    </row>
    <row r="176" spans="1:23" x14ac:dyDescent="0.2">
      <c r="A176" s="35">
        <v>170</v>
      </c>
      <c r="B176" s="264"/>
      <c r="C176" s="69"/>
      <c r="D176" s="355">
        <v>36209</v>
      </c>
      <c r="E176" s="451">
        <v>63193420</v>
      </c>
      <c r="F176" s="452" t="s">
        <v>834</v>
      </c>
      <c r="G176" s="356" t="s">
        <v>897</v>
      </c>
      <c r="H176" s="357">
        <v>10</v>
      </c>
      <c r="I176" s="362">
        <v>11900</v>
      </c>
      <c r="J176" s="363">
        <f t="shared" si="2"/>
        <v>2213</v>
      </c>
      <c r="K176" s="300">
        <v>2213</v>
      </c>
      <c r="L176" s="300"/>
      <c r="M176" s="300"/>
      <c r="N176" s="300"/>
      <c r="O176" s="300"/>
      <c r="P176" s="365" t="s">
        <v>907</v>
      </c>
    </row>
    <row r="177" spans="1:16" x14ac:dyDescent="0.2">
      <c r="A177" s="35">
        <v>171</v>
      </c>
      <c r="B177" s="264"/>
      <c r="C177" s="69"/>
      <c r="D177" s="355">
        <v>38220</v>
      </c>
      <c r="E177" s="451">
        <v>63193420</v>
      </c>
      <c r="F177" s="452" t="s">
        <v>834</v>
      </c>
      <c r="G177" s="356" t="s">
        <v>898</v>
      </c>
      <c r="H177" s="357">
        <v>10</v>
      </c>
      <c r="I177" s="362">
        <v>11900</v>
      </c>
      <c r="J177" s="363">
        <f t="shared" si="2"/>
        <v>2062.5</v>
      </c>
      <c r="K177" s="300">
        <v>2062.5</v>
      </c>
      <c r="L177" s="300"/>
      <c r="M177" s="300"/>
      <c r="N177" s="300"/>
      <c r="O177" s="300"/>
      <c r="P177" s="365" t="s">
        <v>898</v>
      </c>
    </row>
    <row r="178" spans="1:16" x14ac:dyDescent="0.2">
      <c r="A178" s="35">
        <v>172</v>
      </c>
      <c r="B178" s="264"/>
      <c r="C178" s="69"/>
      <c r="D178" s="355">
        <v>38348</v>
      </c>
      <c r="E178" s="451">
        <v>63193420</v>
      </c>
      <c r="F178" s="452" t="s">
        <v>844</v>
      </c>
      <c r="G178" s="356" t="s">
        <v>899</v>
      </c>
      <c r="H178" s="357">
        <v>10</v>
      </c>
      <c r="I178" s="362">
        <v>11900</v>
      </c>
      <c r="J178" s="363">
        <f t="shared" si="2"/>
        <v>2027.44</v>
      </c>
      <c r="K178" s="300">
        <v>2027.44</v>
      </c>
      <c r="L178" s="300"/>
      <c r="M178" s="300"/>
      <c r="N178" s="300"/>
      <c r="O178" s="300"/>
      <c r="P178" s="365" t="s">
        <v>904</v>
      </c>
    </row>
    <row r="179" spans="1:16" x14ac:dyDescent="0.2">
      <c r="A179" s="35">
        <v>173</v>
      </c>
      <c r="B179" s="264"/>
      <c r="C179" s="69"/>
      <c r="D179" s="355">
        <v>38357</v>
      </c>
      <c r="E179" s="451">
        <v>63193420</v>
      </c>
      <c r="F179" s="452" t="s">
        <v>844</v>
      </c>
      <c r="G179" s="356" t="s">
        <v>900</v>
      </c>
      <c r="H179" s="357">
        <v>10</v>
      </c>
      <c r="I179" s="362">
        <v>11900</v>
      </c>
      <c r="J179" s="363">
        <f t="shared" si="2"/>
        <v>2345.41</v>
      </c>
      <c r="K179" s="300">
        <v>2345.41</v>
      </c>
      <c r="L179" s="300"/>
      <c r="M179" s="300"/>
      <c r="N179" s="300"/>
      <c r="O179" s="300"/>
      <c r="P179" s="365" t="s">
        <v>905</v>
      </c>
    </row>
    <row r="180" spans="1:16" x14ac:dyDescent="0.2">
      <c r="A180" s="35">
        <v>174</v>
      </c>
      <c r="B180" s="264"/>
      <c r="C180" s="69"/>
      <c r="D180" s="355">
        <v>39320</v>
      </c>
      <c r="E180" s="451">
        <v>63193420</v>
      </c>
      <c r="F180" s="452" t="s">
        <v>844</v>
      </c>
      <c r="G180" s="356" t="s">
        <v>901</v>
      </c>
      <c r="H180" s="357">
        <v>10</v>
      </c>
      <c r="I180" s="362">
        <v>11900</v>
      </c>
      <c r="J180" s="363">
        <f t="shared" si="2"/>
        <v>977</v>
      </c>
      <c r="K180" s="300">
        <v>977</v>
      </c>
      <c r="L180" s="300"/>
      <c r="M180" s="300"/>
      <c r="N180" s="300"/>
      <c r="O180" s="300"/>
      <c r="P180" s="365" t="s">
        <v>906</v>
      </c>
    </row>
    <row r="181" spans="1:16" x14ac:dyDescent="0.2">
      <c r="A181" s="35">
        <v>175</v>
      </c>
      <c r="B181" s="264"/>
      <c r="C181" s="69"/>
      <c r="D181" s="355">
        <v>40483</v>
      </c>
      <c r="E181" s="451">
        <v>63193420</v>
      </c>
      <c r="F181" s="452" t="s">
        <v>853</v>
      </c>
      <c r="G181" s="356" t="s">
        <v>902</v>
      </c>
      <c r="H181" s="357">
        <v>10</v>
      </c>
      <c r="I181" s="362">
        <v>11900</v>
      </c>
      <c r="J181" s="363">
        <f t="shared" si="2"/>
        <v>3051.4</v>
      </c>
      <c r="K181" s="300">
        <v>3051.4</v>
      </c>
      <c r="L181" s="300"/>
      <c r="M181" s="300"/>
      <c r="N181" s="300"/>
      <c r="O181" s="300"/>
      <c r="P181" s="365" t="s">
        <v>907</v>
      </c>
    </row>
    <row r="182" spans="1:16" x14ac:dyDescent="0.2">
      <c r="A182" s="35">
        <v>176</v>
      </c>
      <c r="B182" s="264"/>
      <c r="C182" s="69"/>
      <c r="D182" s="355">
        <v>40646</v>
      </c>
      <c r="E182" s="451">
        <v>63193420</v>
      </c>
      <c r="F182" s="452" t="s">
        <v>853</v>
      </c>
      <c r="G182" s="356" t="s">
        <v>903</v>
      </c>
      <c r="H182" s="357">
        <v>10</v>
      </c>
      <c r="I182" s="362">
        <v>11900</v>
      </c>
      <c r="J182" s="363">
        <f t="shared" si="2"/>
        <v>541</v>
      </c>
      <c r="K182" s="300">
        <v>541</v>
      </c>
      <c r="L182" s="300"/>
      <c r="M182" s="300"/>
      <c r="N182" s="300"/>
      <c r="O182" s="300"/>
      <c r="P182" s="365" t="s">
        <v>908</v>
      </c>
    </row>
    <row r="183" spans="1:16" x14ac:dyDescent="0.2">
      <c r="A183" s="35">
        <v>177</v>
      </c>
      <c r="B183" s="264" t="s">
        <v>877</v>
      </c>
      <c r="C183" s="69" t="s">
        <v>617</v>
      </c>
      <c r="D183" s="77">
        <v>41007</v>
      </c>
      <c r="E183" s="75">
        <v>631230201</v>
      </c>
      <c r="F183" s="36" t="s">
        <v>853</v>
      </c>
      <c r="G183" s="74" t="s">
        <v>383</v>
      </c>
      <c r="H183" s="47">
        <v>10</v>
      </c>
      <c r="I183" s="38">
        <v>14310</v>
      </c>
      <c r="J183" s="214">
        <f t="shared" si="2"/>
        <v>40.1</v>
      </c>
      <c r="K183" s="175"/>
      <c r="L183" s="175"/>
      <c r="M183" s="175">
        <v>40.1</v>
      </c>
      <c r="N183" s="175"/>
      <c r="O183" s="175"/>
      <c r="P183" s="107" t="s">
        <v>207</v>
      </c>
    </row>
    <row r="184" spans="1:16" x14ac:dyDescent="0.2">
      <c r="A184" s="35">
        <v>178</v>
      </c>
      <c r="B184" s="264" t="s">
        <v>711</v>
      </c>
      <c r="C184" s="69" t="s">
        <v>442</v>
      </c>
      <c r="D184" s="77">
        <v>42127</v>
      </c>
      <c r="E184" s="75">
        <v>631230159</v>
      </c>
      <c r="F184" s="36" t="s">
        <v>885</v>
      </c>
      <c r="G184" s="74" t="s">
        <v>495</v>
      </c>
      <c r="H184" s="47">
        <v>10</v>
      </c>
      <c r="I184" s="38">
        <v>13210</v>
      </c>
      <c r="J184" s="214">
        <f t="shared" si="2"/>
        <v>49.2</v>
      </c>
      <c r="K184" s="175"/>
      <c r="L184" s="175">
        <v>49.2</v>
      </c>
      <c r="M184" s="175"/>
      <c r="N184" s="175"/>
      <c r="O184" s="175"/>
      <c r="P184" s="287" t="s">
        <v>496</v>
      </c>
    </row>
    <row r="185" spans="1:16" x14ac:dyDescent="0.2">
      <c r="A185" s="35">
        <v>179</v>
      </c>
      <c r="B185" s="264" t="s">
        <v>691</v>
      </c>
      <c r="C185" s="69" t="s">
        <v>442</v>
      </c>
      <c r="D185" s="77">
        <v>41801</v>
      </c>
      <c r="E185" s="75">
        <v>631230164</v>
      </c>
      <c r="F185" s="36" t="s">
        <v>885</v>
      </c>
      <c r="G185" s="74" t="s">
        <v>495</v>
      </c>
      <c r="H185" s="47">
        <v>10</v>
      </c>
      <c r="I185" s="38">
        <v>13210</v>
      </c>
      <c r="J185" s="214">
        <f t="shared" si="2"/>
        <v>51.75</v>
      </c>
      <c r="K185" s="175"/>
      <c r="L185" s="175">
        <v>51.75</v>
      </c>
      <c r="M185" s="175"/>
      <c r="N185" s="175"/>
      <c r="O185" s="175"/>
      <c r="P185" s="287" t="s">
        <v>496</v>
      </c>
    </row>
    <row r="186" spans="1:16" x14ac:dyDescent="0.2">
      <c r="A186" s="35">
        <v>180</v>
      </c>
      <c r="B186" s="264" t="s">
        <v>743</v>
      </c>
      <c r="C186" s="69" t="s">
        <v>582</v>
      </c>
      <c r="D186" s="77">
        <v>41773</v>
      </c>
      <c r="E186" s="75">
        <v>631230107</v>
      </c>
      <c r="F186" s="36" t="s">
        <v>885</v>
      </c>
      <c r="G186" s="74" t="s">
        <v>495</v>
      </c>
      <c r="H186" s="47">
        <v>10</v>
      </c>
      <c r="I186" s="38">
        <v>13210</v>
      </c>
      <c r="J186" s="214">
        <f t="shared" si="2"/>
        <v>312.47000000000003</v>
      </c>
      <c r="K186" s="175"/>
      <c r="L186" s="175">
        <v>312.47000000000003</v>
      </c>
      <c r="M186" s="175"/>
      <c r="N186" s="175"/>
      <c r="O186" s="175"/>
      <c r="P186" s="287" t="s">
        <v>496</v>
      </c>
    </row>
    <row r="187" spans="1:16" x14ac:dyDescent="0.2">
      <c r="A187" s="35">
        <v>181</v>
      </c>
      <c r="B187" s="264" t="s">
        <v>686</v>
      </c>
      <c r="C187" s="69" t="s">
        <v>282</v>
      </c>
      <c r="D187" s="77">
        <v>41746</v>
      </c>
      <c r="E187" s="75">
        <v>631230173</v>
      </c>
      <c r="F187" s="36" t="s">
        <v>885</v>
      </c>
      <c r="G187" s="74" t="s">
        <v>495</v>
      </c>
      <c r="H187" s="47">
        <v>10</v>
      </c>
      <c r="I187" s="38">
        <v>13210</v>
      </c>
      <c r="J187" s="214">
        <f t="shared" si="2"/>
        <v>270.95</v>
      </c>
      <c r="K187" s="175"/>
      <c r="L187" s="175">
        <v>270.95</v>
      </c>
      <c r="M187" s="175"/>
      <c r="N187" s="175"/>
      <c r="O187" s="175"/>
      <c r="P187" s="287" t="s">
        <v>496</v>
      </c>
    </row>
    <row r="188" spans="1:16" x14ac:dyDescent="0.2">
      <c r="A188" s="35">
        <v>182</v>
      </c>
      <c r="B188" s="260" t="s">
        <v>703</v>
      </c>
      <c r="C188" s="42" t="s">
        <v>282</v>
      </c>
      <c r="D188" s="73">
        <v>41729</v>
      </c>
      <c r="E188" s="75">
        <v>631230174</v>
      </c>
      <c r="F188" s="36" t="s">
        <v>885</v>
      </c>
      <c r="G188" s="74" t="s">
        <v>495</v>
      </c>
      <c r="H188" s="47">
        <v>10</v>
      </c>
      <c r="I188" s="38">
        <v>13210</v>
      </c>
      <c r="J188" s="214">
        <f t="shared" si="2"/>
        <v>22.81</v>
      </c>
      <c r="K188" s="175"/>
      <c r="L188" s="175">
        <v>22.81</v>
      </c>
      <c r="M188" s="179"/>
      <c r="N188" s="180"/>
      <c r="O188" s="176"/>
      <c r="P188" s="287" t="s">
        <v>496</v>
      </c>
    </row>
    <row r="189" spans="1:16" x14ac:dyDescent="0.2">
      <c r="A189" s="35">
        <v>183</v>
      </c>
      <c r="B189" s="260" t="s">
        <v>705</v>
      </c>
      <c r="C189" s="42" t="s">
        <v>429</v>
      </c>
      <c r="D189" s="73">
        <v>41716</v>
      </c>
      <c r="E189" s="75">
        <v>631230175</v>
      </c>
      <c r="F189" s="36" t="s">
        <v>885</v>
      </c>
      <c r="G189" s="74" t="s">
        <v>495</v>
      </c>
      <c r="H189" s="47">
        <v>10</v>
      </c>
      <c r="I189" s="38">
        <v>13210</v>
      </c>
      <c r="J189" s="214">
        <f t="shared" si="2"/>
        <v>59.6</v>
      </c>
      <c r="K189" s="175"/>
      <c r="L189" s="175">
        <v>59.6</v>
      </c>
      <c r="M189" s="179"/>
      <c r="N189" s="180"/>
      <c r="O189" s="176"/>
      <c r="P189" s="287" t="s">
        <v>496</v>
      </c>
    </row>
    <row r="190" spans="1:16" x14ac:dyDescent="0.2">
      <c r="A190" s="35">
        <v>184</v>
      </c>
      <c r="B190" s="260" t="s">
        <v>692</v>
      </c>
      <c r="C190" s="42" t="s">
        <v>886</v>
      </c>
      <c r="D190" s="73">
        <v>42138</v>
      </c>
      <c r="E190" s="75">
        <v>631230168</v>
      </c>
      <c r="F190" s="36" t="s">
        <v>885</v>
      </c>
      <c r="G190" s="74" t="s">
        <v>495</v>
      </c>
      <c r="H190" s="47">
        <v>10</v>
      </c>
      <c r="I190" s="38">
        <v>13210</v>
      </c>
      <c r="J190" s="214">
        <f t="shared" si="2"/>
        <v>72.489999999999995</v>
      </c>
      <c r="K190" s="175"/>
      <c r="L190" s="175">
        <v>72.489999999999995</v>
      </c>
      <c r="M190" s="179"/>
      <c r="N190" s="180"/>
      <c r="O190" s="176"/>
      <c r="P190" s="287" t="s">
        <v>496</v>
      </c>
    </row>
    <row r="191" spans="1:16" x14ac:dyDescent="0.2">
      <c r="A191" s="35">
        <v>185</v>
      </c>
      <c r="B191" s="260" t="s">
        <v>689</v>
      </c>
      <c r="C191" s="42" t="s">
        <v>442</v>
      </c>
      <c r="D191" s="73">
        <v>42151</v>
      </c>
      <c r="E191" s="75">
        <v>631230171</v>
      </c>
      <c r="F191" s="36" t="s">
        <v>885</v>
      </c>
      <c r="G191" s="74" t="s">
        <v>495</v>
      </c>
      <c r="H191" s="47">
        <v>10</v>
      </c>
      <c r="I191" s="38">
        <v>13210</v>
      </c>
      <c r="J191" s="214">
        <f t="shared" si="2"/>
        <v>16.239999999999998</v>
      </c>
      <c r="K191" s="175"/>
      <c r="L191" s="175">
        <v>16.239999999999998</v>
      </c>
      <c r="M191" s="179"/>
      <c r="N191" s="180"/>
      <c r="O191" s="176"/>
      <c r="P191" s="287" t="s">
        <v>496</v>
      </c>
    </row>
    <row r="192" spans="1:16" ht="13.5" thickBot="1" x14ac:dyDescent="0.25">
      <c r="A192" s="35">
        <v>186</v>
      </c>
      <c r="B192" s="260" t="s">
        <v>693</v>
      </c>
      <c r="C192" s="42" t="s">
        <v>617</v>
      </c>
      <c r="D192" s="73">
        <v>42177</v>
      </c>
      <c r="E192" s="75">
        <v>631230172</v>
      </c>
      <c r="F192" s="36" t="s">
        <v>885</v>
      </c>
      <c r="G192" s="74" t="s">
        <v>495</v>
      </c>
      <c r="H192" s="47">
        <v>10</v>
      </c>
      <c r="I192" s="38">
        <v>13210</v>
      </c>
      <c r="J192" s="214">
        <f t="shared" si="2"/>
        <v>32.18</v>
      </c>
      <c r="K192" s="175"/>
      <c r="L192" s="175">
        <v>32.18</v>
      </c>
      <c r="M192" s="179"/>
      <c r="N192" s="180"/>
      <c r="O192" s="176"/>
      <c r="P192" s="287" t="s">
        <v>496</v>
      </c>
    </row>
    <row r="193" spans="1:21" ht="13.5" thickBot="1" x14ac:dyDescent="0.25">
      <c r="A193" s="35">
        <v>187</v>
      </c>
      <c r="B193" s="260" t="s">
        <v>696</v>
      </c>
      <c r="C193" s="42" t="s">
        <v>442</v>
      </c>
      <c r="D193" s="73">
        <v>42186</v>
      </c>
      <c r="E193" s="75">
        <v>631230170</v>
      </c>
      <c r="F193" s="36" t="s">
        <v>885</v>
      </c>
      <c r="G193" s="74" t="s">
        <v>495</v>
      </c>
      <c r="H193" s="47">
        <v>10</v>
      </c>
      <c r="I193" s="38">
        <v>13210</v>
      </c>
      <c r="J193" s="214">
        <f t="shared" si="2"/>
        <v>9.8000000000000007</v>
      </c>
      <c r="K193" s="175"/>
      <c r="L193" s="175">
        <v>9.8000000000000007</v>
      </c>
      <c r="M193" s="179"/>
      <c r="N193" s="180"/>
      <c r="O193" s="176"/>
      <c r="P193" s="287" t="s">
        <v>496</v>
      </c>
      <c r="R193" s="463" t="s">
        <v>52</v>
      </c>
      <c r="S193" s="464" t="s">
        <v>53</v>
      </c>
      <c r="T193" s="463" t="s">
        <v>54</v>
      </c>
      <c r="U193" s="465" t="s">
        <v>77</v>
      </c>
    </row>
    <row r="194" spans="1:21" x14ac:dyDescent="0.2">
      <c r="A194" s="35">
        <v>188</v>
      </c>
      <c r="B194" s="260" t="s">
        <v>741</v>
      </c>
      <c r="C194" s="42" t="s">
        <v>442</v>
      </c>
      <c r="D194" s="73">
        <v>42199</v>
      </c>
      <c r="E194" s="75">
        <v>631230165</v>
      </c>
      <c r="F194" s="36" t="s">
        <v>885</v>
      </c>
      <c r="G194" s="74" t="s">
        <v>495</v>
      </c>
      <c r="H194" s="47">
        <v>10</v>
      </c>
      <c r="I194" s="38">
        <v>13210</v>
      </c>
      <c r="J194" s="214">
        <f t="shared" si="2"/>
        <v>13.89</v>
      </c>
      <c r="K194" s="175"/>
      <c r="L194" s="175">
        <v>13.89</v>
      </c>
      <c r="M194" s="179"/>
      <c r="N194" s="180"/>
      <c r="O194" s="176"/>
      <c r="P194" s="287" t="s">
        <v>496</v>
      </c>
      <c r="R194" s="333">
        <v>4596.75</v>
      </c>
      <c r="S194" s="333">
        <v>10776.48</v>
      </c>
      <c r="T194" s="333">
        <v>29239.46</v>
      </c>
    </row>
    <row r="195" spans="1:21" x14ac:dyDescent="0.2">
      <c r="A195" s="35">
        <v>189</v>
      </c>
      <c r="B195" s="260" t="s">
        <v>690</v>
      </c>
      <c r="C195" s="42" t="s">
        <v>886</v>
      </c>
      <c r="D195" s="73">
        <v>42206</v>
      </c>
      <c r="E195" s="75">
        <v>631230169</v>
      </c>
      <c r="F195" s="36" t="s">
        <v>885</v>
      </c>
      <c r="G195" s="74" t="s">
        <v>495</v>
      </c>
      <c r="H195" s="47">
        <v>10</v>
      </c>
      <c r="I195" s="38">
        <v>13210</v>
      </c>
      <c r="J195" s="214">
        <f t="shared" si="2"/>
        <v>6.5</v>
      </c>
      <c r="K195" s="175"/>
      <c r="L195" s="175">
        <v>6.5</v>
      </c>
      <c r="M195" s="179"/>
      <c r="N195" s="180"/>
      <c r="O195" s="176"/>
      <c r="P195" s="287" t="s">
        <v>496</v>
      </c>
      <c r="R195" s="334"/>
      <c r="S195" s="333">
        <v>11245.81</v>
      </c>
      <c r="T195" s="333">
        <v>40549.120000000003</v>
      </c>
    </row>
    <row r="196" spans="1:21" x14ac:dyDescent="0.2">
      <c r="A196" s="35">
        <v>190</v>
      </c>
      <c r="B196" s="260" t="s">
        <v>713</v>
      </c>
      <c r="C196" s="42" t="s">
        <v>442</v>
      </c>
      <c r="D196" s="73">
        <v>42216</v>
      </c>
      <c r="E196" s="75">
        <v>631230182</v>
      </c>
      <c r="F196" s="36" t="s">
        <v>885</v>
      </c>
      <c r="G196" s="74" t="s">
        <v>495</v>
      </c>
      <c r="H196" s="47">
        <v>10</v>
      </c>
      <c r="I196" s="38">
        <v>13210</v>
      </c>
      <c r="J196" s="214">
        <f t="shared" si="2"/>
        <v>32.119999999999997</v>
      </c>
      <c r="K196" s="175"/>
      <c r="L196" s="175">
        <v>32.119999999999997</v>
      </c>
      <c r="M196" s="179"/>
      <c r="N196" s="180"/>
      <c r="O196" s="176"/>
      <c r="P196" s="287" t="s">
        <v>496</v>
      </c>
      <c r="R196" s="334"/>
      <c r="S196" s="333">
        <v>20434.650000000001</v>
      </c>
      <c r="T196" s="333"/>
    </row>
    <row r="197" spans="1:21" x14ac:dyDescent="0.2">
      <c r="A197" s="35">
        <v>191</v>
      </c>
      <c r="B197" s="260" t="s">
        <v>706</v>
      </c>
      <c r="C197" s="42" t="s">
        <v>429</v>
      </c>
      <c r="D197" s="73">
        <v>42229</v>
      </c>
      <c r="E197" s="75">
        <v>631230176</v>
      </c>
      <c r="F197" s="36" t="s">
        <v>885</v>
      </c>
      <c r="G197" s="74" t="s">
        <v>495</v>
      </c>
      <c r="H197" s="47">
        <v>10</v>
      </c>
      <c r="I197" s="38">
        <v>13210</v>
      </c>
      <c r="J197" s="214">
        <f t="shared" si="2"/>
        <v>66.63</v>
      </c>
      <c r="K197" s="175"/>
      <c r="L197" s="175">
        <v>66.63</v>
      </c>
      <c r="M197" s="179"/>
      <c r="N197" s="180"/>
      <c r="O197" s="176"/>
      <c r="P197" s="287" t="s">
        <v>496</v>
      </c>
      <c r="R197" s="334"/>
      <c r="S197" s="333">
        <v>11101.27</v>
      </c>
      <c r="T197" s="333"/>
    </row>
    <row r="198" spans="1:21" x14ac:dyDescent="0.2">
      <c r="A198" s="35">
        <v>192</v>
      </c>
      <c r="B198" s="260" t="s">
        <v>687</v>
      </c>
      <c r="C198" s="42" t="s">
        <v>442</v>
      </c>
      <c r="D198" s="73">
        <v>41816</v>
      </c>
      <c r="E198" s="75">
        <v>631230165</v>
      </c>
      <c r="F198" s="36" t="s">
        <v>885</v>
      </c>
      <c r="G198" s="74" t="s">
        <v>495</v>
      </c>
      <c r="H198" s="47">
        <v>10</v>
      </c>
      <c r="I198" s="38">
        <v>13210</v>
      </c>
      <c r="J198" s="214">
        <f t="shared" si="2"/>
        <v>3.21</v>
      </c>
      <c r="K198" s="175"/>
      <c r="L198" s="175">
        <v>3.21</v>
      </c>
      <c r="M198" s="179"/>
      <c r="N198" s="180"/>
      <c r="O198" s="176"/>
      <c r="P198" s="287" t="s">
        <v>496</v>
      </c>
      <c r="R198" s="334"/>
      <c r="S198" s="333">
        <v>9808.94</v>
      </c>
      <c r="T198" s="333"/>
    </row>
    <row r="199" spans="1:21" x14ac:dyDescent="0.2">
      <c r="A199" s="35">
        <v>193</v>
      </c>
      <c r="B199" s="260" t="s">
        <v>688</v>
      </c>
      <c r="C199" s="42" t="s">
        <v>442</v>
      </c>
      <c r="D199" s="73">
        <v>41851</v>
      </c>
      <c r="E199" s="75">
        <v>631230163</v>
      </c>
      <c r="F199" s="36" t="s">
        <v>885</v>
      </c>
      <c r="G199" s="74" t="s">
        <v>495</v>
      </c>
      <c r="H199" s="47">
        <v>10</v>
      </c>
      <c r="I199" s="38">
        <v>13210</v>
      </c>
      <c r="J199" s="214">
        <f t="shared" si="2"/>
        <v>114.77</v>
      </c>
      <c r="K199" s="175"/>
      <c r="L199" s="175">
        <v>114.77</v>
      </c>
      <c r="M199" s="179"/>
      <c r="N199" s="180"/>
      <c r="O199" s="176"/>
      <c r="P199" s="287" t="s">
        <v>496</v>
      </c>
      <c r="R199" s="334"/>
      <c r="S199" s="333">
        <v>11040.26</v>
      </c>
      <c r="T199" s="334"/>
    </row>
    <row r="200" spans="1:21" x14ac:dyDescent="0.2">
      <c r="A200" s="35">
        <v>194</v>
      </c>
      <c r="B200" s="260" t="s">
        <v>715</v>
      </c>
      <c r="C200" s="42" t="s">
        <v>389</v>
      </c>
      <c r="D200" s="73">
        <v>41862</v>
      </c>
      <c r="E200" s="75">
        <v>631230162</v>
      </c>
      <c r="F200" s="36" t="s">
        <v>885</v>
      </c>
      <c r="G200" s="74" t="s">
        <v>495</v>
      </c>
      <c r="H200" s="47">
        <v>10</v>
      </c>
      <c r="I200" s="38">
        <v>13210</v>
      </c>
      <c r="J200" s="214">
        <f t="shared" ref="J200:J263" si="3">SUM(K200+L200+M200+N200+O200)</f>
        <v>185.92</v>
      </c>
      <c r="K200" s="175"/>
      <c r="L200" s="175">
        <v>185.92</v>
      </c>
      <c r="M200" s="179"/>
      <c r="N200" s="180"/>
      <c r="O200" s="176"/>
      <c r="P200" s="287" t="s">
        <v>496</v>
      </c>
      <c r="R200" s="334"/>
      <c r="S200" s="333">
        <v>27818.33</v>
      </c>
      <c r="T200" s="334"/>
    </row>
    <row r="201" spans="1:21" x14ac:dyDescent="0.2">
      <c r="A201" s="35">
        <v>195</v>
      </c>
      <c r="B201" s="260" t="s">
        <v>747</v>
      </c>
      <c r="C201" s="42" t="s">
        <v>442</v>
      </c>
      <c r="D201" s="73">
        <v>41887</v>
      </c>
      <c r="E201" s="75">
        <v>631230161</v>
      </c>
      <c r="F201" s="36" t="s">
        <v>885</v>
      </c>
      <c r="G201" s="74" t="s">
        <v>495</v>
      </c>
      <c r="H201" s="47">
        <v>10</v>
      </c>
      <c r="I201" s="38">
        <v>13210</v>
      </c>
      <c r="J201" s="214">
        <f t="shared" si="3"/>
        <v>27.26</v>
      </c>
      <c r="K201" s="175"/>
      <c r="L201" s="175">
        <v>27.26</v>
      </c>
      <c r="M201" s="179"/>
      <c r="N201" s="180"/>
      <c r="O201" s="176"/>
      <c r="P201" s="287" t="s">
        <v>496</v>
      </c>
      <c r="R201" s="334"/>
      <c r="S201" s="333">
        <v>20753.560000000001</v>
      </c>
      <c r="T201" s="334"/>
    </row>
    <row r="202" spans="1:21" x14ac:dyDescent="0.2">
      <c r="A202" s="35">
        <v>196</v>
      </c>
      <c r="B202" s="260" t="s">
        <v>697</v>
      </c>
      <c r="C202" s="42" t="s">
        <v>442</v>
      </c>
      <c r="D202" s="73">
        <v>42115</v>
      </c>
      <c r="E202" s="75">
        <v>631230160</v>
      </c>
      <c r="F202" s="36" t="s">
        <v>885</v>
      </c>
      <c r="G202" s="74" t="s">
        <v>495</v>
      </c>
      <c r="H202" s="47">
        <v>10</v>
      </c>
      <c r="I202" s="38">
        <v>13210</v>
      </c>
      <c r="J202" s="214">
        <f t="shared" si="3"/>
        <v>51.29</v>
      </c>
      <c r="K202" s="175"/>
      <c r="L202" s="175">
        <v>51.29</v>
      </c>
      <c r="M202" s="179"/>
      <c r="N202" s="180"/>
      <c r="O202" s="176"/>
      <c r="P202" s="287" t="s">
        <v>496</v>
      </c>
      <c r="R202" s="334"/>
      <c r="S202" s="333">
        <v>17608.38</v>
      </c>
      <c r="T202" s="334"/>
    </row>
    <row r="203" spans="1:21" x14ac:dyDescent="0.2">
      <c r="A203" s="35">
        <v>197</v>
      </c>
      <c r="B203" s="260" t="s">
        <v>726</v>
      </c>
      <c r="C203" s="42" t="s">
        <v>617</v>
      </c>
      <c r="D203" s="73">
        <v>43634</v>
      </c>
      <c r="E203" s="75">
        <v>631230202</v>
      </c>
      <c r="F203" s="36" t="s">
        <v>880</v>
      </c>
      <c r="G203" s="402" t="s">
        <v>727</v>
      </c>
      <c r="H203" s="47">
        <v>10</v>
      </c>
      <c r="I203" s="38">
        <v>13220</v>
      </c>
      <c r="J203" s="214">
        <f t="shared" si="3"/>
        <v>3.6</v>
      </c>
      <c r="K203" s="175"/>
      <c r="L203" s="175">
        <v>3.6</v>
      </c>
      <c r="M203" s="175"/>
      <c r="N203" s="175"/>
      <c r="O203" s="175"/>
      <c r="P203" s="287" t="s">
        <v>728</v>
      </c>
      <c r="R203" s="334"/>
      <c r="S203" s="333">
        <v>48052.5</v>
      </c>
      <c r="T203" s="334"/>
    </row>
    <row r="204" spans="1:21" x14ac:dyDescent="0.2">
      <c r="A204" s="35">
        <v>198</v>
      </c>
      <c r="B204" s="260" t="s">
        <v>729</v>
      </c>
      <c r="C204" s="42" t="s">
        <v>617</v>
      </c>
      <c r="D204" s="73">
        <v>43679</v>
      </c>
      <c r="E204" s="75">
        <v>631230205</v>
      </c>
      <c r="F204" s="36" t="s">
        <v>880</v>
      </c>
      <c r="G204" s="402" t="s">
        <v>727</v>
      </c>
      <c r="H204" s="47">
        <v>10</v>
      </c>
      <c r="I204" s="38">
        <v>13220</v>
      </c>
      <c r="J204" s="214">
        <f t="shared" si="3"/>
        <v>64.5</v>
      </c>
      <c r="K204" s="175"/>
      <c r="L204" s="175">
        <v>64.5</v>
      </c>
      <c r="M204" s="179"/>
      <c r="N204" s="180"/>
      <c r="O204" s="176"/>
      <c r="P204" s="287" t="s">
        <v>728</v>
      </c>
      <c r="R204" s="334"/>
      <c r="S204" s="333">
        <v>14885.61</v>
      </c>
      <c r="T204" s="334"/>
    </row>
    <row r="205" spans="1:21" x14ac:dyDescent="0.2">
      <c r="A205" s="35">
        <v>199</v>
      </c>
      <c r="B205" s="260" t="s">
        <v>708</v>
      </c>
      <c r="C205" s="42" t="s">
        <v>429</v>
      </c>
      <c r="D205" s="73">
        <v>43208</v>
      </c>
      <c r="E205" s="75">
        <v>631230177</v>
      </c>
      <c r="F205" s="36" t="s">
        <v>880</v>
      </c>
      <c r="G205" s="74" t="s">
        <v>495</v>
      </c>
      <c r="H205" s="47">
        <v>10</v>
      </c>
      <c r="I205" s="38">
        <v>13210</v>
      </c>
      <c r="J205" s="214">
        <f t="shared" si="3"/>
        <v>14.01</v>
      </c>
      <c r="K205" s="175"/>
      <c r="L205" s="175">
        <v>14.01</v>
      </c>
      <c r="M205" s="179"/>
      <c r="N205" s="180"/>
      <c r="O205" s="176"/>
      <c r="P205" s="287" t="s">
        <v>496</v>
      </c>
      <c r="R205" s="334"/>
      <c r="S205" s="333">
        <v>10322.49</v>
      </c>
      <c r="T205" s="334"/>
    </row>
    <row r="206" spans="1:21" x14ac:dyDescent="0.2">
      <c r="A206" s="35">
        <v>200</v>
      </c>
      <c r="B206" s="260" t="s">
        <v>707</v>
      </c>
      <c r="C206" s="42" t="s">
        <v>429</v>
      </c>
      <c r="D206" s="73">
        <v>43214</v>
      </c>
      <c r="E206" s="75">
        <v>631230178</v>
      </c>
      <c r="F206" s="36" t="s">
        <v>880</v>
      </c>
      <c r="G206" s="74" t="s">
        <v>495</v>
      </c>
      <c r="H206" s="47">
        <v>10</v>
      </c>
      <c r="I206" s="38">
        <v>13210</v>
      </c>
      <c r="J206" s="214">
        <f t="shared" si="3"/>
        <v>44.98</v>
      </c>
      <c r="K206" s="175"/>
      <c r="L206" s="175">
        <v>44.98</v>
      </c>
      <c r="M206" s="179"/>
      <c r="N206" s="180"/>
      <c r="O206" s="176"/>
      <c r="P206" s="287" t="s">
        <v>496</v>
      </c>
      <c r="R206" s="334"/>
      <c r="S206" s="333">
        <v>11522.4</v>
      </c>
      <c r="T206" s="334"/>
    </row>
    <row r="207" spans="1:21" x14ac:dyDescent="0.2">
      <c r="A207" s="35">
        <v>201</v>
      </c>
      <c r="B207" s="260" t="s">
        <v>710</v>
      </c>
      <c r="C207" s="42" t="s">
        <v>389</v>
      </c>
      <c r="D207" s="73">
        <v>43221</v>
      </c>
      <c r="E207" s="75">
        <v>631230179</v>
      </c>
      <c r="F207" s="36" t="s">
        <v>880</v>
      </c>
      <c r="G207" s="74" t="s">
        <v>495</v>
      </c>
      <c r="H207" s="47">
        <v>10</v>
      </c>
      <c r="I207" s="38">
        <v>13210</v>
      </c>
      <c r="J207" s="214">
        <f t="shared" si="3"/>
        <v>65.8</v>
      </c>
      <c r="K207" s="175"/>
      <c r="L207" s="175">
        <v>65.8</v>
      </c>
      <c r="M207" s="179"/>
      <c r="N207" s="180"/>
      <c r="O207" s="176"/>
      <c r="P207" s="287" t="s">
        <v>496</v>
      </c>
      <c r="R207" s="334"/>
      <c r="S207" s="333">
        <v>10544.85</v>
      </c>
      <c r="T207" s="334"/>
    </row>
    <row r="208" spans="1:21" x14ac:dyDescent="0.2">
      <c r="A208" s="35">
        <v>202</v>
      </c>
      <c r="B208" s="260" t="s">
        <v>709</v>
      </c>
      <c r="C208" s="42" t="s">
        <v>887</v>
      </c>
      <c r="D208" s="73">
        <v>43228</v>
      </c>
      <c r="E208" s="75">
        <v>631230180</v>
      </c>
      <c r="F208" s="36" t="s">
        <v>880</v>
      </c>
      <c r="G208" s="74" t="s">
        <v>495</v>
      </c>
      <c r="H208" s="47">
        <v>10</v>
      </c>
      <c r="I208" s="38">
        <v>13210</v>
      </c>
      <c r="J208" s="214">
        <f t="shared" si="3"/>
        <v>40.78</v>
      </c>
      <c r="K208" s="175"/>
      <c r="L208" s="175">
        <v>40.78</v>
      </c>
      <c r="M208" s="179"/>
      <c r="N208" s="180"/>
      <c r="O208" s="176"/>
      <c r="P208" s="287" t="s">
        <v>496</v>
      </c>
      <c r="R208" s="334"/>
      <c r="S208" s="333">
        <v>11548.47</v>
      </c>
      <c r="T208" s="334"/>
    </row>
    <row r="209" spans="1:21" x14ac:dyDescent="0.2">
      <c r="A209" s="35">
        <v>203</v>
      </c>
      <c r="B209" s="260" t="s">
        <v>714</v>
      </c>
      <c r="C209" s="42" t="s">
        <v>442</v>
      </c>
      <c r="D209" s="73">
        <v>43235</v>
      </c>
      <c r="E209" s="75">
        <v>631230181</v>
      </c>
      <c r="F209" s="36" t="s">
        <v>880</v>
      </c>
      <c r="G209" s="74" t="s">
        <v>495</v>
      </c>
      <c r="H209" s="47">
        <v>10</v>
      </c>
      <c r="I209" s="38">
        <v>13210</v>
      </c>
      <c r="J209" s="214">
        <f t="shared" si="3"/>
        <v>22.66</v>
      </c>
      <c r="K209" s="175"/>
      <c r="L209" s="175">
        <v>22.66</v>
      </c>
      <c r="M209" s="179"/>
      <c r="N209" s="180"/>
      <c r="O209" s="176"/>
      <c r="P209" s="287" t="s">
        <v>496</v>
      </c>
      <c r="R209" s="334"/>
      <c r="S209" s="333">
        <v>9092.2999999999993</v>
      </c>
      <c r="T209" s="334"/>
    </row>
    <row r="210" spans="1:21" x14ac:dyDescent="0.2">
      <c r="A210" s="35">
        <v>204</v>
      </c>
      <c r="B210" s="260" t="s">
        <v>762</v>
      </c>
      <c r="C210" s="42" t="s">
        <v>617</v>
      </c>
      <c r="D210" s="73">
        <v>43641</v>
      </c>
      <c r="E210" s="75">
        <v>631230203</v>
      </c>
      <c r="F210" s="36" t="s">
        <v>880</v>
      </c>
      <c r="G210" s="402" t="s">
        <v>727</v>
      </c>
      <c r="H210" s="47">
        <v>10</v>
      </c>
      <c r="I210" s="38">
        <v>13220</v>
      </c>
      <c r="J210" s="214">
        <f t="shared" si="3"/>
        <v>89.67</v>
      </c>
      <c r="K210" s="175"/>
      <c r="L210" s="175">
        <v>89.67</v>
      </c>
      <c r="M210" s="179"/>
      <c r="N210" s="180"/>
      <c r="O210" s="176"/>
      <c r="P210" s="287" t="s">
        <v>728</v>
      </c>
      <c r="R210" s="334"/>
      <c r="S210" s="333">
        <v>9575.11</v>
      </c>
      <c r="T210" s="334"/>
    </row>
    <row r="211" spans="1:21" ht="13.5" thickBot="1" x14ac:dyDescent="0.25">
      <c r="A211" s="35">
        <v>205</v>
      </c>
      <c r="B211" s="260" t="s">
        <v>767</v>
      </c>
      <c r="C211" s="42" t="s">
        <v>617</v>
      </c>
      <c r="D211" s="73">
        <v>46449</v>
      </c>
      <c r="E211" s="75">
        <v>631230204</v>
      </c>
      <c r="F211" s="36" t="s">
        <v>884</v>
      </c>
      <c r="G211" s="402" t="s">
        <v>727</v>
      </c>
      <c r="H211" s="47">
        <v>10</v>
      </c>
      <c r="I211" s="38">
        <v>13220</v>
      </c>
      <c r="J211" s="214">
        <f t="shared" si="3"/>
        <v>7.03</v>
      </c>
      <c r="K211" s="175"/>
      <c r="L211" s="175">
        <v>7.03</v>
      </c>
      <c r="M211" s="179"/>
      <c r="N211" s="180"/>
      <c r="O211" s="176"/>
      <c r="P211" s="287" t="s">
        <v>728</v>
      </c>
      <c r="R211" s="334"/>
      <c r="S211" s="333">
        <v>11699.63</v>
      </c>
      <c r="T211" s="334"/>
    </row>
    <row r="212" spans="1:21" ht="13.5" thickBot="1" x14ac:dyDescent="0.25">
      <c r="A212" s="35">
        <v>206</v>
      </c>
      <c r="B212" s="260" t="s">
        <v>942</v>
      </c>
      <c r="C212" s="42" t="s">
        <v>809</v>
      </c>
      <c r="D212" s="73">
        <v>49584</v>
      </c>
      <c r="E212" s="75">
        <v>631230200</v>
      </c>
      <c r="F212" s="36" t="s">
        <v>918</v>
      </c>
      <c r="G212" s="402" t="s">
        <v>377</v>
      </c>
      <c r="H212" s="47">
        <v>10</v>
      </c>
      <c r="I212" s="50">
        <v>14050</v>
      </c>
      <c r="J212" s="214">
        <f t="shared" si="3"/>
        <v>245</v>
      </c>
      <c r="K212" s="175"/>
      <c r="L212" s="175"/>
      <c r="M212" s="179">
        <v>245</v>
      </c>
      <c r="N212" s="180"/>
      <c r="O212" s="176"/>
      <c r="P212" s="287" t="s">
        <v>506</v>
      </c>
      <c r="R212" s="268">
        <f>SUM(R194:R211)</f>
        <v>4596.75</v>
      </c>
      <c r="S212" s="268">
        <f>SUM(S194:S211)</f>
        <v>277831.03999999998</v>
      </c>
      <c r="T212" s="268">
        <f>SUM(T194:T211)</f>
        <v>69788.58</v>
      </c>
      <c r="U212" s="269">
        <f>SUM(R212:T212)</f>
        <v>352216.37</v>
      </c>
    </row>
    <row r="213" spans="1:21" x14ac:dyDescent="0.2">
      <c r="A213" s="35">
        <v>207</v>
      </c>
      <c r="B213" s="260" t="s">
        <v>945</v>
      </c>
      <c r="C213" s="42" t="s">
        <v>880</v>
      </c>
      <c r="D213" s="73">
        <v>49551</v>
      </c>
      <c r="E213" s="75">
        <v>631230222</v>
      </c>
      <c r="F213" s="36" t="s">
        <v>918</v>
      </c>
      <c r="G213" s="402" t="s">
        <v>944</v>
      </c>
      <c r="H213" s="47">
        <v>10</v>
      </c>
      <c r="I213" s="50">
        <v>13509</v>
      </c>
      <c r="J213" s="214">
        <f t="shared" si="3"/>
        <v>720</v>
      </c>
      <c r="K213" s="175"/>
      <c r="L213" s="175"/>
      <c r="M213" s="179">
        <v>720</v>
      </c>
      <c r="N213" s="180"/>
      <c r="O213" s="176"/>
      <c r="P213" s="287" t="s">
        <v>506</v>
      </c>
    </row>
    <row r="214" spans="1:21" x14ac:dyDescent="0.2">
      <c r="A214" s="35">
        <v>208</v>
      </c>
      <c r="B214" s="260"/>
      <c r="C214" s="42"/>
      <c r="D214" s="73"/>
      <c r="E214" s="75"/>
      <c r="F214" s="36" t="s">
        <v>990</v>
      </c>
      <c r="G214" s="74" t="s">
        <v>96</v>
      </c>
      <c r="H214" s="47">
        <v>10</v>
      </c>
      <c r="I214" s="38">
        <v>11110</v>
      </c>
      <c r="J214" s="214">
        <f t="shared" si="3"/>
        <v>4596.75</v>
      </c>
      <c r="K214" s="175">
        <v>4596.75</v>
      </c>
      <c r="L214" s="175"/>
      <c r="M214" s="179"/>
      <c r="N214" s="180"/>
      <c r="O214" s="176"/>
      <c r="P214" s="287"/>
    </row>
    <row r="215" spans="1:21" x14ac:dyDescent="0.2">
      <c r="A215" s="35">
        <v>209</v>
      </c>
      <c r="B215" s="260"/>
      <c r="C215" s="42"/>
      <c r="D215" s="73"/>
      <c r="E215" s="75"/>
      <c r="F215" s="36" t="s">
        <v>990</v>
      </c>
      <c r="G215" s="74" t="s">
        <v>97</v>
      </c>
      <c r="H215" s="47">
        <v>10</v>
      </c>
      <c r="I215" s="38">
        <v>11110</v>
      </c>
      <c r="J215" s="214">
        <f t="shared" si="3"/>
        <v>277831.03999999998</v>
      </c>
      <c r="K215" s="175">
        <v>277831.03999999998</v>
      </c>
      <c r="L215" s="175"/>
      <c r="M215" s="179"/>
      <c r="N215" s="180"/>
      <c r="O215" s="176"/>
      <c r="P215" s="287"/>
    </row>
    <row r="216" spans="1:21" x14ac:dyDescent="0.2">
      <c r="A216" s="35">
        <v>210</v>
      </c>
      <c r="B216" s="260"/>
      <c r="C216" s="42"/>
      <c r="D216" s="73"/>
      <c r="E216" s="75"/>
      <c r="F216" s="36" t="s">
        <v>990</v>
      </c>
      <c r="G216" s="74" t="s">
        <v>98</v>
      </c>
      <c r="H216" s="47">
        <v>10</v>
      </c>
      <c r="I216" s="38">
        <v>11110</v>
      </c>
      <c r="J216" s="214">
        <f t="shared" si="3"/>
        <v>69788.58</v>
      </c>
      <c r="K216" s="175">
        <v>69788.58</v>
      </c>
      <c r="L216" s="175"/>
      <c r="M216" s="179"/>
      <c r="N216" s="180"/>
      <c r="O216" s="176"/>
      <c r="P216" s="287"/>
    </row>
    <row r="217" spans="1:21" x14ac:dyDescent="0.2">
      <c r="A217" s="35">
        <v>211</v>
      </c>
      <c r="B217" s="260" t="s">
        <v>1020</v>
      </c>
      <c r="C217" s="42" t="s">
        <v>617</v>
      </c>
      <c r="D217" s="73">
        <v>64168</v>
      </c>
      <c r="E217" s="75">
        <v>631230193</v>
      </c>
      <c r="F217" s="36" t="s">
        <v>1019</v>
      </c>
      <c r="G217" s="74" t="s">
        <v>672</v>
      </c>
      <c r="H217" s="47">
        <v>10</v>
      </c>
      <c r="I217" s="38">
        <v>13230</v>
      </c>
      <c r="J217" s="214">
        <f t="shared" si="3"/>
        <v>29.04</v>
      </c>
      <c r="K217" s="175"/>
      <c r="L217" s="175">
        <v>29.04</v>
      </c>
      <c r="M217" s="175"/>
      <c r="N217" s="175"/>
      <c r="O217" s="175"/>
      <c r="P217" s="287" t="s">
        <v>698</v>
      </c>
    </row>
    <row r="218" spans="1:21" x14ac:dyDescent="0.2">
      <c r="A218" s="35">
        <v>212</v>
      </c>
      <c r="B218" s="260" t="s">
        <v>1021</v>
      </c>
      <c r="C218" s="42" t="s">
        <v>617</v>
      </c>
      <c r="D218" s="73">
        <v>64210</v>
      </c>
      <c r="E218" s="75">
        <v>631230192</v>
      </c>
      <c r="F218" s="36" t="s">
        <v>1019</v>
      </c>
      <c r="G218" s="74" t="s">
        <v>672</v>
      </c>
      <c r="H218" s="47">
        <v>10</v>
      </c>
      <c r="I218" s="38">
        <v>13230</v>
      </c>
      <c r="J218" s="214">
        <f t="shared" si="3"/>
        <v>29.04</v>
      </c>
      <c r="K218" s="175"/>
      <c r="L218" s="175">
        <v>29.04</v>
      </c>
      <c r="M218" s="179"/>
      <c r="N218" s="180"/>
      <c r="O218" s="176"/>
      <c r="P218" s="287" t="s">
        <v>698</v>
      </c>
    </row>
    <row r="219" spans="1:21" x14ac:dyDescent="0.2">
      <c r="A219" s="35">
        <v>213</v>
      </c>
      <c r="B219" s="260" t="s">
        <v>1022</v>
      </c>
      <c r="C219" s="42" t="s">
        <v>617</v>
      </c>
      <c r="D219" s="73">
        <v>65064</v>
      </c>
      <c r="E219" s="75">
        <v>631230191</v>
      </c>
      <c r="F219" s="36" t="s">
        <v>1019</v>
      </c>
      <c r="G219" s="74" t="s">
        <v>672</v>
      </c>
      <c r="H219" s="47">
        <v>10</v>
      </c>
      <c r="I219" s="38">
        <v>13230</v>
      </c>
      <c r="J219" s="214">
        <f t="shared" si="3"/>
        <v>29.04</v>
      </c>
      <c r="K219" s="175"/>
      <c r="L219" s="175">
        <v>29.04</v>
      </c>
      <c r="M219" s="179"/>
      <c r="N219" s="180"/>
      <c r="O219" s="176"/>
      <c r="P219" s="287" t="s">
        <v>698</v>
      </c>
    </row>
    <row r="220" spans="1:21" x14ac:dyDescent="0.2">
      <c r="A220" s="35">
        <v>214</v>
      </c>
      <c r="B220" s="260" t="s">
        <v>1023</v>
      </c>
      <c r="C220" s="42" t="s">
        <v>617</v>
      </c>
      <c r="D220" s="73">
        <v>39187</v>
      </c>
      <c r="E220" s="75">
        <v>631230190</v>
      </c>
      <c r="F220" s="36" t="s">
        <v>1019</v>
      </c>
      <c r="G220" s="74" t="s">
        <v>672</v>
      </c>
      <c r="H220" s="47">
        <v>10</v>
      </c>
      <c r="I220" s="38">
        <v>13230</v>
      </c>
      <c r="J220" s="214">
        <f t="shared" si="3"/>
        <v>87.09</v>
      </c>
      <c r="K220" s="175"/>
      <c r="L220" s="175">
        <v>87.09</v>
      </c>
      <c r="M220" s="179"/>
      <c r="N220" s="180"/>
      <c r="O220" s="176"/>
      <c r="P220" s="287" t="s">
        <v>698</v>
      </c>
    </row>
    <row r="221" spans="1:21" x14ac:dyDescent="0.2">
      <c r="A221" s="35">
        <v>215</v>
      </c>
      <c r="B221" s="260" t="s">
        <v>1024</v>
      </c>
      <c r="C221" s="42" t="s">
        <v>617</v>
      </c>
      <c r="D221" s="73">
        <v>65108</v>
      </c>
      <c r="E221" s="75">
        <v>631230189</v>
      </c>
      <c r="F221" s="36" t="s">
        <v>1019</v>
      </c>
      <c r="G221" s="74" t="s">
        <v>672</v>
      </c>
      <c r="H221" s="47">
        <v>10</v>
      </c>
      <c r="I221" s="38">
        <v>13230</v>
      </c>
      <c r="J221" s="214">
        <f t="shared" si="3"/>
        <v>43.56</v>
      </c>
      <c r="K221" s="175"/>
      <c r="L221" s="175">
        <v>43.56</v>
      </c>
      <c r="M221" s="179"/>
      <c r="N221" s="180"/>
      <c r="O221" s="176"/>
      <c r="P221" s="287" t="s">
        <v>698</v>
      </c>
    </row>
    <row r="222" spans="1:21" ht="13.5" thickBot="1" x14ac:dyDescent="0.25">
      <c r="A222" s="35">
        <v>216</v>
      </c>
      <c r="B222" s="260" t="s">
        <v>1025</v>
      </c>
      <c r="C222" s="42" t="s">
        <v>617</v>
      </c>
      <c r="D222" s="73">
        <v>65133</v>
      </c>
      <c r="E222" s="75">
        <v>631230188</v>
      </c>
      <c r="F222" s="36" t="s">
        <v>1019</v>
      </c>
      <c r="G222" s="74" t="s">
        <v>672</v>
      </c>
      <c r="H222" s="47">
        <v>10</v>
      </c>
      <c r="I222" s="38">
        <v>13230</v>
      </c>
      <c r="J222" s="214">
        <f t="shared" si="3"/>
        <v>87.09</v>
      </c>
      <c r="K222" s="175"/>
      <c r="L222" s="175">
        <v>87.09</v>
      </c>
      <c r="M222" s="179"/>
      <c r="N222" s="180"/>
      <c r="O222" s="176"/>
      <c r="P222" s="287" t="s">
        <v>698</v>
      </c>
    </row>
    <row r="223" spans="1:21" ht="13.5" thickBot="1" x14ac:dyDescent="0.25">
      <c r="A223" s="35">
        <v>217</v>
      </c>
      <c r="B223" s="260" t="s">
        <v>1026</v>
      </c>
      <c r="C223" s="42" t="s">
        <v>617</v>
      </c>
      <c r="D223" s="73">
        <v>65164</v>
      </c>
      <c r="E223" s="75">
        <v>631230187</v>
      </c>
      <c r="F223" s="36" t="s">
        <v>1019</v>
      </c>
      <c r="G223" s="74" t="s">
        <v>672</v>
      </c>
      <c r="H223" s="47">
        <v>10</v>
      </c>
      <c r="I223" s="38">
        <v>13230</v>
      </c>
      <c r="J223" s="214">
        <f t="shared" si="3"/>
        <v>14.52</v>
      </c>
      <c r="K223" s="175"/>
      <c r="L223" s="175">
        <v>14.52</v>
      </c>
      <c r="M223" s="179"/>
      <c r="N223" s="180"/>
      <c r="O223" s="176"/>
      <c r="P223" s="287" t="s">
        <v>698</v>
      </c>
      <c r="R223" s="463" t="s">
        <v>52</v>
      </c>
      <c r="S223" s="464" t="s">
        <v>53</v>
      </c>
      <c r="T223" s="463" t="s">
        <v>54</v>
      </c>
      <c r="U223" s="465" t="s">
        <v>1272</v>
      </c>
    </row>
    <row r="224" spans="1:21" x14ac:dyDescent="0.2">
      <c r="A224" s="35">
        <v>218</v>
      </c>
      <c r="B224" s="260" t="s">
        <v>1027</v>
      </c>
      <c r="C224" s="42" t="s">
        <v>617</v>
      </c>
      <c r="D224" s="73">
        <v>65180</v>
      </c>
      <c r="E224" s="75">
        <v>631230186</v>
      </c>
      <c r="F224" s="36" t="s">
        <v>1019</v>
      </c>
      <c r="G224" s="74" t="s">
        <v>672</v>
      </c>
      <c r="H224" s="47">
        <v>10</v>
      </c>
      <c r="I224" s="38">
        <v>13230</v>
      </c>
      <c r="J224" s="214">
        <f t="shared" si="3"/>
        <v>14.52</v>
      </c>
      <c r="K224" s="175"/>
      <c r="L224" s="175">
        <v>14.52</v>
      </c>
      <c r="M224" s="179"/>
      <c r="N224" s="180"/>
      <c r="O224" s="176"/>
      <c r="P224" s="287" t="s">
        <v>698</v>
      </c>
      <c r="R224" s="333">
        <v>4612.5200000000004</v>
      </c>
      <c r="S224" s="333">
        <v>10932.02</v>
      </c>
      <c r="T224" s="333">
        <v>29570.02</v>
      </c>
    </row>
    <row r="225" spans="1:22" x14ac:dyDescent="0.2">
      <c r="A225" s="35">
        <v>219</v>
      </c>
      <c r="B225" s="260" t="s">
        <v>684</v>
      </c>
      <c r="C225" s="42" t="s">
        <v>429</v>
      </c>
      <c r="D225" s="73">
        <v>65202</v>
      </c>
      <c r="E225" s="75">
        <v>631230184</v>
      </c>
      <c r="F225" s="36" t="s">
        <v>1019</v>
      </c>
      <c r="G225" s="74" t="s">
        <v>495</v>
      </c>
      <c r="H225" s="47">
        <v>10</v>
      </c>
      <c r="I225" s="38">
        <v>13210</v>
      </c>
      <c r="J225" s="214">
        <f t="shared" si="3"/>
        <v>73.95</v>
      </c>
      <c r="K225" s="175"/>
      <c r="L225" s="175">
        <v>73.95</v>
      </c>
      <c r="M225" s="179"/>
      <c r="N225" s="180"/>
      <c r="O225" s="176"/>
      <c r="P225" s="287" t="s">
        <v>496</v>
      </c>
      <c r="R225" s="334"/>
      <c r="S225" s="333">
        <v>11464.4</v>
      </c>
      <c r="T225" s="333">
        <v>40411.449999999997</v>
      </c>
      <c r="U225" s="24"/>
    </row>
    <row r="226" spans="1:22" x14ac:dyDescent="0.2">
      <c r="A226" s="35">
        <v>220</v>
      </c>
      <c r="B226" s="260" t="s">
        <v>712</v>
      </c>
      <c r="C226" s="42" t="s">
        <v>389</v>
      </c>
      <c r="D226" s="73">
        <v>65230</v>
      </c>
      <c r="E226" s="75">
        <v>631230183</v>
      </c>
      <c r="F226" s="36" t="s">
        <v>1019</v>
      </c>
      <c r="G226" s="74" t="s">
        <v>495</v>
      </c>
      <c r="H226" s="47">
        <v>10</v>
      </c>
      <c r="I226" s="38">
        <v>13210</v>
      </c>
      <c r="J226" s="214">
        <f t="shared" si="3"/>
        <v>3.21</v>
      </c>
      <c r="K226" s="175"/>
      <c r="L226" s="175">
        <v>3.21</v>
      </c>
      <c r="M226" s="179"/>
      <c r="N226" s="180"/>
      <c r="O226" s="176"/>
      <c r="P226" s="287" t="s">
        <v>496</v>
      </c>
      <c r="R226" s="334"/>
      <c r="S226" s="333">
        <v>20698.32</v>
      </c>
      <c r="T226" s="333">
        <v>644.25</v>
      </c>
      <c r="U226" s="24" t="s">
        <v>1341</v>
      </c>
      <c r="V226" s="24"/>
    </row>
    <row r="227" spans="1:22" x14ac:dyDescent="0.2">
      <c r="A227" s="35">
        <v>221</v>
      </c>
      <c r="B227" s="260" t="s">
        <v>753</v>
      </c>
      <c r="C227" s="42" t="s">
        <v>617</v>
      </c>
      <c r="D227" s="73">
        <v>65241</v>
      </c>
      <c r="E227" s="75">
        <v>631230219</v>
      </c>
      <c r="F227" s="36" t="s">
        <v>1019</v>
      </c>
      <c r="G227" s="402" t="s">
        <v>727</v>
      </c>
      <c r="H227" s="47">
        <v>10</v>
      </c>
      <c r="I227" s="38">
        <v>13220</v>
      </c>
      <c r="J227" s="214">
        <f t="shared" si="3"/>
        <v>15.34</v>
      </c>
      <c r="K227" s="175"/>
      <c r="L227" s="175">
        <v>15.34</v>
      </c>
      <c r="M227" s="179"/>
      <c r="N227" s="180"/>
      <c r="O227" s="176"/>
      <c r="P227" s="287" t="s">
        <v>728</v>
      </c>
      <c r="R227" s="334"/>
      <c r="S227" s="333">
        <v>11971.44</v>
      </c>
      <c r="T227" s="333"/>
    </row>
    <row r="228" spans="1:22" x14ac:dyDescent="0.2">
      <c r="A228" s="35">
        <v>222</v>
      </c>
      <c r="B228" s="260" t="s">
        <v>752</v>
      </c>
      <c r="C228" s="42" t="s">
        <v>617</v>
      </c>
      <c r="D228" s="73">
        <v>65259</v>
      </c>
      <c r="E228" s="75">
        <v>631230215</v>
      </c>
      <c r="F228" s="36" t="s">
        <v>1019</v>
      </c>
      <c r="G228" s="402" t="s">
        <v>727</v>
      </c>
      <c r="H228" s="47">
        <v>10</v>
      </c>
      <c r="I228" s="38">
        <v>13220</v>
      </c>
      <c r="J228" s="214">
        <f t="shared" si="3"/>
        <v>164.4</v>
      </c>
      <c r="K228" s="175"/>
      <c r="L228" s="175">
        <v>164.4</v>
      </c>
      <c r="M228" s="179"/>
      <c r="N228" s="180"/>
      <c r="O228" s="176"/>
      <c r="P228" s="287" t="s">
        <v>728</v>
      </c>
      <c r="R228" s="334"/>
      <c r="S228" s="333">
        <v>9818.0400000000009</v>
      </c>
      <c r="T228" s="333"/>
    </row>
    <row r="229" spans="1:22" x14ac:dyDescent="0.2">
      <c r="A229" s="35">
        <v>223</v>
      </c>
      <c r="B229" s="260" t="s">
        <v>749</v>
      </c>
      <c r="C229" s="42" t="s">
        <v>617</v>
      </c>
      <c r="D229" s="73">
        <v>65270</v>
      </c>
      <c r="E229" s="75">
        <v>631230214</v>
      </c>
      <c r="F229" s="36" t="s">
        <v>1019</v>
      </c>
      <c r="G229" s="402" t="s">
        <v>727</v>
      </c>
      <c r="H229" s="47">
        <v>10</v>
      </c>
      <c r="I229" s="38">
        <v>13220</v>
      </c>
      <c r="J229" s="214">
        <f t="shared" si="3"/>
        <v>23.74</v>
      </c>
      <c r="K229" s="175"/>
      <c r="L229" s="175">
        <v>23.74</v>
      </c>
      <c r="M229" s="179"/>
      <c r="N229" s="180"/>
      <c r="O229" s="176"/>
      <c r="P229" s="287" t="s">
        <v>728</v>
      </c>
      <c r="R229" s="334"/>
      <c r="S229" s="333">
        <v>11045.67</v>
      </c>
      <c r="T229" s="334"/>
    </row>
    <row r="230" spans="1:22" x14ac:dyDescent="0.2">
      <c r="A230" s="35">
        <v>224</v>
      </c>
      <c r="B230" s="260" t="s">
        <v>769</v>
      </c>
      <c r="C230" s="42" t="s">
        <v>617</v>
      </c>
      <c r="D230" s="73">
        <v>65285</v>
      </c>
      <c r="E230" s="75">
        <v>631230213</v>
      </c>
      <c r="F230" s="36" t="s">
        <v>1019</v>
      </c>
      <c r="G230" s="402" t="s">
        <v>727</v>
      </c>
      <c r="H230" s="47">
        <v>10</v>
      </c>
      <c r="I230" s="38">
        <v>13220</v>
      </c>
      <c r="J230" s="214">
        <f t="shared" si="3"/>
        <v>32.53</v>
      </c>
      <c r="K230" s="175"/>
      <c r="L230" s="175">
        <v>32.53</v>
      </c>
      <c r="M230" s="179"/>
      <c r="N230" s="180"/>
      <c r="O230" s="176"/>
      <c r="P230" s="287" t="s">
        <v>728</v>
      </c>
      <c r="R230" s="334"/>
      <c r="S230" s="333">
        <v>28666.38</v>
      </c>
      <c r="T230" s="334"/>
    </row>
    <row r="231" spans="1:22" x14ac:dyDescent="0.2">
      <c r="A231" s="35">
        <v>225</v>
      </c>
      <c r="B231" s="260" t="s">
        <v>768</v>
      </c>
      <c r="C231" s="42" t="s">
        <v>617</v>
      </c>
      <c r="D231" s="73">
        <v>65300</v>
      </c>
      <c r="E231" s="75">
        <v>631230211</v>
      </c>
      <c r="F231" s="36" t="s">
        <v>1019</v>
      </c>
      <c r="G231" s="402" t="s">
        <v>727</v>
      </c>
      <c r="H231" s="47">
        <v>10</v>
      </c>
      <c r="I231" s="38">
        <v>13220</v>
      </c>
      <c r="J231" s="214">
        <f t="shared" si="3"/>
        <v>10.15</v>
      </c>
      <c r="K231" s="175"/>
      <c r="L231" s="175">
        <v>10.15</v>
      </c>
      <c r="M231" s="179"/>
      <c r="N231" s="180"/>
      <c r="O231" s="176"/>
      <c r="P231" s="287" t="s">
        <v>728</v>
      </c>
      <c r="R231" s="334"/>
      <c r="S231" s="333">
        <v>20761.7</v>
      </c>
      <c r="T231" s="334"/>
    </row>
    <row r="232" spans="1:22" x14ac:dyDescent="0.2">
      <c r="A232" s="35">
        <v>226</v>
      </c>
      <c r="B232" s="260" t="s">
        <v>764</v>
      </c>
      <c r="C232" s="42" t="s">
        <v>617</v>
      </c>
      <c r="D232" s="73">
        <v>65308</v>
      </c>
      <c r="E232" s="75">
        <v>631230212</v>
      </c>
      <c r="F232" s="36" t="s">
        <v>1019</v>
      </c>
      <c r="G232" s="402" t="s">
        <v>727</v>
      </c>
      <c r="H232" s="47">
        <v>10</v>
      </c>
      <c r="I232" s="38">
        <v>13220</v>
      </c>
      <c r="J232" s="214">
        <f t="shared" si="3"/>
        <v>14.55</v>
      </c>
      <c r="K232" s="175"/>
      <c r="L232" s="175">
        <v>14.55</v>
      </c>
      <c r="M232" s="179"/>
      <c r="N232" s="180"/>
      <c r="O232" s="176"/>
      <c r="P232" s="287" t="s">
        <v>728</v>
      </c>
      <c r="R232" s="334"/>
      <c r="S232" s="333">
        <v>17676.89</v>
      </c>
      <c r="T232" s="334"/>
    </row>
    <row r="233" spans="1:22" x14ac:dyDescent="0.2">
      <c r="A233" s="35">
        <v>227</v>
      </c>
      <c r="B233" s="260" t="s">
        <v>770</v>
      </c>
      <c r="C233" s="42" t="s">
        <v>617</v>
      </c>
      <c r="D233" s="73">
        <v>65321</v>
      </c>
      <c r="E233" s="75">
        <v>631230210</v>
      </c>
      <c r="F233" s="36" t="s">
        <v>1019</v>
      </c>
      <c r="G233" s="402" t="s">
        <v>727</v>
      </c>
      <c r="H233" s="47">
        <v>10</v>
      </c>
      <c r="I233" s="38">
        <v>13220</v>
      </c>
      <c r="J233" s="214">
        <f t="shared" si="3"/>
        <v>2.16</v>
      </c>
      <c r="K233" s="175"/>
      <c r="L233" s="175">
        <v>2.16</v>
      </c>
      <c r="M233" s="179"/>
      <c r="N233" s="180"/>
      <c r="O233" s="176"/>
      <c r="P233" s="287" t="s">
        <v>728</v>
      </c>
      <c r="R233" s="334"/>
      <c r="S233" s="333">
        <v>48946.8</v>
      </c>
      <c r="T233" s="334"/>
    </row>
    <row r="234" spans="1:22" x14ac:dyDescent="0.2">
      <c r="A234" s="35">
        <v>228</v>
      </c>
      <c r="B234" s="260" t="s">
        <v>765</v>
      </c>
      <c r="C234" s="42" t="s">
        <v>617</v>
      </c>
      <c r="D234" s="73">
        <v>65325</v>
      </c>
      <c r="E234" s="75">
        <v>631230209</v>
      </c>
      <c r="F234" s="36" t="s">
        <v>1019</v>
      </c>
      <c r="G234" s="402" t="s">
        <v>727</v>
      </c>
      <c r="H234" s="47">
        <v>10</v>
      </c>
      <c r="I234" s="38">
        <v>13220</v>
      </c>
      <c r="J234" s="214">
        <f t="shared" si="3"/>
        <v>58.5</v>
      </c>
      <c r="K234" s="175"/>
      <c r="L234" s="175">
        <v>58.5</v>
      </c>
      <c r="M234" s="179"/>
      <c r="N234" s="180"/>
      <c r="O234" s="176"/>
      <c r="P234" s="287" t="s">
        <v>728</v>
      </c>
      <c r="R234" s="334"/>
      <c r="S234" s="333">
        <v>14745.58</v>
      </c>
      <c r="T234" s="334"/>
    </row>
    <row r="235" spans="1:22" x14ac:dyDescent="0.2">
      <c r="A235" s="35">
        <v>229</v>
      </c>
      <c r="B235" s="260" t="s">
        <v>766</v>
      </c>
      <c r="C235" s="42" t="s">
        <v>617</v>
      </c>
      <c r="D235" s="73">
        <v>65333</v>
      </c>
      <c r="E235" s="75">
        <v>631230208</v>
      </c>
      <c r="F235" s="36" t="s">
        <v>1028</v>
      </c>
      <c r="G235" s="402" t="s">
        <v>727</v>
      </c>
      <c r="H235" s="47">
        <v>10</v>
      </c>
      <c r="I235" s="38">
        <v>13220</v>
      </c>
      <c r="J235" s="214">
        <f t="shared" si="3"/>
        <v>4.96</v>
      </c>
      <c r="K235" s="175"/>
      <c r="L235" s="175">
        <v>4.96</v>
      </c>
      <c r="M235" s="179"/>
      <c r="N235" s="180"/>
      <c r="O235" s="176"/>
      <c r="P235" s="287" t="s">
        <v>728</v>
      </c>
      <c r="R235" s="334"/>
      <c r="S235" s="333">
        <v>10363.48</v>
      </c>
      <c r="T235" s="334"/>
    </row>
    <row r="236" spans="1:22" x14ac:dyDescent="0.2">
      <c r="A236" s="35">
        <v>230</v>
      </c>
      <c r="B236" s="260" t="s">
        <v>761</v>
      </c>
      <c r="C236" s="42" t="s">
        <v>617</v>
      </c>
      <c r="D236" s="73">
        <v>65334</v>
      </c>
      <c r="E236" s="75">
        <v>631230207</v>
      </c>
      <c r="F236" s="36" t="s">
        <v>1028</v>
      </c>
      <c r="G236" s="402" t="s">
        <v>727</v>
      </c>
      <c r="H236" s="47">
        <v>10</v>
      </c>
      <c r="I236" s="38">
        <v>13220</v>
      </c>
      <c r="J236" s="214">
        <f t="shared" si="3"/>
        <v>13.35</v>
      </c>
      <c r="K236" s="175"/>
      <c r="L236" s="175">
        <v>13.35</v>
      </c>
      <c r="M236" s="179"/>
      <c r="N236" s="180"/>
      <c r="O236" s="176"/>
      <c r="P236" s="287" t="s">
        <v>728</v>
      </c>
      <c r="R236" s="334"/>
      <c r="S236" s="333">
        <v>11563.23</v>
      </c>
      <c r="T236" s="334"/>
    </row>
    <row r="237" spans="1:22" x14ac:dyDescent="0.2">
      <c r="A237" s="35">
        <v>231</v>
      </c>
      <c r="B237" s="260" t="s">
        <v>763</v>
      </c>
      <c r="C237" s="42" t="s">
        <v>617</v>
      </c>
      <c r="D237" s="73">
        <v>65337</v>
      </c>
      <c r="E237" s="75">
        <v>631230206</v>
      </c>
      <c r="F237" s="36" t="s">
        <v>1028</v>
      </c>
      <c r="G237" s="402" t="s">
        <v>727</v>
      </c>
      <c r="H237" s="47">
        <v>10</v>
      </c>
      <c r="I237" s="38">
        <v>13220</v>
      </c>
      <c r="J237" s="214">
        <f t="shared" si="3"/>
        <v>14.15</v>
      </c>
      <c r="K237" s="175"/>
      <c r="L237" s="175">
        <v>14.15</v>
      </c>
      <c r="M237" s="179"/>
      <c r="N237" s="180"/>
      <c r="O237" s="176"/>
      <c r="P237" s="287" t="s">
        <v>728</v>
      </c>
      <c r="R237" s="334"/>
      <c r="S237" s="333">
        <v>10579.59</v>
      </c>
      <c r="T237" s="334"/>
    </row>
    <row r="238" spans="1:22" x14ac:dyDescent="0.2">
      <c r="A238" s="35">
        <v>232</v>
      </c>
      <c r="B238" s="260" t="s">
        <v>1074</v>
      </c>
      <c r="C238" s="42" t="s">
        <v>1030</v>
      </c>
      <c r="D238" s="73">
        <v>71883</v>
      </c>
      <c r="E238" s="75">
        <v>631230227</v>
      </c>
      <c r="F238" s="36" t="s">
        <v>1075</v>
      </c>
      <c r="G238" s="402" t="s">
        <v>483</v>
      </c>
      <c r="H238" s="47">
        <v>10</v>
      </c>
      <c r="I238" s="50">
        <v>13610</v>
      </c>
      <c r="J238" s="214">
        <f t="shared" si="3"/>
        <v>385</v>
      </c>
      <c r="K238" s="175"/>
      <c r="L238" s="175"/>
      <c r="M238" s="179">
        <v>385</v>
      </c>
      <c r="N238" s="180"/>
      <c r="O238" s="176"/>
      <c r="P238" s="287" t="s">
        <v>1076</v>
      </c>
      <c r="R238" s="334"/>
      <c r="S238" s="333">
        <v>11591.95</v>
      </c>
      <c r="T238" s="334"/>
    </row>
    <row r="239" spans="1:22" x14ac:dyDescent="0.2">
      <c r="A239" s="35">
        <v>233</v>
      </c>
      <c r="B239" s="260" t="s">
        <v>1077</v>
      </c>
      <c r="C239" s="42" t="s">
        <v>1030</v>
      </c>
      <c r="D239" s="73">
        <v>71892</v>
      </c>
      <c r="E239" s="75">
        <v>631230224</v>
      </c>
      <c r="F239" s="36" t="s">
        <v>1075</v>
      </c>
      <c r="G239" s="402" t="s">
        <v>483</v>
      </c>
      <c r="H239" s="47">
        <v>10</v>
      </c>
      <c r="I239" s="50">
        <v>13610</v>
      </c>
      <c r="J239" s="214">
        <f t="shared" si="3"/>
        <v>308</v>
      </c>
      <c r="K239" s="175"/>
      <c r="L239" s="175"/>
      <c r="M239" s="179">
        <v>308</v>
      </c>
      <c r="N239" s="180"/>
      <c r="O239" s="176"/>
      <c r="P239" s="287" t="s">
        <v>1076</v>
      </c>
      <c r="R239" s="334"/>
      <c r="S239" s="333">
        <v>8976.75</v>
      </c>
      <c r="T239" s="334"/>
    </row>
    <row r="240" spans="1:22" x14ac:dyDescent="0.2">
      <c r="A240" s="35">
        <v>234</v>
      </c>
      <c r="B240" s="260" t="s">
        <v>1078</v>
      </c>
      <c r="C240" s="42" t="s">
        <v>1030</v>
      </c>
      <c r="D240" s="73">
        <v>71902</v>
      </c>
      <c r="E240" s="75">
        <v>631230225</v>
      </c>
      <c r="F240" s="36" t="s">
        <v>1075</v>
      </c>
      <c r="G240" s="402" t="s">
        <v>483</v>
      </c>
      <c r="H240" s="47">
        <v>10</v>
      </c>
      <c r="I240" s="50">
        <v>13610</v>
      </c>
      <c r="J240" s="214">
        <f t="shared" si="3"/>
        <v>38.5</v>
      </c>
      <c r="K240" s="175"/>
      <c r="L240" s="175"/>
      <c r="M240" s="179">
        <v>38.5</v>
      </c>
      <c r="N240" s="180"/>
      <c r="O240" s="176"/>
      <c r="P240" s="287" t="s">
        <v>1076</v>
      </c>
      <c r="R240" s="334"/>
      <c r="S240" s="333">
        <v>10088.030000000001</v>
      </c>
      <c r="T240" s="334"/>
    </row>
    <row r="241" spans="1:21" ht="13.5" thickBot="1" x14ac:dyDescent="0.25">
      <c r="A241" s="35">
        <v>235</v>
      </c>
      <c r="B241" s="260" t="s">
        <v>1079</v>
      </c>
      <c r="C241" s="42" t="s">
        <v>1030</v>
      </c>
      <c r="D241" s="73">
        <v>71919</v>
      </c>
      <c r="E241" s="75">
        <v>631230226</v>
      </c>
      <c r="F241" s="36" t="s">
        <v>1075</v>
      </c>
      <c r="G241" s="402" t="s">
        <v>483</v>
      </c>
      <c r="H241" s="47">
        <v>10</v>
      </c>
      <c r="I241" s="50">
        <v>13610</v>
      </c>
      <c r="J241" s="214">
        <f t="shared" si="3"/>
        <v>115.5</v>
      </c>
      <c r="K241" s="175"/>
      <c r="L241" s="175"/>
      <c r="M241" s="179">
        <v>115.5</v>
      </c>
      <c r="N241" s="180"/>
      <c r="O241" s="176"/>
      <c r="P241" s="287" t="s">
        <v>1076</v>
      </c>
      <c r="R241" s="334"/>
      <c r="S241" s="333">
        <v>11745.55</v>
      </c>
      <c r="T241" s="334"/>
    </row>
    <row r="242" spans="1:21" ht="13.5" thickBot="1" x14ac:dyDescent="0.25">
      <c r="A242" s="35">
        <v>236</v>
      </c>
      <c r="B242" s="260" t="s">
        <v>1080</v>
      </c>
      <c r="C242" s="42" t="s">
        <v>1030</v>
      </c>
      <c r="D242" s="73">
        <v>71942</v>
      </c>
      <c r="E242" s="75">
        <v>631230221</v>
      </c>
      <c r="F242" s="36" t="s">
        <v>1075</v>
      </c>
      <c r="G242" s="402" t="s">
        <v>483</v>
      </c>
      <c r="H242" s="47">
        <v>10</v>
      </c>
      <c r="I242" s="50">
        <v>13610</v>
      </c>
      <c r="J242" s="214">
        <f t="shared" si="3"/>
        <v>385</v>
      </c>
      <c r="K242" s="175"/>
      <c r="L242" s="175"/>
      <c r="M242" s="179">
        <v>385</v>
      </c>
      <c r="N242" s="180"/>
      <c r="O242" s="176"/>
      <c r="P242" s="287" t="s">
        <v>1076</v>
      </c>
      <c r="R242" s="268">
        <f>SUM(R224:R241)</f>
        <v>4612.5200000000004</v>
      </c>
      <c r="S242" s="268">
        <f>SUM(S224:S241)</f>
        <v>281635.82</v>
      </c>
      <c r="T242" s="268">
        <f>SUM(T224:T241)</f>
        <v>70625.72</v>
      </c>
      <c r="U242" s="269">
        <f>SUM(R242:T242)</f>
        <v>356874.06000000006</v>
      </c>
    </row>
    <row r="243" spans="1:21" x14ac:dyDescent="0.2">
      <c r="A243" s="35">
        <v>237</v>
      </c>
      <c r="B243" s="260" t="s">
        <v>1081</v>
      </c>
      <c r="C243" s="42" t="s">
        <v>1030</v>
      </c>
      <c r="D243" s="73">
        <v>71953</v>
      </c>
      <c r="E243" s="75">
        <v>631230223</v>
      </c>
      <c r="F243" s="36" t="s">
        <v>1075</v>
      </c>
      <c r="G243" s="402" t="s">
        <v>483</v>
      </c>
      <c r="H243" s="47">
        <v>10</v>
      </c>
      <c r="I243" s="50">
        <v>13610</v>
      </c>
      <c r="J243" s="214">
        <f t="shared" si="3"/>
        <v>385</v>
      </c>
      <c r="K243" s="175"/>
      <c r="L243" s="175"/>
      <c r="M243" s="179">
        <v>385</v>
      </c>
      <c r="N243" s="180"/>
      <c r="O243" s="176"/>
      <c r="P243" s="287" t="s">
        <v>1076</v>
      </c>
    </row>
    <row r="244" spans="1:21" x14ac:dyDescent="0.2">
      <c r="A244" s="35">
        <v>238</v>
      </c>
      <c r="B244" s="264" t="s">
        <v>237</v>
      </c>
      <c r="C244" s="69" t="s">
        <v>238</v>
      </c>
      <c r="D244" s="77">
        <v>74907</v>
      </c>
      <c r="E244" s="73">
        <v>631230229</v>
      </c>
      <c r="F244" s="36" t="s">
        <v>1154</v>
      </c>
      <c r="G244" s="80" t="s">
        <v>114</v>
      </c>
      <c r="H244" s="31">
        <v>10</v>
      </c>
      <c r="I244" s="32">
        <v>13460</v>
      </c>
      <c r="J244" s="214">
        <f t="shared" si="3"/>
        <v>275.39999999999998</v>
      </c>
      <c r="K244" s="175"/>
      <c r="L244" s="175"/>
      <c r="M244" s="175">
        <v>275.39999999999998</v>
      </c>
      <c r="N244" s="175"/>
      <c r="O244" s="175"/>
      <c r="P244" s="107" t="s">
        <v>239</v>
      </c>
    </row>
    <row r="245" spans="1:21" ht="13.5" thickBot="1" x14ac:dyDescent="0.25">
      <c r="A245" s="35">
        <v>239</v>
      </c>
      <c r="B245" s="260"/>
      <c r="C245" s="488"/>
      <c r="D245" s="361">
        <v>76100</v>
      </c>
      <c r="E245" s="451">
        <v>63193420</v>
      </c>
      <c r="F245" s="452" t="s">
        <v>1161</v>
      </c>
      <c r="G245" s="405" t="s">
        <v>1296</v>
      </c>
      <c r="H245" s="406">
        <v>10</v>
      </c>
      <c r="I245" s="407">
        <v>11900</v>
      </c>
      <c r="J245" s="363">
        <f t="shared" si="3"/>
        <v>59555.72</v>
      </c>
      <c r="K245" s="300">
        <v>59555.72</v>
      </c>
      <c r="L245" s="300"/>
      <c r="M245" s="335"/>
      <c r="N245" s="233"/>
      <c r="O245" s="489"/>
      <c r="P245" s="365" t="s">
        <v>1281</v>
      </c>
    </row>
    <row r="246" spans="1:21" ht="13.5" thickBot="1" x14ac:dyDescent="0.25">
      <c r="A246" s="35">
        <v>240</v>
      </c>
      <c r="B246" s="260"/>
      <c r="C246" s="488"/>
      <c r="D246" s="361">
        <v>78783</v>
      </c>
      <c r="E246" s="451">
        <v>63193420</v>
      </c>
      <c r="F246" s="452" t="s">
        <v>1201</v>
      </c>
      <c r="G246" s="405" t="s">
        <v>1282</v>
      </c>
      <c r="H246" s="406">
        <v>10</v>
      </c>
      <c r="I246" s="407">
        <v>11900</v>
      </c>
      <c r="J246" s="363">
        <f t="shared" si="3"/>
        <v>8755.52</v>
      </c>
      <c r="K246" s="300">
        <v>8755.52</v>
      </c>
      <c r="L246" s="300"/>
      <c r="M246" s="335"/>
      <c r="N246" s="233"/>
      <c r="O246" s="489"/>
      <c r="P246" s="365" t="s">
        <v>1281</v>
      </c>
      <c r="R246" s="463" t="s">
        <v>52</v>
      </c>
      <c r="S246" s="464" t="s">
        <v>53</v>
      </c>
      <c r="T246" s="463" t="s">
        <v>54</v>
      </c>
      <c r="U246" s="465" t="s">
        <v>1542</v>
      </c>
    </row>
    <row r="247" spans="1:21" x14ac:dyDescent="0.2">
      <c r="A247" s="35">
        <v>241</v>
      </c>
      <c r="B247" s="260"/>
      <c r="C247" s="488"/>
      <c r="D247" s="361">
        <v>78805</v>
      </c>
      <c r="E247" s="451">
        <v>63193420</v>
      </c>
      <c r="F247" s="452" t="s">
        <v>1201</v>
      </c>
      <c r="G247" s="405" t="s">
        <v>1282</v>
      </c>
      <c r="H247" s="406">
        <v>10</v>
      </c>
      <c r="I247" s="407">
        <v>11900</v>
      </c>
      <c r="J247" s="363">
        <f t="shared" si="3"/>
        <v>32535.07</v>
      </c>
      <c r="K247" s="300">
        <v>32535.07</v>
      </c>
      <c r="L247" s="300"/>
      <c r="M247" s="335"/>
      <c r="N247" s="233"/>
      <c r="O247" s="489"/>
      <c r="P247" s="365" t="s">
        <v>1284</v>
      </c>
      <c r="R247" s="333">
        <v>4471.6400000000003</v>
      </c>
      <c r="S247" s="333">
        <v>10730.28</v>
      </c>
      <c r="T247" s="333">
        <v>30059.06</v>
      </c>
    </row>
    <row r="248" spans="1:21" x14ac:dyDescent="0.2">
      <c r="A248" s="35">
        <v>242</v>
      </c>
      <c r="B248" s="260"/>
      <c r="C248" s="488"/>
      <c r="D248" s="361">
        <v>78834</v>
      </c>
      <c r="E248" s="451">
        <v>63193420</v>
      </c>
      <c r="F248" s="452" t="s">
        <v>1201</v>
      </c>
      <c r="G248" s="405" t="s">
        <v>1283</v>
      </c>
      <c r="H248" s="406">
        <v>10</v>
      </c>
      <c r="I248" s="407">
        <v>11900</v>
      </c>
      <c r="J248" s="363">
        <f t="shared" si="3"/>
        <v>6452</v>
      </c>
      <c r="K248" s="300">
        <v>6452</v>
      </c>
      <c r="L248" s="300"/>
      <c r="M248" s="335"/>
      <c r="N248" s="233"/>
      <c r="O248" s="489"/>
      <c r="P248" s="365" t="s">
        <v>907</v>
      </c>
      <c r="R248" s="334"/>
      <c r="S248" s="333">
        <v>12053.25</v>
      </c>
      <c r="T248" s="333">
        <v>40519.269999999997</v>
      </c>
      <c r="U248" s="24"/>
    </row>
    <row r="249" spans="1:21" x14ac:dyDescent="0.2">
      <c r="A249" s="35">
        <v>243</v>
      </c>
      <c r="B249" s="260"/>
      <c r="C249" s="488"/>
      <c r="D249" s="361">
        <v>78863</v>
      </c>
      <c r="E249" s="451">
        <v>63193420</v>
      </c>
      <c r="F249" s="452" t="s">
        <v>1201</v>
      </c>
      <c r="G249" s="405" t="s">
        <v>1285</v>
      </c>
      <c r="H249" s="406">
        <v>10</v>
      </c>
      <c r="I249" s="407">
        <v>11900</v>
      </c>
      <c r="J249" s="363">
        <f t="shared" si="3"/>
        <v>1190</v>
      </c>
      <c r="K249" s="300">
        <v>1190</v>
      </c>
      <c r="L249" s="300"/>
      <c r="M249" s="335"/>
      <c r="N249" s="233"/>
      <c r="O249" s="489"/>
      <c r="P249" s="365" t="s">
        <v>1286</v>
      </c>
      <c r="R249" s="334"/>
      <c r="S249" s="333">
        <v>20698.32</v>
      </c>
      <c r="T249" s="333"/>
      <c r="U249" s="466"/>
    </row>
    <row r="250" spans="1:21" x14ac:dyDescent="0.2">
      <c r="A250" s="35">
        <v>244</v>
      </c>
      <c r="B250" s="260"/>
      <c r="C250" s="488"/>
      <c r="D250" s="361">
        <v>78880</v>
      </c>
      <c r="E250" s="451">
        <v>63193420</v>
      </c>
      <c r="F250" s="452" t="s">
        <v>1201</v>
      </c>
      <c r="G250" s="405" t="s">
        <v>1291</v>
      </c>
      <c r="H250" s="406">
        <v>10</v>
      </c>
      <c r="I250" s="407">
        <v>11900</v>
      </c>
      <c r="J250" s="363">
        <f t="shared" si="3"/>
        <v>1480</v>
      </c>
      <c r="K250" s="300">
        <v>1480</v>
      </c>
      <c r="L250" s="300"/>
      <c r="M250" s="335"/>
      <c r="N250" s="233"/>
      <c r="O250" s="489"/>
      <c r="P250" s="365" t="s">
        <v>1293</v>
      </c>
      <c r="R250" s="334"/>
      <c r="S250" s="333">
        <v>11670.16</v>
      </c>
      <c r="T250" s="333"/>
    </row>
    <row r="251" spans="1:21" x14ac:dyDescent="0.2">
      <c r="A251" s="35">
        <v>245</v>
      </c>
      <c r="B251" s="260"/>
      <c r="C251" s="488"/>
      <c r="D251" s="361">
        <v>78899</v>
      </c>
      <c r="E251" s="451">
        <v>63193420</v>
      </c>
      <c r="F251" s="452" t="s">
        <v>1201</v>
      </c>
      <c r="G251" s="405" t="s">
        <v>1292</v>
      </c>
      <c r="H251" s="406">
        <v>10</v>
      </c>
      <c r="I251" s="407">
        <v>11900</v>
      </c>
      <c r="J251" s="363">
        <f t="shared" si="3"/>
        <v>2483.88</v>
      </c>
      <c r="K251" s="300">
        <v>2483.88</v>
      </c>
      <c r="L251" s="300"/>
      <c r="M251" s="335"/>
      <c r="N251" s="233"/>
      <c r="O251" s="489"/>
      <c r="P251" s="365" t="s">
        <v>1294</v>
      </c>
      <c r="R251" s="334"/>
      <c r="S251" s="333">
        <v>9845.34</v>
      </c>
      <c r="T251" s="333"/>
    </row>
    <row r="252" spans="1:21" x14ac:dyDescent="0.2">
      <c r="A252" s="35">
        <v>246</v>
      </c>
      <c r="B252" s="260"/>
      <c r="C252" s="488"/>
      <c r="D252" s="361">
        <v>79339</v>
      </c>
      <c r="E252" s="451">
        <v>63193420</v>
      </c>
      <c r="F252" s="452" t="s">
        <v>1201</v>
      </c>
      <c r="G252" s="405" t="s">
        <v>1296</v>
      </c>
      <c r="H252" s="406">
        <v>10</v>
      </c>
      <c r="I252" s="407">
        <v>11900</v>
      </c>
      <c r="J252" s="363">
        <f t="shared" si="3"/>
        <v>33821.25</v>
      </c>
      <c r="K252" s="300">
        <v>33821.25</v>
      </c>
      <c r="L252" s="300"/>
      <c r="M252" s="335"/>
      <c r="N252" s="233"/>
      <c r="O252" s="489"/>
      <c r="P252" s="365" t="s">
        <v>1295</v>
      </c>
      <c r="R252" s="334"/>
      <c r="S252" s="333">
        <v>11079.27</v>
      </c>
      <c r="T252" s="334"/>
    </row>
    <row r="253" spans="1:21" x14ac:dyDescent="0.2">
      <c r="A253" s="35">
        <v>247</v>
      </c>
      <c r="B253" s="260"/>
      <c r="C253" s="42"/>
      <c r="D253" s="73"/>
      <c r="E253" s="75"/>
      <c r="F253" s="36" t="s">
        <v>1253</v>
      </c>
      <c r="G253" s="74" t="s">
        <v>997</v>
      </c>
      <c r="H253" s="47">
        <v>10</v>
      </c>
      <c r="I253" s="38">
        <v>11110</v>
      </c>
      <c r="J253" s="214">
        <f t="shared" si="3"/>
        <v>4612.5200000000004</v>
      </c>
      <c r="K253" s="175">
        <v>4612.5200000000004</v>
      </c>
      <c r="L253" s="175"/>
      <c r="M253" s="179"/>
      <c r="N253" s="180"/>
      <c r="O253" s="176"/>
      <c r="P253" s="287"/>
      <c r="R253" s="334"/>
      <c r="S253" s="333">
        <v>27977.22</v>
      </c>
      <c r="T253" s="334"/>
    </row>
    <row r="254" spans="1:21" x14ac:dyDescent="0.2">
      <c r="A254" s="35">
        <v>248</v>
      </c>
      <c r="B254" s="260"/>
      <c r="C254" s="42"/>
      <c r="D254" s="73"/>
      <c r="E254" s="75"/>
      <c r="F254" s="36" t="s">
        <v>1253</v>
      </c>
      <c r="G254" s="74" t="s">
        <v>998</v>
      </c>
      <c r="H254" s="47">
        <v>10</v>
      </c>
      <c r="I254" s="38">
        <v>11110</v>
      </c>
      <c r="J254" s="214">
        <f t="shared" si="3"/>
        <v>281635.82</v>
      </c>
      <c r="K254" s="175">
        <v>281635.82</v>
      </c>
      <c r="L254" s="175"/>
      <c r="M254" s="179"/>
      <c r="N254" s="180"/>
      <c r="O254" s="176"/>
      <c r="P254" s="287"/>
      <c r="R254" s="334"/>
      <c r="S254" s="333">
        <v>20886.13</v>
      </c>
      <c r="T254" s="334"/>
    </row>
    <row r="255" spans="1:21" x14ac:dyDescent="0.2">
      <c r="A255" s="35">
        <v>249</v>
      </c>
      <c r="B255" s="260"/>
      <c r="C255" s="42"/>
      <c r="D255" s="73"/>
      <c r="E255" s="75"/>
      <c r="F255" s="36" t="s">
        <v>1253</v>
      </c>
      <c r="G255" s="74" t="s">
        <v>999</v>
      </c>
      <c r="H255" s="47">
        <v>10</v>
      </c>
      <c r="I255" s="38">
        <v>11110</v>
      </c>
      <c r="J255" s="214">
        <f t="shared" si="3"/>
        <v>70625.72</v>
      </c>
      <c r="K255" s="175">
        <v>70625.72</v>
      </c>
      <c r="L255" s="175"/>
      <c r="M255" s="434"/>
      <c r="N255" s="180"/>
      <c r="O255" s="176"/>
      <c r="P255" s="107"/>
      <c r="R255" s="334"/>
      <c r="S255" s="333">
        <v>18039.79</v>
      </c>
      <c r="T255" s="334"/>
    </row>
    <row r="256" spans="1:21" x14ac:dyDescent="0.2">
      <c r="A256" s="35">
        <v>250</v>
      </c>
      <c r="B256" s="260" t="s">
        <v>754</v>
      </c>
      <c r="C256" s="42" t="s">
        <v>617</v>
      </c>
      <c r="D256" s="73">
        <v>92633</v>
      </c>
      <c r="E256" s="75">
        <v>631230220</v>
      </c>
      <c r="F256" s="36" t="s">
        <v>1306</v>
      </c>
      <c r="G256" s="402" t="s">
        <v>727</v>
      </c>
      <c r="H256" s="47">
        <v>10</v>
      </c>
      <c r="I256" s="38">
        <v>13220</v>
      </c>
      <c r="J256" s="214">
        <f t="shared" si="3"/>
        <v>4.16</v>
      </c>
      <c r="K256" s="175"/>
      <c r="L256" s="175">
        <v>4.16</v>
      </c>
      <c r="M256" s="179"/>
      <c r="N256" s="180"/>
      <c r="O256" s="176"/>
      <c r="P256" s="287" t="s">
        <v>728</v>
      </c>
      <c r="R256" s="334"/>
      <c r="S256" s="333">
        <v>48504.5</v>
      </c>
      <c r="T256" s="334"/>
    </row>
    <row r="257" spans="1:23" x14ac:dyDescent="0.2">
      <c r="A257" s="35">
        <v>251</v>
      </c>
      <c r="B257" s="260" t="s">
        <v>750</v>
      </c>
      <c r="C257" s="42" t="s">
        <v>617</v>
      </c>
      <c r="D257" s="73">
        <v>92676</v>
      </c>
      <c r="E257" s="75">
        <v>631230218</v>
      </c>
      <c r="F257" s="36" t="s">
        <v>1306</v>
      </c>
      <c r="G257" s="402" t="s">
        <v>727</v>
      </c>
      <c r="H257" s="47">
        <v>10</v>
      </c>
      <c r="I257" s="38">
        <v>13220</v>
      </c>
      <c r="J257" s="214">
        <f t="shared" si="3"/>
        <v>6.56</v>
      </c>
      <c r="K257" s="175"/>
      <c r="L257" s="175">
        <v>6.56</v>
      </c>
      <c r="M257" s="179"/>
      <c r="N257" s="180"/>
      <c r="O257" s="176"/>
      <c r="P257" s="287" t="s">
        <v>728</v>
      </c>
      <c r="R257" s="334"/>
      <c r="S257" s="333">
        <v>14831.28</v>
      </c>
      <c r="T257" s="334"/>
    </row>
    <row r="258" spans="1:23" x14ac:dyDescent="0.2">
      <c r="A258" s="35">
        <v>252</v>
      </c>
      <c r="B258" s="260" t="s">
        <v>1301</v>
      </c>
      <c r="C258" s="42" t="s">
        <v>617</v>
      </c>
      <c r="D258" s="73">
        <v>92699</v>
      </c>
      <c r="E258" s="75">
        <v>631230217</v>
      </c>
      <c r="F258" s="36" t="s">
        <v>1306</v>
      </c>
      <c r="G258" s="402" t="s">
        <v>727</v>
      </c>
      <c r="H258" s="47">
        <v>10</v>
      </c>
      <c r="I258" s="38">
        <v>13220</v>
      </c>
      <c r="J258" s="214">
        <f t="shared" si="3"/>
        <v>161.19999999999999</v>
      </c>
      <c r="K258" s="175"/>
      <c r="L258" s="175">
        <v>161.19999999999999</v>
      </c>
      <c r="M258" s="434"/>
      <c r="N258" s="180"/>
      <c r="O258" s="176"/>
      <c r="P258" s="287" t="s">
        <v>728</v>
      </c>
      <c r="R258" s="334"/>
      <c r="S258" s="333">
        <v>10363.48</v>
      </c>
      <c r="T258" s="334"/>
    </row>
    <row r="259" spans="1:23" x14ac:dyDescent="0.2">
      <c r="A259" s="35">
        <v>253</v>
      </c>
      <c r="B259" s="260" t="s">
        <v>751</v>
      </c>
      <c r="C259" s="42" t="s">
        <v>617</v>
      </c>
      <c r="D259" s="73">
        <v>92721</v>
      </c>
      <c r="E259" s="75">
        <v>631230216</v>
      </c>
      <c r="F259" s="36" t="s">
        <v>1306</v>
      </c>
      <c r="G259" s="402" t="s">
        <v>727</v>
      </c>
      <c r="H259" s="47">
        <v>10</v>
      </c>
      <c r="I259" s="38">
        <v>13220</v>
      </c>
      <c r="J259" s="214">
        <f t="shared" si="3"/>
        <v>6.96</v>
      </c>
      <c r="K259" s="175"/>
      <c r="L259" s="175">
        <v>6.96</v>
      </c>
      <c r="M259" s="434"/>
      <c r="N259" s="180"/>
      <c r="O259" s="176"/>
      <c r="P259" s="287" t="s">
        <v>728</v>
      </c>
      <c r="R259" s="334"/>
      <c r="S259" s="333">
        <v>11563.23</v>
      </c>
      <c r="T259" s="334"/>
    </row>
    <row r="260" spans="1:23" x14ac:dyDescent="0.2">
      <c r="A260" s="35">
        <v>254</v>
      </c>
      <c r="B260" s="260" t="s">
        <v>1302</v>
      </c>
      <c r="C260" s="42" t="s">
        <v>838</v>
      </c>
      <c r="D260" s="73">
        <v>92744</v>
      </c>
      <c r="E260" s="75">
        <v>631230199</v>
      </c>
      <c r="F260" s="36" t="s">
        <v>1306</v>
      </c>
      <c r="G260" s="74" t="s">
        <v>667</v>
      </c>
      <c r="H260" s="47">
        <v>10</v>
      </c>
      <c r="I260" s="38">
        <v>13250</v>
      </c>
      <c r="J260" s="214">
        <f t="shared" si="3"/>
        <v>7.99</v>
      </c>
      <c r="K260" s="175"/>
      <c r="L260" s="175">
        <v>7.99</v>
      </c>
      <c r="M260" s="175"/>
      <c r="N260" s="175"/>
      <c r="O260" s="175"/>
      <c r="P260" s="107" t="s">
        <v>75</v>
      </c>
      <c r="R260" s="334"/>
      <c r="S260" s="333">
        <v>10579.59</v>
      </c>
      <c r="T260" s="334"/>
    </row>
    <row r="261" spans="1:23" x14ac:dyDescent="0.2">
      <c r="A261" s="35">
        <v>255</v>
      </c>
      <c r="B261" s="260" t="s">
        <v>1303</v>
      </c>
      <c r="C261" s="42" t="s">
        <v>838</v>
      </c>
      <c r="D261" s="73">
        <v>92771</v>
      </c>
      <c r="E261" s="75">
        <v>631230196</v>
      </c>
      <c r="F261" s="36" t="s">
        <v>1306</v>
      </c>
      <c r="G261" s="74" t="s">
        <v>667</v>
      </c>
      <c r="H261" s="47">
        <v>10</v>
      </c>
      <c r="I261" s="38">
        <v>13250</v>
      </c>
      <c r="J261" s="214">
        <f t="shared" si="3"/>
        <v>12.45</v>
      </c>
      <c r="K261" s="175"/>
      <c r="L261" s="175">
        <v>12.45</v>
      </c>
      <c r="M261" s="434"/>
      <c r="N261" s="180"/>
      <c r="O261" s="176"/>
      <c r="P261" s="107" t="s">
        <v>75</v>
      </c>
      <c r="R261" s="334"/>
      <c r="S261" s="333">
        <v>11591.95</v>
      </c>
      <c r="T261" s="334"/>
    </row>
    <row r="262" spans="1:23" x14ac:dyDescent="0.2">
      <c r="A262" s="35">
        <v>256</v>
      </c>
      <c r="B262" s="260" t="s">
        <v>1304</v>
      </c>
      <c r="C262" s="42" t="s">
        <v>838</v>
      </c>
      <c r="D262" s="73">
        <v>92790</v>
      </c>
      <c r="E262" s="75">
        <v>631230198</v>
      </c>
      <c r="F262" s="36" t="s">
        <v>1306</v>
      </c>
      <c r="G262" s="74" t="s">
        <v>667</v>
      </c>
      <c r="H262" s="47">
        <v>10</v>
      </c>
      <c r="I262" s="38">
        <v>13250</v>
      </c>
      <c r="J262" s="214">
        <f t="shared" si="3"/>
        <v>19.350000000000001</v>
      </c>
      <c r="K262" s="175"/>
      <c r="L262" s="175">
        <v>19.350000000000001</v>
      </c>
      <c r="M262" s="434"/>
      <c r="N262" s="180"/>
      <c r="O262" s="176"/>
      <c r="P262" s="107" t="s">
        <v>75</v>
      </c>
      <c r="R262" s="334"/>
      <c r="S262" s="333">
        <v>9323.2800000000007</v>
      </c>
      <c r="T262" s="334"/>
    </row>
    <row r="263" spans="1:23" x14ac:dyDescent="0.2">
      <c r="A263" s="35">
        <v>257</v>
      </c>
      <c r="B263" s="260" t="s">
        <v>1305</v>
      </c>
      <c r="C263" s="42" t="s">
        <v>838</v>
      </c>
      <c r="D263" s="73">
        <v>92816</v>
      </c>
      <c r="E263" s="75">
        <v>631230197</v>
      </c>
      <c r="F263" s="36" t="s">
        <v>1306</v>
      </c>
      <c r="G263" s="74" t="s">
        <v>667</v>
      </c>
      <c r="H263" s="47">
        <v>10</v>
      </c>
      <c r="I263" s="38">
        <v>13250</v>
      </c>
      <c r="J263" s="214">
        <f t="shared" si="3"/>
        <v>12.99</v>
      </c>
      <c r="K263" s="175"/>
      <c r="L263" s="175">
        <v>12.99</v>
      </c>
      <c r="M263" s="434"/>
      <c r="N263" s="180"/>
      <c r="O263" s="176"/>
      <c r="P263" s="107" t="s">
        <v>75</v>
      </c>
      <c r="R263" s="334"/>
      <c r="S263" s="333">
        <v>9955.73</v>
      </c>
      <c r="T263" s="334"/>
    </row>
    <row r="264" spans="1:23" ht="13.5" thickBot="1" x14ac:dyDescent="0.25">
      <c r="A264" s="35">
        <v>258</v>
      </c>
      <c r="B264" s="260"/>
      <c r="C264" s="42"/>
      <c r="D264" s="361">
        <v>109211</v>
      </c>
      <c r="E264" s="451">
        <v>63193420</v>
      </c>
      <c r="F264" s="452" t="s">
        <v>1544</v>
      </c>
      <c r="G264" s="356" t="s">
        <v>1543</v>
      </c>
      <c r="H264" s="357">
        <v>10</v>
      </c>
      <c r="I264" s="362">
        <v>14410</v>
      </c>
      <c r="J264" s="363">
        <f t="shared" ref="J264:J327" si="4">SUM(K264+L264+M264+N264+O264)</f>
        <v>9514.2900000000009</v>
      </c>
      <c r="K264" s="300"/>
      <c r="L264" s="300"/>
      <c r="M264" s="335">
        <v>9514.2900000000009</v>
      </c>
      <c r="N264" s="233"/>
      <c r="O264" s="489"/>
      <c r="P264" s="364" t="s">
        <v>1545</v>
      </c>
      <c r="R264" s="334"/>
      <c r="S264" s="333">
        <v>11745.55</v>
      </c>
      <c r="T264" s="334"/>
      <c r="W264" s="466"/>
    </row>
    <row r="265" spans="1:23" ht="13.5" thickBot="1" x14ac:dyDescent="0.25">
      <c r="A265" s="35">
        <v>259</v>
      </c>
      <c r="B265" s="260"/>
      <c r="C265" s="42"/>
      <c r="D265" s="73"/>
      <c r="E265" s="75"/>
      <c r="F265" s="36" t="s">
        <v>1440</v>
      </c>
      <c r="G265" s="74" t="s">
        <v>1273</v>
      </c>
      <c r="H265" s="47">
        <v>10</v>
      </c>
      <c r="I265" s="38">
        <v>11110</v>
      </c>
      <c r="J265" s="214">
        <f t="shared" si="4"/>
        <v>4471.6400000000003</v>
      </c>
      <c r="K265" s="175">
        <v>4471.6400000000003</v>
      </c>
      <c r="L265" s="175"/>
      <c r="M265" s="434"/>
      <c r="N265" s="180"/>
      <c r="O265" s="176"/>
      <c r="P265" s="107"/>
      <c r="R265" s="268">
        <f>SUM(R247:R264)</f>
        <v>4471.6400000000003</v>
      </c>
      <c r="S265" s="268">
        <f>SUM(S247:S264)</f>
        <v>281438.35000000003</v>
      </c>
      <c r="T265" s="268">
        <f>SUM(T247:T264)</f>
        <v>70578.33</v>
      </c>
      <c r="U265" s="269">
        <f>SUM(R265:T265)</f>
        <v>356488.32000000007</v>
      </c>
    </row>
    <row r="266" spans="1:23" x14ac:dyDescent="0.2">
      <c r="A266" s="35">
        <v>260</v>
      </c>
      <c r="B266" s="260"/>
      <c r="C266" s="42"/>
      <c r="D266" s="73"/>
      <c r="E266" s="75"/>
      <c r="F266" s="36" t="s">
        <v>1440</v>
      </c>
      <c r="G266" s="74" t="s">
        <v>1274</v>
      </c>
      <c r="H266" s="47">
        <v>10</v>
      </c>
      <c r="I266" s="38">
        <v>11110</v>
      </c>
      <c r="J266" s="214">
        <f t="shared" si="4"/>
        <v>281438.34999999998</v>
      </c>
      <c r="K266" s="175">
        <v>281438.34999999998</v>
      </c>
      <c r="L266" s="175"/>
      <c r="M266" s="179"/>
      <c r="N266" s="180"/>
      <c r="O266" s="176"/>
      <c r="P266" s="107"/>
    </row>
    <row r="267" spans="1:23" x14ac:dyDescent="0.2">
      <c r="A267" s="35">
        <v>261</v>
      </c>
      <c r="B267" s="260"/>
      <c r="C267" s="42"/>
      <c r="D267" s="73"/>
      <c r="E267" s="75"/>
      <c r="F267" s="36" t="s">
        <v>1440</v>
      </c>
      <c r="G267" s="74" t="s">
        <v>1275</v>
      </c>
      <c r="H267" s="47">
        <v>10</v>
      </c>
      <c r="I267" s="38">
        <v>11110</v>
      </c>
      <c r="J267" s="214">
        <f t="shared" si="4"/>
        <v>70578.33</v>
      </c>
      <c r="K267" s="175">
        <v>70578.33</v>
      </c>
      <c r="L267" s="175"/>
      <c r="M267" s="179"/>
      <c r="N267" s="180"/>
      <c r="O267" s="176"/>
      <c r="P267" s="107"/>
    </row>
    <row r="268" spans="1:23" x14ac:dyDescent="0.2">
      <c r="A268" s="35">
        <v>262</v>
      </c>
      <c r="B268" s="260"/>
      <c r="C268" s="42"/>
      <c r="D268" s="361">
        <v>125045</v>
      </c>
      <c r="E268" s="451">
        <v>63193420</v>
      </c>
      <c r="F268" s="452" t="s">
        <v>1566</v>
      </c>
      <c r="G268" s="356" t="s">
        <v>1958</v>
      </c>
      <c r="H268" s="357">
        <v>10</v>
      </c>
      <c r="I268" s="362">
        <v>11900</v>
      </c>
      <c r="J268" s="363">
        <f t="shared" si="4"/>
        <v>1470</v>
      </c>
      <c r="K268" s="300">
        <v>1470</v>
      </c>
      <c r="L268" s="300"/>
      <c r="M268" s="179"/>
      <c r="N268" s="233"/>
      <c r="O268" s="489"/>
      <c r="P268" s="365" t="s">
        <v>1959</v>
      </c>
    </row>
    <row r="269" spans="1:23" x14ac:dyDescent="0.2">
      <c r="A269" s="35">
        <v>263</v>
      </c>
      <c r="B269" s="260"/>
      <c r="C269" s="42"/>
      <c r="D269" s="361">
        <v>140691</v>
      </c>
      <c r="E269" s="451">
        <v>63193420</v>
      </c>
      <c r="F269" s="452" t="s">
        <v>1669</v>
      </c>
      <c r="G269" s="356" t="s">
        <v>1962</v>
      </c>
      <c r="H269" s="357">
        <v>10</v>
      </c>
      <c r="I269" s="362">
        <v>11900</v>
      </c>
      <c r="J269" s="363">
        <f t="shared" si="4"/>
        <v>3011.72</v>
      </c>
      <c r="K269" s="300">
        <v>3011.72</v>
      </c>
      <c r="L269" s="300"/>
      <c r="M269" s="179"/>
      <c r="N269" s="233"/>
      <c r="O269" s="489"/>
      <c r="P269" s="365" t="s">
        <v>1294</v>
      </c>
    </row>
    <row r="270" spans="1:23" x14ac:dyDescent="0.2">
      <c r="A270" s="35">
        <v>264</v>
      </c>
      <c r="B270" s="260"/>
      <c r="C270" s="42"/>
      <c r="D270" s="361">
        <v>141156</v>
      </c>
      <c r="E270" s="451">
        <v>63193420</v>
      </c>
      <c r="F270" s="452" t="s">
        <v>1690</v>
      </c>
      <c r="G270" s="356" t="s">
        <v>1962</v>
      </c>
      <c r="H270" s="357">
        <v>10</v>
      </c>
      <c r="I270" s="362">
        <v>11900</v>
      </c>
      <c r="J270" s="363">
        <f t="shared" si="4"/>
        <v>8218.23</v>
      </c>
      <c r="K270" s="300">
        <v>8218.23</v>
      </c>
      <c r="L270" s="300"/>
      <c r="M270" s="179"/>
      <c r="N270" s="233"/>
      <c r="O270" s="489"/>
      <c r="P270" s="365" t="s">
        <v>1960</v>
      </c>
    </row>
    <row r="271" spans="1:23" x14ac:dyDescent="0.2">
      <c r="A271" s="35">
        <v>265</v>
      </c>
      <c r="B271" s="260"/>
      <c r="C271" s="42"/>
      <c r="D271" s="361">
        <v>141299</v>
      </c>
      <c r="E271" s="451">
        <v>63193420</v>
      </c>
      <c r="F271" s="452" t="s">
        <v>1690</v>
      </c>
      <c r="G271" s="356" t="s">
        <v>1963</v>
      </c>
      <c r="H271" s="357">
        <v>10</v>
      </c>
      <c r="I271" s="362">
        <v>11900</v>
      </c>
      <c r="J271" s="363">
        <f t="shared" si="4"/>
        <v>1535</v>
      </c>
      <c r="K271" s="300">
        <v>1535</v>
      </c>
      <c r="L271" s="300"/>
      <c r="M271" s="179"/>
      <c r="N271" s="233"/>
      <c r="O271" s="489"/>
      <c r="P271" s="365" t="s">
        <v>908</v>
      </c>
    </row>
    <row r="272" spans="1:23" x14ac:dyDescent="0.2">
      <c r="A272" s="35">
        <v>266</v>
      </c>
      <c r="B272" s="260"/>
      <c r="C272" s="42"/>
      <c r="D272" s="361">
        <v>141313</v>
      </c>
      <c r="E272" s="451">
        <v>63193420</v>
      </c>
      <c r="F272" s="452" t="s">
        <v>1690</v>
      </c>
      <c r="G272" s="356" t="s">
        <v>1964</v>
      </c>
      <c r="H272" s="357">
        <v>10</v>
      </c>
      <c r="I272" s="362">
        <v>11900</v>
      </c>
      <c r="J272" s="363">
        <f t="shared" si="4"/>
        <v>1144.73</v>
      </c>
      <c r="K272" s="300">
        <v>1144.73</v>
      </c>
      <c r="L272" s="300"/>
      <c r="M272" s="179"/>
      <c r="N272" s="233"/>
      <c r="O272" s="489"/>
      <c r="P272" s="365" t="s">
        <v>907</v>
      </c>
    </row>
    <row r="273" spans="1:16" x14ac:dyDescent="0.2">
      <c r="A273" s="35">
        <v>267</v>
      </c>
      <c r="B273" s="260"/>
      <c r="C273" s="42"/>
      <c r="D273" s="361">
        <v>141328</v>
      </c>
      <c r="E273" s="451">
        <v>63193420</v>
      </c>
      <c r="F273" s="452" t="s">
        <v>1690</v>
      </c>
      <c r="G273" s="356" t="s">
        <v>1965</v>
      </c>
      <c r="H273" s="357">
        <v>10</v>
      </c>
      <c r="I273" s="362">
        <v>11900</v>
      </c>
      <c r="J273" s="363">
        <f t="shared" si="4"/>
        <v>1676</v>
      </c>
      <c r="K273" s="300">
        <v>1676</v>
      </c>
      <c r="L273" s="300"/>
      <c r="M273" s="179"/>
      <c r="N273" s="233"/>
      <c r="O273" s="489"/>
      <c r="P273" s="365" t="s">
        <v>1961</v>
      </c>
    </row>
    <row r="274" spans="1:16" x14ac:dyDescent="0.2">
      <c r="A274" s="35">
        <v>268</v>
      </c>
      <c r="B274" s="260"/>
      <c r="C274" s="42"/>
      <c r="D274" s="361">
        <v>141591</v>
      </c>
      <c r="E274" s="451">
        <v>63193420</v>
      </c>
      <c r="F274" s="452" t="s">
        <v>1690</v>
      </c>
      <c r="G274" s="356" t="s">
        <v>1966</v>
      </c>
      <c r="H274" s="357">
        <v>10</v>
      </c>
      <c r="I274" s="362">
        <v>11900</v>
      </c>
      <c r="J274" s="363">
        <f t="shared" si="4"/>
        <v>7740.25</v>
      </c>
      <c r="K274" s="300">
        <v>7740.25</v>
      </c>
      <c r="L274" s="300"/>
      <c r="M274" s="179"/>
      <c r="N274" s="233"/>
      <c r="O274" s="489"/>
      <c r="P274" s="365" t="s">
        <v>1295</v>
      </c>
    </row>
    <row r="275" spans="1:16" x14ac:dyDescent="0.2">
      <c r="A275" s="35">
        <v>269</v>
      </c>
      <c r="B275" s="260"/>
      <c r="C275" s="42"/>
      <c r="D275" s="361">
        <v>141607</v>
      </c>
      <c r="E275" s="451">
        <v>63193420</v>
      </c>
      <c r="F275" s="452" t="s">
        <v>1690</v>
      </c>
      <c r="G275" s="356" t="s">
        <v>1967</v>
      </c>
      <c r="H275" s="357">
        <v>10</v>
      </c>
      <c r="I275" s="362">
        <v>11900</v>
      </c>
      <c r="J275" s="363">
        <f t="shared" si="4"/>
        <v>22961.15</v>
      </c>
      <c r="K275" s="300">
        <v>22961.15</v>
      </c>
      <c r="L275" s="300"/>
      <c r="M275" s="179"/>
      <c r="N275" s="233"/>
      <c r="O275" s="489"/>
      <c r="P275" s="365" t="s">
        <v>1284</v>
      </c>
    </row>
    <row r="276" spans="1:16" x14ac:dyDescent="0.2">
      <c r="A276" s="35">
        <v>270</v>
      </c>
      <c r="B276" s="260"/>
      <c r="C276" s="42"/>
      <c r="D276" s="361">
        <v>141637</v>
      </c>
      <c r="E276" s="451">
        <v>63193420</v>
      </c>
      <c r="F276" s="452" t="s">
        <v>1690</v>
      </c>
      <c r="G276" s="356" t="s">
        <v>1968</v>
      </c>
      <c r="H276" s="357">
        <v>10</v>
      </c>
      <c r="I276" s="362">
        <v>11900</v>
      </c>
      <c r="J276" s="363">
        <f t="shared" si="4"/>
        <v>29893.759999999998</v>
      </c>
      <c r="K276" s="300">
        <v>29893.759999999998</v>
      </c>
      <c r="L276" s="300"/>
      <c r="M276" s="179"/>
      <c r="N276" s="233"/>
      <c r="O276" s="489"/>
      <c r="P276" s="365" t="s">
        <v>1281</v>
      </c>
    </row>
    <row r="277" spans="1:16" x14ac:dyDescent="0.2">
      <c r="A277" s="35">
        <v>271</v>
      </c>
      <c r="B277" s="260" t="s">
        <v>1682</v>
      </c>
      <c r="C277" s="42" t="s">
        <v>896</v>
      </c>
      <c r="D277" s="73">
        <v>140733</v>
      </c>
      <c r="E277" s="75">
        <v>631230228</v>
      </c>
      <c r="F277" s="36" t="s">
        <v>1669</v>
      </c>
      <c r="G277" s="74" t="s">
        <v>602</v>
      </c>
      <c r="H277" s="47">
        <v>10</v>
      </c>
      <c r="I277" s="38">
        <v>13640</v>
      </c>
      <c r="J277" s="214">
        <f t="shared" si="4"/>
        <v>455.8</v>
      </c>
      <c r="K277" s="175"/>
      <c r="L277" s="175"/>
      <c r="M277" s="179">
        <v>455.8</v>
      </c>
      <c r="N277" s="180"/>
      <c r="O277" s="176"/>
      <c r="P277" s="107" t="s">
        <v>516</v>
      </c>
    </row>
    <row r="278" spans="1:16" x14ac:dyDescent="0.2">
      <c r="A278" s="35">
        <v>272</v>
      </c>
      <c r="B278" s="260" t="s">
        <v>733</v>
      </c>
      <c r="C278" s="42" t="s">
        <v>1140</v>
      </c>
      <c r="D278" s="73">
        <v>141165</v>
      </c>
      <c r="E278" s="75">
        <v>631230230</v>
      </c>
      <c r="F278" s="36" t="s">
        <v>1690</v>
      </c>
      <c r="G278" s="74" t="s">
        <v>495</v>
      </c>
      <c r="H278" s="47">
        <v>10</v>
      </c>
      <c r="I278" s="38">
        <v>13210</v>
      </c>
      <c r="J278" s="214">
        <f t="shared" si="4"/>
        <v>163.79</v>
      </c>
      <c r="K278" s="175"/>
      <c r="L278" s="175">
        <v>163.79</v>
      </c>
      <c r="M278" s="179"/>
      <c r="N278" s="180"/>
      <c r="O278" s="176"/>
      <c r="P278" s="287" t="s">
        <v>496</v>
      </c>
    </row>
    <row r="279" spans="1:16" x14ac:dyDescent="0.2">
      <c r="A279" s="35">
        <v>273</v>
      </c>
      <c r="B279" s="260" t="s">
        <v>711</v>
      </c>
      <c r="C279" s="42" t="s">
        <v>1131</v>
      </c>
      <c r="D279" s="73">
        <v>141186</v>
      </c>
      <c r="E279" s="75">
        <v>631230232</v>
      </c>
      <c r="F279" s="36" t="s">
        <v>1690</v>
      </c>
      <c r="G279" s="74" t="s">
        <v>495</v>
      </c>
      <c r="H279" s="47">
        <v>10</v>
      </c>
      <c r="I279" s="38">
        <v>13210</v>
      </c>
      <c r="J279" s="214">
        <f t="shared" si="4"/>
        <v>40.96</v>
      </c>
      <c r="K279" s="175"/>
      <c r="L279" s="175">
        <v>40.96</v>
      </c>
      <c r="M279" s="179"/>
      <c r="N279" s="180"/>
      <c r="O279" s="176"/>
      <c r="P279" s="287" t="s">
        <v>496</v>
      </c>
    </row>
    <row r="280" spans="1:16" x14ac:dyDescent="0.2">
      <c r="A280" s="35">
        <v>274</v>
      </c>
      <c r="B280" s="260" t="s">
        <v>697</v>
      </c>
      <c r="C280" s="42" t="s">
        <v>1131</v>
      </c>
      <c r="D280" s="73">
        <v>141205</v>
      </c>
      <c r="E280" s="75">
        <v>631230233</v>
      </c>
      <c r="F280" s="36" t="s">
        <v>1690</v>
      </c>
      <c r="G280" s="74" t="s">
        <v>495</v>
      </c>
      <c r="H280" s="47">
        <v>10</v>
      </c>
      <c r="I280" s="38">
        <v>13210</v>
      </c>
      <c r="J280" s="214">
        <f t="shared" si="4"/>
        <v>81.87</v>
      </c>
      <c r="K280" s="175"/>
      <c r="L280" s="175">
        <v>81.87</v>
      </c>
      <c r="M280" s="179"/>
      <c r="N280" s="180"/>
      <c r="O280" s="176"/>
      <c r="P280" s="107" t="s">
        <v>496</v>
      </c>
    </row>
    <row r="281" spans="1:16" x14ac:dyDescent="0.2">
      <c r="A281" s="35">
        <v>275</v>
      </c>
      <c r="B281" s="260" t="s">
        <v>747</v>
      </c>
      <c r="C281" s="42" t="s">
        <v>1131</v>
      </c>
      <c r="D281" s="73">
        <v>141232</v>
      </c>
      <c r="E281" s="75">
        <v>631230234</v>
      </c>
      <c r="F281" s="36" t="s">
        <v>1690</v>
      </c>
      <c r="G281" s="74" t="s">
        <v>495</v>
      </c>
      <c r="H281" s="47">
        <v>10</v>
      </c>
      <c r="I281" s="38">
        <v>13210</v>
      </c>
      <c r="J281" s="214">
        <f t="shared" si="4"/>
        <v>36.57</v>
      </c>
      <c r="K281" s="175"/>
      <c r="L281" s="175">
        <v>36.57</v>
      </c>
      <c r="M281" s="179"/>
      <c r="N281" s="180"/>
      <c r="O281" s="176"/>
      <c r="P281" s="107" t="s">
        <v>496</v>
      </c>
    </row>
    <row r="282" spans="1:16" x14ac:dyDescent="0.2">
      <c r="A282" s="35">
        <v>276</v>
      </c>
      <c r="B282" s="260" t="s">
        <v>688</v>
      </c>
      <c r="C282" s="42" t="s">
        <v>1131</v>
      </c>
      <c r="D282" s="73">
        <v>141246</v>
      </c>
      <c r="E282" s="75">
        <v>631230236</v>
      </c>
      <c r="F282" s="36" t="s">
        <v>1690</v>
      </c>
      <c r="G282" s="74" t="s">
        <v>495</v>
      </c>
      <c r="H282" s="47">
        <v>10</v>
      </c>
      <c r="I282" s="38">
        <v>13210</v>
      </c>
      <c r="J282" s="214">
        <f t="shared" si="4"/>
        <v>138.79</v>
      </c>
      <c r="K282" s="175"/>
      <c r="L282" s="175">
        <v>138.79</v>
      </c>
      <c r="M282" s="179"/>
      <c r="N282" s="180"/>
      <c r="O282" s="176"/>
      <c r="P282" s="107" t="s">
        <v>496</v>
      </c>
    </row>
    <row r="283" spans="1:16" x14ac:dyDescent="0.2">
      <c r="A283" s="35">
        <v>277</v>
      </c>
      <c r="B283" s="260" t="s">
        <v>691</v>
      </c>
      <c r="C283" s="42" t="s">
        <v>1131</v>
      </c>
      <c r="D283" s="73">
        <v>141764</v>
      </c>
      <c r="E283" s="75">
        <v>631230237</v>
      </c>
      <c r="F283" s="36" t="s">
        <v>1690</v>
      </c>
      <c r="G283" s="74" t="s">
        <v>495</v>
      </c>
      <c r="H283" s="47">
        <v>10</v>
      </c>
      <c r="I283" s="38">
        <v>13210</v>
      </c>
      <c r="J283" s="214">
        <f t="shared" si="4"/>
        <v>25.13</v>
      </c>
      <c r="K283" s="175"/>
      <c r="L283" s="175">
        <v>25.13</v>
      </c>
      <c r="M283" s="179"/>
      <c r="N283" s="180"/>
      <c r="O283" s="176"/>
      <c r="P283" s="107" t="s">
        <v>496</v>
      </c>
    </row>
    <row r="284" spans="1:16" x14ac:dyDescent="0.2">
      <c r="A284" s="35">
        <v>278</v>
      </c>
      <c r="B284" s="260" t="s">
        <v>687</v>
      </c>
      <c r="C284" s="42" t="s">
        <v>1131</v>
      </c>
      <c r="D284" s="73">
        <v>141779</v>
      </c>
      <c r="E284" s="75">
        <v>631230238</v>
      </c>
      <c r="F284" s="36" t="s">
        <v>1690</v>
      </c>
      <c r="G284" s="74" t="s">
        <v>495</v>
      </c>
      <c r="H284" s="47">
        <v>10</v>
      </c>
      <c r="I284" s="38">
        <v>13210</v>
      </c>
      <c r="J284" s="214">
        <f t="shared" si="4"/>
        <v>3.21</v>
      </c>
      <c r="K284" s="175"/>
      <c r="L284" s="175">
        <v>3.21</v>
      </c>
      <c r="M284" s="179"/>
      <c r="N284" s="180"/>
      <c r="O284" s="176"/>
      <c r="P284" s="107" t="s">
        <v>496</v>
      </c>
    </row>
    <row r="285" spans="1:16" x14ac:dyDescent="0.2">
      <c r="A285" s="35">
        <v>279</v>
      </c>
      <c r="B285" s="260" t="s">
        <v>741</v>
      </c>
      <c r="C285" s="42" t="s">
        <v>1131</v>
      </c>
      <c r="D285" s="73">
        <v>141793</v>
      </c>
      <c r="E285" s="75">
        <v>631230239</v>
      </c>
      <c r="F285" s="36" t="s">
        <v>1690</v>
      </c>
      <c r="G285" s="74" t="s">
        <v>495</v>
      </c>
      <c r="H285" s="47">
        <v>10</v>
      </c>
      <c r="I285" s="38">
        <v>13210</v>
      </c>
      <c r="J285" s="214">
        <f t="shared" si="4"/>
        <v>16.079999999999998</v>
      </c>
      <c r="K285" s="175"/>
      <c r="L285" s="175">
        <v>16.079999999999998</v>
      </c>
      <c r="M285" s="179"/>
      <c r="N285" s="180"/>
      <c r="O285" s="176"/>
      <c r="P285" s="107" t="s">
        <v>496</v>
      </c>
    </row>
    <row r="286" spans="1:16" x14ac:dyDescent="0.2">
      <c r="A286" s="35">
        <v>280</v>
      </c>
      <c r="B286" s="260" t="s">
        <v>743</v>
      </c>
      <c r="C286" s="42" t="s">
        <v>983</v>
      </c>
      <c r="D286" s="73">
        <v>141802</v>
      </c>
      <c r="E286" s="75">
        <v>631230240</v>
      </c>
      <c r="F286" s="36" t="s">
        <v>1690</v>
      </c>
      <c r="G286" s="74" t="s">
        <v>495</v>
      </c>
      <c r="H286" s="47">
        <v>10</v>
      </c>
      <c r="I286" s="38">
        <v>13210</v>
      </c>
      <c r="J286" s="214">
        <f t="shared" si="4"/>
        <v>165.26</v>
      </c>
      <c r="K286" s="175"/>
      <c r="L286" s="175">
        <v>165.26</v>
      </c>
      <c r="M286" s="179"/>
      <c r="N286" s="180"/>
      <c r="O286" s="176"/>
      <c r="P286" s="107" t="s">
        <v>496</v>
      </c>
    </row>
    <row r="287" spans="1:16" x14ac:dyDescent="0.2">
      <c r="A287" s="35">
        <v>281</v>
      </c>
      <c r="B287" s="260" t="s">
        <v>692</v>
      </c>
      <c r="C287" s="42" t="s">
        <v>983</v>
      </c>
      <c r="D287" s="73">
        <v>141910</v>
      </c>
      <c r="E287" s="75">
        <v>631230241</v>
      </c>
      <c r="F287" s="36" t="s">
        <v>1690</v>
      </c>
      <c r="G287" s="74" t="s">
        <v>495</v>
      </c>
      <c r="H287" s="47">
        <v>10</v>
      </c>
      <c r="I287" s="38">
        <v>13210</v>
      </c>
      <c r="J287" s="214">
        <f t="shared" si="4"/>
        <v>85.51</v>
      </c>
      <c r="K287" s="175"/>
      <c r="L287" s="175">
        <v>85.51</v>
      </c>
      <c r="M287" s="179"/>
      <c r="N287" s="180"/>
      <c r="O287" s="176"/>
      <c r="P287" s="107" t="s">
        <v>496</v>
      </c>
    </row>
    <row r="288" spans="1:16" x14ac:dyDescent="0.2">
      <c r="A288" s="35">
        <v>282</v>
      </c>
      <c r="B288" s="260" t="s">
        <v>690</v>
      </c>
      <c r="C288" s="42" t="s">
        <v>983</v>
      </c>
      <c r="D288" s="73">
        <v>141921</v>
      </c>
      <c r="E288" s="75">
        <v>631230242</v>
      </c>
      <c r="F288" s="36" t="s">
        <v>1690</v>
      </c>
      <c r="G288" s="74" t="s">
        <v>495</v>
      </c>
      <c r="H288" s="47">
        <v>10</v>
      </c>
      <c r="I288" s="38">
        <v>13210</v>
      </c>
      <c r="J288" s="214">
        <f t="shared" si="4"/>
        <v>15.85</v>
      </c>
      <c r="K288" s="175"/>
      <c r="L288" s="175">
        <v>15.85</v>
      </c>
      <c r="M288" s="179"/>
      <c r="N288" s="180"/>
      <c r="O288" s="176"/>
      <c r="P288" s="107" t="s">
        <v>496</v>
      </c>
    </row>
    <row r="289" spans="1:16" x14ac:dyDescent="0.2">
      <c r="A289" s="35">
        <v>283</v>
      </c>
      <c r="B289" s="260" t="s">
        <v>689</v>
      </c>
      <c r="C289" s="42" t="s">
        <v>1131</v>
      </c>
      <c r="D289" s="73">
        <v>141930</v>
      </c>
      <c r="E289" s="75">
        <v>631230243</v>
      </c>
      <c r="F289" s="36" t="s">
        <v>1690</v>
      </c>
      <c r="G289" s="74" t="s">
        <v>495</v>
      </c>
      <c r="H289" s="47">
        <v>10</v>
      </c>
      <c r="I289" s="38">
        <v>13210</v>
      </c>
      <c r="J289" s="214">
        <f t="shared" si="4"/>
        <v>8.0500000000000007</v>
      </c>
      <c r="K289" s="175"/>
      <c r="L289" s="175">
        <v>8.0500000000000007</v>
      </c>
      <c r="M289" s="179"/>
      <c r="N289" s="180"/>
      <c r="O289" s="176"/>
      <c r="P289" s="107" t="s">
        <v>496</v>
      </c>
    </row>
    <row r="290" spans="1:16" x14ac:dyDescent="0.2">
      <c r="A290" s="35">
        <v>284</v>
      </c>
      <c r="B290" s="260" t="s">
        <v>696</v>
      </c>
      <c r="C290" s="42" t="s">
        <v>1131</v>
      </c>
      <c r="D290" s="73">
        <v>141937</v>
      </c>
      <c r="E290" s="75">
        <v>631230244</v>
      </c>
      <c r="F290" s="36" t="s">
        <v>1690</v>
      </c>
      <c r="G290" s="74" t="s">
        <v>495</v>
      </c>
      <c r="H290" s="47">
        <v>10</v>
      </c>
      <c r="I290" s="38">
        <v>13210</v>
      </c>
      <c r="J290" s="214">
        <f t="shared" si="4"/>
        <v>15.65</v>
      </c>
      <c r="K290" s="175"/>
      <c r="L290" s="175">
        <v>15.65</v>
      </c>
      <c r="M290" s="179"/>
      <c r="N290" s="180"/>
      <c r="O290" s="176"/>
      <c r="P290" s="107" t="s">
        <v>496</v>
      </c>
    </row>
    <row r="291" spans="1:16" x14ac:dyDescent="0.2">
      <c r="A291" s="35">
        <v>285</v>
      </c>
      <c r="B291" s="260" t="s">
        <v>693</v>
      </c>
      <c r="C291" s="42" t="s">
        <v>1131</v>
      </c>
      <c r="D291" s="73">
        <v>141961</v>
      </c>
      <c r="E291" s="75">
        <v>631230245</v>
      </c>
      <c r="F291" s="36" t="s">
        <v>1690</v>
      </c>
      <c r="G291" s="74" t="s">
        <v>495</v>
      </c>
      <c r="H291" s="47">
        <v>10</v>
      </c>
      <c r="I291" s="38">
        <v>13210</v>
      </c>
      <c r="J291" s="214">
        <f t="shared" si="4"/>
        <v>9.27</v>
      </c>
      <c r="K291" s="175"/>
      <c r="L291" s="175">
        <v>9.27</v>
      </c>
      <c r="M291" s="179"/>
      <c r="N291" s="180"/>
      <c r="O291" s="176"/>
      <c r="P291" s="107" t="s">
        <v>496</v>
      </c>
    </row>
    <row r="292" spans="1:16" x14ac:dyDescent="0.2">
      <c r="A292" s="35">
        <v>286</v>
      </c>
      <c r="B292" s="260" t="s">
        <v>686</v>
      </c>
      <c r="C292" s="42" t="s">
        <v>918</v>
      </c>
      <c r="D292" s="73">
        <v>141978</v>
      </c>
      <c r="E292" s="75">
        <v>631230246</v>
      </c>
      <c r="F292" s="36" t="s">
        <v>1690</v>
      </c>
      <c r="G292" s="74" t="s">
        <v>495</v>
      </c>
      <c r="H292" s="47">
        <v>10</v>
      </c>
      <c r="I292" s="38">
        <v>13210</v>
      </c>
      <c r="J292" s="214">
        <f t="shared" si="4"/>
        <v>219.61</v>
      </c>
      <c r="K292" s="175"/>
      <c r="L292" s="175">
        <v>219.61</v>
      </c>
      <c r="M292" s="179"/>
      <c r="N292" s="180"/>
      <c r="O292" s="176"/>
      <c r="P292" s="107" t="s">
        <v>496</v>
      </c>
    </row>
    <row r="293" spans="1:16" x14ac:dyDescent="0.2">
      <c r="A293" s="35">
        <v>287</v>
      </c>
      <c r="B293" s="260" t="s">
        <v>703</v>
      </c>
      <c r="C293" s="42" t="s">
        <v>918</v>
      </c>
      <c r="D293" s="73">
        <v>142007</v>
      </c>
      <c r="E293" s="75">
        <v>631230247</v>
      </c>
      <c r="F293" s="36" t="s">
        <v>1690</v>
      </c>
      <c r="G293" s="74" t="s">
        <v>495</v>
      </c>
      <c r="H293" s="47">
        <v>10</v>
      </c>
      <c r="I293" s="38">
        <v>13210</v>
      </c>
      <c r="J293" s="214">
        <f t="shared" si="4"/>
        <v>22.22</v>
      </c>
      <c r="K293" s="175"/>
      <c r="L293" s="175">
        <v>22.22</v>
      </c>
      <c r="M293" s="179"/>
      <c r="N293" s="180"/>
      <c r="O293" s="176"/>
      <c r="P293" s="107" t="s">
        <v>496</v>
      </c>
    </row>
    <row r="294" spans="1:16" x14ac:dyDescent="0.2">
      <c r="A294" s="35">
        <v>288</v>
      </c>
      <c r="B294" s="260" t="s">
        <v>706</v>
      </c>
      <c r="C294" s="42" t="s">
        <v>1134</v>
      </c>
      <c r="D294" s="73">
        <v>142015</v>
      </c>
      <c r="E294" s="75">
        <v>631230248</v>
      </c>
      <c r="F294" s="36" t="s">
        <v>1690</v>
      </c>
      <c r="G294" s="74" t="s">
        <v>495</v>
      </c>
      <c r="H294" s="47">
        <v>10</v>
      </c>
      <c r="I294" s="38">
        <v>13210</v>
      </c>
      <c r="J294" s="214">
        <f t="shared" si="4"/>
        <v>16.91</v>
      </c>
      <c r="K294" s="175"/>
      <c r="L294" s="175">
        <v>16.91</v>
      </c>
      <c r="M294" s="179"/>
      <c r="N294" s="180"/>
      <c r="O294" s="176"/>
      <c r="P294" s="107" t="s">
        <v>496</v>
      </c>
    </row>
    <row r="295" spans="1:16" x14ac:dyDescent="0.2">
      <c r="A295" s="35">
        <v>289</v>
      </c>
      <c r="B295" s="260" t="s">
        <v>705</v>
      </c>
      <c r="C295" s="42" t="s">
        <v>1134</v>
      </c>
      <c r="D295" s="73">
        <v>142036</v>
      </c>
      <c r="E295" s="75">
        <v>631230249</v>
      </c>
      <c r="F295" s="36" t="s">
        <v>1690</v>
      </c>
      <c r="G295" s="74" t="s">
        <v>495</v>
      </c>
      <c r="H295" s="47">
        <v>10</v>
      </c>
      <c r="I295" s="38">
        <v>13210</v>
      </c>
      <c r="J295" s="214">
        <f t="shared" si="4"/>
        <v>50.75</v>
      </c>
      <c r="K295" s="175"/>
      <c r="L295" s="175">
        <v>50.75</v>
      </c>
      <c r="M295" s="179"/>
      <c r="N295" s="180"/>
      <c r="O295" s="176"/>
      <c r="P295" s="107" t="s">
        <v>496</v>
      </c>
    </row>
    <row r="296" spans="1:16" x14ac:dyDescent="0.2">
      <c r="A296" s="35">
        <v>290</v>
      </c>
      <c r="B296" s="260" t="s">
        <v>707</v>
      </c>
      <c r="C296" s="42" t="s">
        <v>1134</v>
      </c>
      <c r="D296" s="73">
        <v>142058</v>
      </c>
      <c r="E296" s="75">
        <v>631230251</v>
      </c>
      <c r="F296" s="36" t="s">
        <v>1690</v>
      </c>
      <c r="G296" s="74" t="s">
        <v>495</v>
      </c>
      <c r="H296" s="47">
        <v>10</v>
      </c>
      <c r="I296" s="38">
        <v>13210</v>
      </c>
      <c r="J296" s="214">
        <f t="shared" si="4"/>
        <v>78.42</v>
      </c>
      <c r="K296" s="175"/>
      <c r="L296" s="175">
        <v>78.42</v>
      </c>
      <c r="M296" s="179"/>
      <c r="N296" s="180"/>
      <c r="O296" s="176"/>
      <c r="P296" s="107" t="s">
        <v>496</v>
      </c>
    </row>
    <row r="297" spans="1:16" x14ac:dyDescent="0.2">
      <c r="A297" s="35">
        <v>291</v>
      </c>
      <c r="B297" s="260" t="s">
        <v>709</v>
      </c>
      <c r="C297" s="42" t="s">
        <v>1134</v>
      </c>
      <c r="D297" s="73">
        <v>142077</v>
      </c>
      <c r="E297" s="75">
        <v>631230253</v>
      </c>
      <c r="F297" s="36" t="s">
        <v>1690</v>
      </c>
      <c r="G297" s="74" t="s">
        <v>495</v>
      </c>
      <c r="H297" s="47">
        <v>10</v>
      </c>
      <c r="I297" s="38">
        <v>13210</v>
      </c>
      <c r="J297" s="214">
        <f t="shared" si="4"/>
        <v>82.9</v>
      </c>
      <c r="K297" s="175"/>
      <c r="L297" s="175">
        <v>82.9</v>
      </c>
      <c r="M297" s="179"/>
      <c r="N297" s="180"/>
      <c r="O297" s="176"/>
      <c r="P297" s="107" t="s">
        <v>496</v>
      </c>
    </row>
    <row r="298" spans="1:16" x14ac:dyDescent="0.2">
      <c r="A298" s="35">
        <v>292</v>
      </c>
      <c r="B298" s="260" t="s">
        <v>714</v>
      </c>
      <c r="C298" s="42" t="s">
        <v>1131</v>
      </c>
      <c r="D298" s="73">
        <v>142095</v>
      </c>
      <c r="E298" s="75">
        <v>631230254</v>
      </c>
      <c r="F298" s="36" t="s">
        <v>1690</v>
      </c>
      <c r="G298" s="74" t="s">
        <v>495</v>
      </c>
      <c r="H298" s="47">
        <v>10</v>
      </c>
      <c r="I298" s="38">
        <v>13210</v>
      </c>
      <c r="J298" s="214">
        <f t="shared" si="4"/>
        <v>21.34</v>
      </c>
      <c r="K298" s="175"/>
      <c r="L298" s="175">
        <v>21.34</v>
      </c>
      <c r="M298" s="179"/>
      <c r="N298" s="180"/>
      <c r="O298" s="176"/>
      <c r="P298" s="107" t="s">
        <v>496</v>
      </c>
    </row>
    <row r="299" spans="1:16" x14ac:dyDescent="0.2">
      <c r="A299" s="35">
        <v>293</v>
      </c>
      <c r="B299" s="260" t="s">
        <v>713</v>
      </c>
      <c r="C299" s="42" t="s">
        <v>1131</v>
      </c>
      <c r="D299" s="73">
        <v>142121</v>
      </c>
      <c r="E299" s="75">
        <v>631230255</v>
      </c>
      <c r="F299" s="36" t="s">
        <v>1690</v>
      </c>
      <c r="G299" s="74" t="s">
        <v>495</v>
      </c>
      <c r="H299" s="47">
        <v>10</v>
      </c>
      <c r="I299" s="38">
        <v>13210</v>
      </c>
      <c r="J299" s="214">
        <f t="shared" si="4"/>
        <v>46.87</v>
      </c>
      <c r="K299" s="175"/>
      <c r="L299" s="175">
        <v>46.87</v>
      </c>
      <c r="M299" s="179"/>
      <c r="N299" s="180"/>
      <c r="O299" s="176"/>
      <c r="P299" s="107" t="s">
        <v>496</v>
      </c>
    </row>
    <row r="300" spans="1:16" x14ac:dyDescent="0.2">
      <c r="A300" s="35">
        <v>294</v>
      </c>
      <c r="B300" s="260" t="s">
        <v>712</v>
      </c>
      <c r="C300" s="42" t="s">
        <v>700</v>
      </c>
      <c r="D300" s="73">
        <v>142146</v>
      </c>
      <c r="E300" s="75">
        <v>631230256</v>
      </c>
      <c r="F300" s="36" t="s">
        <v>1690</v>
      </c>
      <c r="G300" s="74" t="s">
        <v>495</v>
      </c>
      <c r="H300" s="47">
        <v>10</v>
      </c>
      <c r="I300" s="38">
        <v>13210</v>
      </c>
      <c r="J300" s="214">
        <f t="shared" si="4"/>
        <v>21.07</v>
      </c>
      <c r="K300" s="175"/>
      <c r="L300" s="175">
        <v>21.07</v>
      </c>
      <c r="M300" s="179"/>
      <c r="N300" s="180"/>
      <c r="O300" s="176"/>
      <c r="P300" s="107" t="s">
        <v>496</v>
      </c>
    </row>
    <row r="301" spans="1:16" x14ac:dyDescent="0.2">
      <c r="A301" s="35">
        <v>295</v>
      </c>
      <c r="B301" s="260" t="s">
        <v>684</v>
      </c>
      <c r="C301" s="42" t="s">
        <v>1134</v>
      </c>
      <c r="D301" s="73">
        <v>142198</v>
      </c>
      <c r="E301" s="75">
        <v>631230257</v>
      </c>
      <c r="F301" s="36" t="s">
        <v>1690</v>
      </c>
      <c r="G301" s="74" t="s">
        <v>495</v>
      </c>
      <c r="H301" s="47">
        <v>10</v>
      </c>
      <c r="I301" s="38">
        <v>13210</v>
      </c>
      <c r="J301" s="214">
        <f t="shared" si="4"/>
        <v>158.55000000000001</v>
      </c>
      <c r="K301" s="175"/>
      <c r="L301" s="175">
        <v>158.55000000000001</v>
      </c>
      <c r="M301" s="179"/>
      <c r="N301" s="180"/>
      <c r="O301" s="176"/>
      <c r="P301" s="107" t="s">
        <v>496</v>
      </c>
    </row>
    <row r="302" spans="1:16" x14ac:dyDescent="0.2">
      <c r="A302" s="35">
        <v>296</v>
      </c>
      <c r="B302" s="260" t="s">
        <v>708</v>
      </c>
      <c r="C302" s="42" t="s">
        <v>1134</v>
      </c>
      <c r="D302" s="73">
        <v>142212</v>
      </c>
      <c r="E302" s="75">
        <v>631230250</v>
      </c>
      <c r="F302" s="36" t="s">
        <v>1690</v>
      </c>
      <c r="G302" s="74" t="s">
        <v>495</v>
      </c>
      <c r="H302" s="47">
        <v>10</v>
      </c>
      <c r="I302" s="38">
        <v>13210</v>
      </c>
      <c r="J302" s="214">
        <f t="shared" si="4"/>
        <v>21.3</v>
      </c>
      <c r="K302" s="175"/>
      <c r="L302" s="175">
        <v>21.3</v>
      </c>
      <c r="M302" s="179"/>
      <c r="N302" s="180"/>
      <c r="O302" s="176"/>
      <c r="P302" s="107" t="s">
        <v>496</v>
      </c>
    </row>
    <row r="303" spans="1:16" x14ac:dyDescent="0.2">
      <c r="A303" s="35">
        <v>297</v>
      </c>
      <c r="B303" s="260" t="s">
        <v>734</v>
      </c>
      <c r="C303" s="42" t="s">
        <v>1438</v>
      </c>
      <c r="D303" s="73">
        <v>142267</v>
      </c>
      <c r="E303" s="75">
        <v>631230307</v>
      </c>
      <c r="F303" s="36" t="s">
        <v>1690</v>
      </c>
      <c r="G303" s="74" t="s">
        <v>495</v>
      </c>
      <c r="H303" s="47">
        <v>10</v>
      </c>
      <c r="I303" s="38">
        <v>13210</v>
      </c>
      <c r="J303" s="214">
        <f t="shared" si="4"/>
        <v>422.96</v>
      </c>
      <c r="K303" s="175"/>
      <c r="L303" s="175">
        <v>422.96</v>
      </c>
      <c r="M303" s="179"/>
      <c r="N303" s="180"/>
      <c r="O303" s="176"/>
      <c r="P303" s="107" t="s">
        <v>496</v>
      </c>
    </row>
    <row r="304" spans="1:16" x14ac:dyDescent="0.2">
      <c r="A304" s="35">
        <v>298</v>
      </c>
      <c r="B304" s="260" t="s">
        <v>708</v>
      </c>
      <c r="C304" s="42" t="s">
        <v>1288</v>
      </c>
      <c r="D304" s="73">
        <v>142301</v>
      </c>
      <c r="E304" s="75">
        <v>631230326</v>
      </c>
      <c r="F304" s="36" t="s">
        <v>1690</v>
      </c>
      <c r="G304" s="74" t="s">
        <v>495</v>
      </c>
      <c r="H304" s="47">
        <v>10</v>
      </c>
      <c r="I304" s="38">
        <v>13210</v>
      </c>
      <c r="J304" s="214">
        <f t="shared" si="4"/>
        <v>6.41</v>
      </c>
      <c r="K304" s="175"/>
      <c r="L304" s="175">
        <v>6.41</v>
      </c>
      <c r="M304" s="179"/>
      <c r="N304" s="180"/>
      <c r="O304" s="176"/>
      <c r="P304" s="107" t="s">
        <v>496</v>
      </c>
    </row>
    <row r="305" spans="1:16" x14ac:dyDescent="0.2">
      <c r="A305" s="35">
        <v>299</v>
      </c>
      <c r="B305" s="260" t="s">
        <v>710</v>
      </c>
      <c r="C305" s="42" t="s">
        <v>700</v>
      </c>
      <c r="D305" s="73">
        <v>142366</v>
      </c>
      <c r="E305" s="75">
        <v>631230252</v>
      </c>
      <c r="F305" s="36" t="s">
        <v>1690</v>
      </c>
      <c r="G305" s="74" t="s">
        <v>495</v>
      </c>
      <c r="H305" s="47">
        <v>10</v>
      </c>
      <c r="I305" s="38">
        <v>13210</v>
      </c>
      <c r="J305" s="214">
        <f t="shared" si="4"/>
        <v>56.81</v>
      </c>
      <c r="K305" s="175"/>
      <c r="L305" s="175">
        <v>56.81</v>
      </c>
      <c r="M305" s="179"/>
      <c r="N305" s="180"/>
      <c r="O305" s="176"/>
      <c r="P305" s="107" t="s">
        <v>496</v>
      </c>
    </row>
    <row r="306" spans="1:16" x14ac:dyDescent="0.2">
      <c r="A306" s="35">
        <v>300</v>
      </c>
      <c r="B306" s="260" t="s">
        <v>715</v>
      </c>
      <c r="C306" s="42" t="s">
        <v>700</v>
      </c>
      <c r="D306" s="73">
        <v>142384</v>
      </c>
      <c r="E306" s="75">
        <v>631230235</v>
      </c>
      <c r="F306" s="36" t="s">
        <v>1690</v>
      </c>
      <c r="G306" s="74" t="s">
        <v>495</v>
      </c>
      <c r="H306" s="47">
        <v>10</v>
      </c>
      <c r="I306" s="38">
        <v>13210</v>
      </c>
      <c r="J306" s="214">
        <f t="shared" si="4"/>
        <v>200.45</v>
      </c>
      <c r="K306" s="175"/>
      <c r="L306" s="175">
        <v>200.45</v>
      </c>
      <c r="M306" s="179"/>
      <c r="N306" s="180"/>
      <c r="O306" s="176"/>
      <c r="P306" s="107" t="s">
        <v>496</v>
      </c>
    </row>
    <row r="307" spans="1:16" x14ac:dyDescent="0.2">
      <c r="A307" s="35">
        <v>301</v>
      </c>
      <c r="B307" s="260" t="s">
        <v>1740</v>
      </c>
      <c r="C307" s="42" t="s">
        <v>1364</v>
      </c>
      <c r="D307" s="73">
        <v>146116</v>
      </c>
      <c r="E307" s="75">
        <v>631230375</v>
      </c>
      <c r="F307" s="36" t="s">
        <v>1724</v>
      </c>
      <c r="G307" s="74" t="s">
        <v>383</v>
      </c>
      <c r="H307" s="47">
        <v>10</v>
      </c>
      <c r="I307" s="38">
        <v>14310</v>
      </c>
      <c r="J307" s="214">
        <f t="shared" si="4"/>
        <v>44</v>
      </c>
      <c r="K307" s="175"/>
      <c r="L307" s="175"/>
      <c r="M307" s="179">
        <v>44</v>
      </c>
      <c r="N307" s="180"/>
      <c r="O307" s="176"/>
      <c r="P307" s="107" t="s">
        <v>207</v>
      </c>
    </row>
    <row r="308" spans="1:16" x14ac:dyDescent="0.2">
      <c r="A308" s="35">
        <v>302</v>
      </c>
      <c r="B308" s="260" t="s">
        <v>1741</v>
      </c>
      <c r="C308" s="42" t="s">
        <v>990</v>
      </c>
      <c r="D308" s="73">
        <v>146122</v>
      </c>
      <c r="E308" s="75">
        <v>631230374</v>
      </c>
      <c r="F308" s="36" t="s">
        <v>1724</v>
      </c>
      <c r="G308" s="74" t="s">
        <v>383</v>
      </c>
      <c r="H308" s="47">
        <v>10</v>
      </c>
      <c r="I308" s="38">
        <v>14310</v>
      </c>
      <c r="J308" s="214">
        <f t="shared" si="4"/>
        <v>50</v>
      </c>
      <c r="K308" s="175"/>
      <c r="L308" s="175"/>
      <c r="M308" s="179">
        <v>50</v>
      </c>
      <c r="N308" s="180"/>
      <c r="O308" s="176"/>
      <c r="P308" s="107" t="s">
        <v>207</v>
      </c>
    </row>
    <row r="309" spans="1:16" x14ac:dyDescent="0.2">
      <c r="A309" s="35">
        <v>303</v>
      </c>
      <c r="B309" s="260" t="s">
        <v>1742</v>
      </c>
      <c r="C309" s="42" t="s">
        <v>1432</v>
      </c>
      <c r="D309" s="73">
        <v>146138</v>
      </c>
      <c r="E309" s="75">
        <v>631230271</v>
      </c>
      <c r="F309" s="36" t="s">
        <v>1724</v>
      </c>
      <c r="G309" s="74" t="s">
        <v>889</v>
      </c>
      <c r="H309" s="47">
        <v>10</v>
      </c>
      <c r="I309" s="38">
        <v>13310</v>
      </c>
      <c r="J309" s="214">
        <f t="shared" si="4"/>
        <v>75</v>
      </c>
      <c r="K309" s="175"/>
      <c r="L309" s="175"/>
      <c r="M309" s="179">
        <v>75</v>
      </c>
      <c r="N309" s="180"/>
      <c r="O309" s="176"/>
      <c r="P309" s="107" t="s">
        <v>1743</v>
      </c>
    </row>
    <row r="310" spans="1:16" x14ac:dyDescent="0.2">
      <c r="A310" s="35">
        <v>304</v>
      </c>
      <c r="B310" s="260" t="s">
        <v>754</v>
      </c>
      <c r="C310" s="42" t="s">
        <v>990</v>
      </c>
      <c r="D310" s="73">
        <v>146248</v>
      </c>
      <c r="E310" s="75">
        <v>631230296</v>
      </c>
      <c r="F310" s="36" t="s">
        <v>1749</v>
      </c>
      <c r="G310" s="74" t="s">
        <v>727</v>
      </c>
      <c r="H310" s="47">
        <v>10</v>
      </c>
      <c r="I310" s="38">
        <v>13220</v>
      </c>
      <c r="J310" s="214">
        <f t="shared" si="4"/>
        <v>2.16</v>
      </c>
      <c r="K310" s="175"/>
      <c r="L310" s="175">
        <v>2.16</v>
      </c>
      <c r="M310" s="179"/>
      <c r="N310" s="180"/>
      <c r="O310" s="176"/>
      <c r="P310" s="287" t="s">
        <v>728</v>
      </c>
    </row>
    <row r="311" spans="1:16" x14ac:dyDescent="0.2">
      <c r="A311" s="35">
        <v>305</v>
      </c>
      <c r="B311" s="260" t="s">
        <v>753</v>
      </c>
      <c r="C311" s="42" t="s">
        <v>990</v>
      </c>
      <c r="D311" s="73">
        <v>146254</v>
      </c>
      <c r="E311" s="75">
        <v>631230295</v>
      </c>
      <c r="F311" s="36" t="s">
        <v>1749</v>
      </c>
      <c r="G311" s="74" t="s">
        <v>727</v>
      </c>
      <c r="H311" s="47">
        <v>10</v>
      </c>
      <c r="I311" s="38">
        <v>13220</v>
      </c>
      <c r="J311" s="214">
        <f t="shared" si="4"/>
        <v>5.76</v>
      </c>
      <c r="K311" s="175"/>
      <c r="L311" s="175">
        <v>5.76</v>
      </c>
      <c r="M311" s="179"/>
      <c r="N311" s="180"/>
      <c r="O311" s="176"/>
      <c r="P311" s="287" t="s">
        <v>728</v>
      </c>
    </row>
    <row r="312" spans="1:16" x14ac:dyDescent="0.2">
      <c r="A312" s="35">
        <v>306</v>
      </c>
      <c r="B312" s="260" t="s">
        <v>750</v>
      </c>
      <c r="C312" s="42" t="s">
        <v>990</v>
      </c>
      <c r="D312" s="73">
        <v>146319</v>
      </c>
      <c r="E312" s="75">
        <v>631230294</v>
      </c>
      <c r="F312" s="36" t="s">
        <v>1749</v>
      </c>
      <c r="G312" s="74" t="s">
        <v>727</v>
      </c>
      <c r="H312" s="47">
        <v>10</v>
      </c>
      <c r="I312" s="38">
        <v>13220</v>
      </c>
      <c r="J312" s="214">
        <f t="shared" si="4"/>
        <v>6.56</v>
      </c>
      <c r="K312" s="175"/>
      <c r="L312" s="175">
        <v>6.56</v>
      </c>
      <c r="M312" s="179"/>
      <c r="N312" s="180"/>
      <c r="O312" s="176"/>
      <c r="P312" s="287" t="s">
        <v>728</v>
      </c>
    </row>
    <row r="313" spans="1:16" x14ac:dyDescent="0.2">
      <c r="A313" s="35">
        <v>307</v>
      </c>
      <c r="B313" s="260" t="s">
        <v>1301</v>
      </c>
      <c r="C313" s="42" t="s">
        <v>990</v>
      </c>
      <c r="D313" s="73">
        <v>146394</v>
      </c>
      <c r="E313" s="75">
        <v>631230293</v>
      </c>
      <c r="F313" s="36" t="s">
        <v>1749</v>
      </c>
      <c r="G313" s="74" t="s">
        <v>727</v>
      </c>
      <c r="H313" s="47">
        <v>10</v>
      </c>
      <c r="I313" s="38">
        <v>13220</v>
      </c>
      <c r="J313" s="214">
        <f t="shared" si="4"/>
        <v>44.35</v>
      </c>
      <c r="K313" s="175"/>
      <c r="L313" s="175">
        <v>44.35</v>
      </c>
      <c r="M313" s="179"/>
      <c r="N313" s="180"/>
      <c r="O313" s="176"/>
      <c r="P313" s="287" t="s">
        <v>728</v>
      </c>
    </row>
    <row r="314" spans="1:16" x14ac:dyDescent="0.2">
      <c r="A314" s="35">
        <v>308</v>
      </c>
      <c r="B314" s="260" t="s">
        <v>1748</v>
      </c>
      <c r="C314" s="42" t="s">
        <v>990</v>
      </c>
      <c r="D314" s="73">
        <v>146429</v>
      </c>
      <c r="E314" s="75">
        <v>631230291</v>
      </c>
      <c r="F314" s="36" t="s">
        <v>1749</v>
      </c>
      <c r="G314" s="74" t="s">
        <v>727</v>
      </c>
      <c r="H314" s="47">
        <v>10</v>
      </c>
      <c r="I314" s="38">
        <v>13220</v>
      </c>
      <c r="J314" s="214">
        <f t="shared" si="4"/>
        <v>8.64</v>
      </c>
      <c r="K314" s="175"/>
      <c r="L314" s="175">
        <v>8.64</v>
      </c>
      <c r="M314" s="179"/>
      <c r="N314" s="180"/>
      <c r="O314" s="176"/>
      <c r="P314" s="287" t="s">
        <v>728</v>
      </c>
    </row>
    <row r="315" spans="1:16" x14ac:dyDescent="0.2">
      <c r="A315" s="35">
        <v>309</v>
      </c>
      <c r="B315" s="260" t="s">
        <v>752</v>
      </c>
      <c r="C315" s="42" t="s">
        <v>990</v>
      </c>
      <c r="D315" s="73">
        <v>146460</v>
      </c>
      <c r="E315" s="75">
        <v>631230290</v>
      </c>
      <c r="F315" s="36" t="s">
        <v>1749</v>
      </c>
      <c r="G315" s="74" t="s">
        <v>727</v>
      </c>
      <c r="H315" s="47">
        <v>10</v>
      </c>
      <c r="I315" s="38">
        <v>13220</v>
      </c>
      <c r="J315" s="214">
        <f t="shared" si="4"/>
        <v>136.03</v>
      </c>
      <c r="K315" s="175"/>
      <c r="L315" s="175">
        <v>136.03</v>
      </c>
      <c r="M315" s="179"/>
      <c r="N315" s="180"/>
      <c r="O315" s="176"/>
      <c r="P315" s="287" t="s">
        <v>728</v>
      </c>
    </row>
    <row r="316" spans="1:16" x14ac:dyDescent="0.2">
      <c r="A316" s="35">
        <v>310</v>
      </c>
      <c r="B316" s="260" t="s">
        <v>749</v>
      </c>
      <c r="C316" s="42" t="s">
        <v>990</v>
      </c>
      <c r="D316" s="73">
        <v>146539</v>
      </c>
      <c r="E316" s="75">
        <v>631230289</v>
      </c>
      <c r="F316" s="36" t="s">
        <v>1749</v>
      </c>
      <c r="G316" s="74" t="s">
        <v>727</v>
      </c>
      <c r="H316" s="47">
        <v>10</v>
      </c>
      <c r="I316" s="38">
        <v>13220</v>
      </c>
      <c r="J316" s="214">
        <f t="shared" si="4"/>
        <v>11.75</v>
      </c>
      <c r="K316" s="175"/>
      <c r="L316" s="175">
        <v>11.75</v>
      </c>
      <c r="M316" s="179"/>
      <c r="N316" s="180"/>
      <c r="O316" s="176"/>
      <c r="P316" s="287" t="s">
        <v>728</v>
      </c>
    </row>
    <row r="317" spans="1:16" x14ac:dyDescent="0.2">
      <c r="A317" s="35">
        <v>311</v>
      </c>
      <c r="B317" s="260" t="s">
        <v>769</v>
      </c>
      <c r="C317" s="42" t="s">
        <v>990</v>
      </c>
      <c r="D317" s="73">
        <v>146561</v>
      </c>
      <c r="E317" s="75">
        <v>631230288</v>
      </c>
      <c r="F317" s="36" t="s">
        <v>1749</v>
      </c>
      <c r="G317" s="74" t="s">
        <v>727</v>
      </c>
      <c r="H317" s="47">
        <v>10</v>
      </c>
      <c r="I317" s="38">
        <v>13220</v>
      </c>
      <c r="J317" s="214">
        <f t="shared" si="4"/>
        <v>34.93</v>
      </c>
      <c r="K317" s="175"/>
      <c r="L317" s="175">
        <v>34.93</v>
      </c>
      <c r="M317" s="179"/>
      <c r="N317" s="180"/>
      <c r="O317" s="176"/>
      <c r="P317" s="287" t="s">
        <v>728</v>
      </c>
    </row>
    <row r="318" spans="1:16" x14ac:dyDescent="0.2">
      <c r="A318" s="35">
        <v>312</v>
      </c>
      <c r="B318" s="260" t="s">
        <v>764</v>
      </c>
      <c r="C318" s="42" t="s">
        <v>990</v>
      </c>
      <c r="D318" s="73">
        <v>146594</v>
      </c>
      <c r="E318" s="75">
        <v>631230287</v>
      </c>
      <c r="F318" s="36" t="s">
        <v>1749</v>
      </c>
      <c r="G318" s="74" t="s">
        <v>727</v>
      </c>
      <c r="H318" s="47">
        <v>10</v>
      </c>
      <c r="I318" s="38">
        <v>13220</v>
      </c>
      <c r="J318" s="214">
        <f t="shared" si="4"/>
        <v>64.099999999999994</v>
      </c>
      <c r="K318" s="175"/>
      <c r="L318" s="175">
        <v>64.099999999999994</v>
      </c>
      <c r="M318" s="179"/>
      <c r="N318" s="180"/>
      <c r="O318" s="176"/>
      <c r="P318" s="287" t="s">
        <v>728</v>
      </c>
    </row>
    <row r="319" spans="1:16" x14ac:dyDescent="0.2">
      <c r="A319" s="35">
        <v>313</v>
      </c>
      <c r="B319" s="260" t="s">
        <v>768</v>
      </c>
      <c r="C319" s="42" t="s">
        <v>990</v>
      </c>
      <c r="D319" s="73">
        <v>146616</v>
      </c>
      <c r="E319" s="75">
        <v>631230286</v>
      </c>
      <c r="F319" s="36" t="s">
        <v>1749</v>
      </c>
      <c r="G319" s="74" t="s">
        <v>727</v>
      </c>
      <c r="H319" s="47">
        <v>10</v>
      </c>
      <c r="I319" s="38">
        <v>13220</v>
      </c>
      <c r="J319" s="214">
        <f t="shared" si="4"/>
        <v>104.86</v>
      </c>
      <c r="K319" s="175"/>
      <c r="L319" s="175">
        <v>104.86</v>
      </c>
      <c r="M319" s="179"/>
      <c r="N319" s="180"/>
      <c r="O319" s="176"/>
      <c r="P319" s="287" t="s">
        <v>728</v>
      </c>
    </row>
    <row r="320" spans="1:16" x14ac:dyDescent="0.2">
      <c r="A320" s="35">
        <v>314</v>
      </c>
      <c r="B320" s="260" t="s">
        <v>766</v>
      </c>
      <c r="C320" s="42" t="s">
        <v>990</v>
      </c>
      <c r="D320" s="73">
        <v>146637</v>
      </c>
      <c r="E320" s="75">
        <v>631230283</v>
      </c>
      <c r="F320" s="36" t="s">
        <v>1749</v>
      </c>
      <c r="G320" s="74" t="s">
        <v>727</v>
      </c>
      <c r="H320" s="47">
        <v>10</v>
      </c>
      <c r="I320" s="38">
        <v>13220</v>
      </c>
      <c r="J320" s="214">
        <f t="shared" si="4"/>
        <v>3.76</v>
      </c>
      <c r="K320" s="175"/>
      <c r="L320" s="175">
        <v>3.76</v>
      </c>
      <c r="M320" s="179"/>
      <c r="N320" s="180"/>
      <c r="O320" s="176"/>
      <c r="P320" s="287" t="s">
        <v>728</v>
      </c>
    </row>
    <row r="321" spans="1:16" x14ac:dyDescent="0.2">
      <c r="A321" s="35">
        <v>315</v>
      </c>
      <c r="B321" s="260" t="s">
        <v>767</v>
      </c>
      <c r="C321" s="42" t="s">
        <v>990</v>
      </c>
      <c r="D321" s="73">
        <v>146896</v>
      </c>
      <c r="E321" s="75">
        <v>631230282</v>
      </c>
      <c r="F321" s="36" t="s">
        <v>1749</v>
      </c>
      <c r="G321" s="74" t="s">
        <v>727</v>
      </c>
      <c r="H321" s="47">
        <v>10</v>
      </c>
      <c r="I321" s="38">
        <v>13220</v>
      </c>
      <c r="J321" s="214">
        <f t="shared" si="4"/>
        <v>6.08</v>
      </c>
      <c r="K321" s="175"/>
      <c r="L321" s="175">
        <v>6.08</v>
      </c>
      <c r="M321" s="179"/>
      <c r="N321" s="180"/>
      <c r="O321" s="176"/>
      <c r="P321" s="287" t="s">
        <v>728</v>
      </c>
    </row>
    <row r="322" spans="1:16" x14ac:dyDescent="0.2">
      <c r="A322" s="35">
        <v>316</v>
      </c>
      <c r="B322" s="260" t="s">
        <v>761</v>
      </c>
      <c r="C322" s="42" t="s">
        <v>990</v>
      </c>
      <c r="D322" s="73">
        <v>147300</v>
      </c>
      <c r="E322" s="75">
        <v>631230281</v>
      </c>
      <c r="F322" s="36" t="s">
        <v>1749</v>
      </c>
      <c r="G322" s="74" t="s">
        <v>727</v>
      </c>
      <c r="H322" s="47">
        <v>10</v>
      </c>
      <c r="I322" s="38">
        <v>13220</v>
      </c>
      <c r="J322" s="214">
        <f t="shared" si="4"/>
        <v>3.76</v>
      </c>
      <c r="K322" s="175"/>
      <c r="L322" s="175">
        <v>3.76</v>
      </c>
      <c r="M322" s="179"/>
      <c r="N322" s="180"/>
      <c r="O322" s="176"/>
      <c r="P322" s="287" t="s">
        <v>728</v>
      </c>
    </row>
    <row r="323" spans="1:16" x14ac:dyDescent="0.2">
      <c r="A323" s="35">
        <v>317</v>
      </c>
      <c r="B323" s="260" t="s">
        <v>763</v>
      </c>
      <c r="C323" s="42" t="s">
        <v>990</v>
      </c>
      <c r="D323" s="73">
        <v>147312</v>
      </c>
      <c r="E323" s="75">
        <v>631230279</v>
      </c>
      <c r="F323" s="36" t="s">
        <v>1749</v>
      </c>
      <c r="G323" s="74" t="s">
        <v>727</v>
      </c>
      <c r="H323" s="47">
        <v>10</v>
      </c>
      <c r="I323" s="38">
        <v>13220</v>
      </c>
      <c r="J323" s="214">
        <f t="shared" si="4"/>
        <v>5.36</v>
      </c>
      <c r="K323" s="175"/>
      <c r="L323" s="175">
        <v>5.36</v>
      </c>
      <c r="M323" s="179"/>
      <c r="N323" s="180"/>
      <c r="O323" s="176"/>
      <c r="P323" s="287" t="s">
        <v>728</v>
      </c>
    </row>
    <row r="324" spans="1:16" x14ac:dyDescent="0.2">
      <c r="A324" s="35">
        <v>318</v>
      </c>
      <c r="B324" s="260" t="s">
        <v>729</v>
      </c>
      <c r="C324" s="42" t="s">
        <v>990</v>
      </c>
      <c r="D324" s="73">
        <v>147325</v>
      </c>
      <c r="E324" s="75">
        <v>631230278</v>
      </c>
      <c r="F324" s="36" t="s">
        <v>1749</v>
      </c>
      <c r="G324" s="74" t="s">
        <v>727</v>
      </c>
      <c r="H324" s="47">
        <v>10</v>
      </c>
      <c r="I324" s="38">
        <v>13220</v>
      </c>
      <c r="J324" s="214">
        <f t="shared" si="4"/>
        <v>110.46</v>
      </c>
      <c r="K324" s="175"/>
      <c r="L324" s="175">
        <v>110.46</v>
      </c>
      <c r="M324" s="179"/>
      <c r="N324" s="180"/>
      <c r="O324" s="176"/>
      <c r="P324" s="287" t="s">
        <v>728</v>
      </c>
    </row>
    <row r="325" spans="1:16" x14ac:dyDescent="0.2">
      <c r="A325" s="35">
        <v>319</v>
      </c>
      <c r="B325" s="260" t="s">
        <v>751</v>
      </c>
      <c r="C325" s="42" t="s">
        <v>990</v>
      </c>
      <c r="D325" s="73">
        <v>147333</v>
      </c>
      <c r="E325" s="75">
        <v>631230292</v>
      </c>
      <c r="F325" s="36" t="s">
        <v>1749</v>
      </c>
      <c r="G325" s="74" t="s">
        <v>727</v>
      </c>
      <c r="H325" s="47">
        <v>10</v>
      </c>
      <c r="I325" s="38">
        <v>13220</v>
      </c>
      <c r="J325" s="214">
        <f t="shared" si="4"/>
        <v>2.16</v>
      </c>
      <c r="K325" s="175"/>
      <c r="L325" s="175">
        <v>2.16</v>
      </c>
      <c r="M325" s="179"/>
      <c r="N325" s="180"/>
      <c r="O325" s="176"/>
      <c r="P325" s="287" t="s">
        <v>728</v>
      </c>
    </row>
    <row r="326" spans="1:16" x14ac:dyDescent="0.2">
      <c r="A326" s="35">
        <v>320</v>
      </c>
      <c r="B326" s="260" t="s">
        <v>726</v>
      </c>
      <c r="C326" s="42" t="s">
        <v>990</v>
      </c>
      <c r="D326" s="73">
        <v>147338</v>
      </c>
      <c r="E326" s="75">
        <v>631230260</v>
      </c>
      <c r="F326" s="36" t="s">
        <v>1749</v>
      </c>
      <c r="G326" s="74" t="s">
        <v>727</v>
      </c>
      <c r="H326" s="47">
        <v>10</v>
      </c>
      <c r="I326" s="38">
        <v>13220</v>
      </c>
      <c r="J326" s="214">
        <f t="shared" si="4"/>
        <v>2.16</v>
      </c>
      <c r="K326" s="175"/>
      <c r="L326" s="175">
        <v>2.16</v>
      </c>
      <c r="M326" s="179"/>
      <c r="N326" s="180"/>
      <c r="O326" s="176"/>
      <c r="P326" s="287" t="s">
        <v>728</v>
      </c>
    </row>
    <row r="327" spans="1:16" x14ac:dyDescent="0.2">
      <c r="A327" s="35">
        <v>321</v>
      </c>
      <c r="B327" s="260" t="s">
        <v>770</v>
      </c>
      <c r="C327" s="42" t="s">
        <v>990</v>
      </c>
      <c r="D327" s="73">
        <v>147353</v>
      </c>
      <c r="E327" s="75">
        <v>631230285</v>
      </c>
      <c r="F327" s="36" t="s">
        <v>1749</v>
      </c>
      <c r="G327" s="74" t="s">
        <v>727</v>
      </c>
      <c r="H327" s="47">
        <v>10</v>
      </c>
      <c r="I327" s="38">
        <v>13220</v>
      </c>
      <c r="J327" s="214">
        <f t="shared" si="4"/>
        <v>2.16</v>
      </c>
      <c r="K327" s="175"/>
      <c r="L327" s="175">
        <v>2.16</v>
      </c>
      <c r="M327" s="179"/>
      <c r="N327" s="180"/>
      <c r="O327" s="176"/>
      <c r="P327" s="287" t="s">
        <v>728</v>
      </c>
    </row>
    <row r="328" spans="1:16" x14ac:dyDescent="0.2">
      <c r="A328" s="35">
        <v>322</v>
      </c>
      <c r="B328" s="260" t="s">
        <v>765</v>
      </c>
      <c r="C328" s="42" t="s">
        <v>990</v>
      </c>
      <c r="D328" s="73">
        <v>147360</v>
      </c>
      <c r="E328" s="75">
        <v>631230284</v>
      </c>
      <c r="F328" s="36" t="s">
        <v>1749</v>
      </c>
      <c r="G328" s="74" t="s">
        <v>727</v>
      </c>
      <c r="H328" s="47">
        <v>10</v>
      </c>
      <c r="I328" s="38">
        <v>13220</v>
      </c>
      <c r="J328" s="214">
        <f t="shared" ref="J328:J391" si="5">SUM(K328+L328+M328+N328+O328)</f>
        <v>316.25</v>
      </c>
      <c r="K328" s="175"/>
      <c r="L328" s="175">
        <v>316.25</v>
      </c>
      <c r="M328" s="179"/>
      <c r="N328" s="180"/>
      <c r="O328" s="176"/>
      <c r="P328" s="287" t="s">
        <v>728</v>
      </c>
    </row>
    <row r="329" spans="1:16" x14ac:dyDescent="0.2">
      <c r="A329" s="35">
        <v>323</v>
      </c>
      <c r="B329" s="260" t="s">
        <v>762</v>
      </c>
      <c r="C329" s="42" t="s">
        <v>990</v>
      </c>
      <c r="D329" s="73">
        <v>147365</v>
      </c>
      <c r="E329" s="75">
        <v>631230280</v>
      </c>
      <c r="F329" s="36" t="s">
        <v>1749</v>
      </c>
      <c r="G329" s="74" t="s">
        <v>727</v>
      </c>
      <c r="H329" s="47">
        <v>10</v>
      </c>
      <c r="I329" s="38">
        <v>13220</v>
      </c>
      <c r="J329" s="214">
        <f t="shared" si="5"/>
        <v>53.31</v>
      </c>
      <c r="K329" s="175"/>
      <c r="L329" s="175">
        <v>53.31</v>
      </c>
      <c r="M329" s="179"/>
      <c r="N329" s="180"/>
      <c r="O329" s="176"/>
      <c r="P329" s="287" t="s">
        <v>728</v>
      </c>
    </row>
    <row r="330" spans="1:16" x14ac:dyDescent="0.2">
      <c r="A330" s="35">
        <v>324</v>
      </c>
      <c r="B330" s="260" t="s">
        <v>1751</v>
      </c>
      <c r="C330" s="42" t="s">
        <v>1392</v>
      </c>
      <c r="D330" s="73">
        <v>147380</v>
      </c>
      <c r="E330" s="75">
        <v>631230380</v>
      </c>
      <c r="F330" s="36" t="s">
        <v>1749</v>
      </c>
      <c r="G330" s="74" t="s">
        <v>1752</v>
      </c>
      <c r="H330" s="47">
        <v>10</v>
      </c>
      <c r="I330" s="38">
        <v>14050</v>
      </c>
      <c r="J330" s="214">
        <f t="shared" si="5"/>
        <v>90</v>
      </c>
      <c r="K330" s="175"/>
      <c r="L330" s="175"/>
      <c r="M330" s="179">
        <v>90</v>
      </c>
      <c r="N330" s="180"/>
      <c r="O330" s="176"/>
      <c r="P330" s="287" t="s">
        <v>1753</v>
      </c>
    </row>
    <row r="331" spans="1:16" x14ac:dyDescent="0.2">
      <c r="A331" s="35">
        <v>325</v>
      </c>
      <c r="B331" s="260" t="s">
        <v>1754</v>
      </c>
      <c r="C331" s="42" t="s">
        <v>1432</v>
      </c>
      <c r="D331" s="73">
        <v>147388</v>
      </c>
      <c r="E331" s="75">
        <v>631230272</v>
      </c>
      <c r="F331" s="36" t="s">
        <v>1749</v>
      </c>
      <c r="G331" s="74" t="s">
        <v>1755</v>
      </c>
      <c r="H331" s="47">
        <v>10</v>
      </c>
      <c r="I331" s="38">
        <v>14310</v>
      </c>
      <c r="J331" s="214">
        <f t="shared" si="5"/>
        <v>200.01</v>
      </c>
      <c r="K331" s="175"/>
      <c r="L331" s="175"/>
      <c r="M331" s="179">
        <v>200.01</v>
      </c>
      <c r="N331" s="180"/>
      <c r="O331" s="176"/>
      <c r="P331" s="287" t="s">
        <v>358</v>
      </c>
    </row>
    <row r="332" spans="1:16" x14ac:dyDescent="0.2">
      <c r="A332" s="35">
        <v>326</v>
      </c>
      <c r="B332" s="260" t="s">
        <v>1761</v>
      </c>
      <c r="C332" s="42" t="s">
        <v>990</v>
      </c>
      <c r="D332" s="73">
        <v>147502</v>
      </c>
      <c r="E332" s="75">
        <v>631230270</v>
      </c>
      <c r="F332" s="36" t="s">
        <v>1749</v>
      </c>
      <c r="G332" s="74" t="s">
        <v>672</v>
      </c>
      <c r="H332" s="47">
        <v>10</v>
      </c>
      <c r="I332" s="38">
        <v>13230</v>
      </c>
      <c r="J332" s="214">
        <f t="shared" si="5"/>
        <v>29.04</v>
      </c>
      <c r="K332" s="175"/>
      <c r="L332" s="175">
        <v>29.04</v>
      </c>
      <c r="M332" s="179"/>
      <c r="N332" s="180"/>
      <c r="O332" s="176"/>
      <c r="P332" s="287" t="s">
        <v>698</v>
      </c>
    </row>
    <row r="333" spans="1:16" x14ac:dyDescent="0.2">
      <c r="A333" s="35">
        <v>327</v>
      </c>
      <c r="B333" s="260" t="s">
        <v>734</v>
      </c>
      <c r="C333" s="42" t="s">
        <v>1140</v>
      </c>
      <c r="D333" s="73">
        <v>147521</v>
      </c>
      <c r="E333" s="75">
        <v>631230231</v>
      </c>
      <c r="F333" s="36" t="s">
        <v>1749</v>
      </c>
      <c r="G333" s="74" t="s">
        <v>495</v>
      </c>
      <c r="H333" s="47">
        <v>10</v>
      </c>
      <c r="I333" s="38">
        <v>13210</v>
      </c>
      <c r="J333" s="214">
        <f t="shared" si="5"/>
        <v>604.32000000000005</v>
      </c>
      <c r="K333" s="175"/>
      <c r="L333" s="175">
        <v>604.32000000000005</v>
      </c>
      <c r="M333" s="179"/>
      <c r="N333" s="180"/>
      <c r="O333" s="176"/>
      <c r="P333" s="107" t="s">
        <v>496</v>
      </c>
    </row>
    <row r="334" spans="1:16" x14ac:dyDescent="0.2">
      <c r="A334" s="35">
        <v>328</v>
      </c>
      <c r="B334" s="260" t="s">
        <v>696</v>
      </c>
      <c r="C334" s="42" t="s">
        <v>1252</v>
      </c>
      <c r="D334" s="73">
        <v>147538</v>
      </c>
      <c r="E334" s="75">
        <v>631230320</v>
      </c>
      <c r="F334" s="36" t="s">
        <v>1749</v>
      </c>
      <c r="G334" s="74" t="s">
        <v>495</v>
      </c>
      <c r="H334" s="47">
        <v>10</v>
      </c>
      <c r="I334" s="38">
        <v>13210</v>
      </c>
      <c r="J334" s="214">
        <f t="shared" si="5"/>
        <v>15.94</v>
      </c>
      <c r="K334" s="175"/>
      <c r="L334" s="175">
        <v>15.94</v>
      </c>
      <c r="M334" s="179"/>
      <c r="N334" s="180"/>
      <c r="O334" s="176"/>
      <c r="P334" s="107" t="s">
        <v>496</v>
      </c>
    </row>
    <row r="335" spans="1:16" x14ac:dyDescent="0.2">
      <c r="A335" s="35">
        <v>329</v>
      </c>
      <c r="B335" s="260" t="s">
        <v>690</v>
      </c>
      <c r="C335" s="42" t="s">
        <v>1224</v>
      </c>
      <c r="D335" s="73">
        <v>147550</v>
      </c>
      <c r="E335" s="75">
        <v>631230318</v>
      </c>
      <c r="F335" s="36" t="s">
        <v>1749</v>
      </c>
      <c r="G335" s="74" t="s">
        <v>495</v>
      </c>
      <c r="H335" s="47">
        <v>10</v>
      </c>
      <c r="I335" s="38">
        <v>13210</v>
      </c>
      <c r="J335" s="214">
        <f t="shared" si="5"/>
        <v>67.02</v>
      </c>
      <c r="K335" s="175"/>
      <c r="L335" s="175">
        <v>67.02</v>
      </c>
      <c r="M335" s="179"/>
      <c r="N335" s="180"/>
      <c r="O335" s="176"/>
      <c r="P335" s="107" t="s">
        <v>496</v>
      </c>
    </row>
    <row r="336" spans="1:16" x14ac:dyDescent="0.2">
      <c r="A336" s="35">
        <v>330</v>
      </c>
      <c r="B336" s="260" t="s">
        <v>689</v>
      </c>
      <c r="C336" s="42" t="s">
        <v>1252</v>
      </c>
      <c r="D336" s="73">
        <v>147560</v>
      </c>
      <c r="E336" s="75">
        <v>631230319</v>
      </c>
      <c r="F336" s="36" t="s">
        <v>1749</v>
      </c>
      <c r="G336" s="74" t="s">
        <v>495</v>
      </c>
      <c r="H336" s="47">
        <v>10</v>
      </c>
      <c r="I336" s="38">
        <v>13210</v>
      </c>
      <c r="J336" s="214">
        <f t="shared" si="5"/>
        <v>11.62</v>
      </c>
      <c r="K336" s="175"/>
      <c r="L336" s="175">
        <v>11.62</v>
      </c>
      <c r="M336" s="179"/>
      <c r="N336" s="180"/>
      <c r="O336" s="176"/>
      <c r="P336" s="107" t="s">
        <v>496</v>
      </c>
    </row>
    <row r="337" spans="1:16" x14ac:dyDescent="0.2">
      <c r="A337" s="35">
        <v>331</v>
      </c>
      <c r="B337" s="260" t="s">
        <v>743</v>
      </c>
      <c r="C337" s="42" t="s">
        <v>1202</v>
      </c>
      <c r="D337" s="73">
        <v>147569</v>
      </c>
      <c r="E337" s="75">
        <v>631230316</v>
      </c>
      <c r="F337" s="36" t="s">
        <v>1749</v>
      </c>
      <c r="G337" s="74" t="s">
        <v>495</v>
      </c>
      <c r="H337" s="47">
        <v>10</v>
      </c>
      <c r="I337" s="38">
        <v>13210</v>
      </c>
      <c r="J337" s="214">
        <f t="shared" si="5"/>
        <v>133.63999999999999</v>
      </c>
      <c r="K337" s="175"/>
      <c r="L337" s="175">
        <v>133.63999999999999</v>
      </c>
      <c r="M337" s="179"/>
      <c r="N337" s="180"/>
      <c r="O337" s="176"/>
      <c r="P337" s="107" t="s">
        <v>496</v>
      </c>
    </row>
    <row r="338" spans="1:16" x14ac:dyDescent="0.2">
      <c r="A338" s="35">
        <v>332</v>
      </c>
      <c r="B338" s="260" t="s">
        <v>741</v>
      </c>
      <c r="C338" s="42" t="s">
        <v>1252</v>
      </c>
      <c r="D338" s="73">
        <v>147691</v>
      </c>
      <c r="E338" s="75">
        <v>631230315</v>
      </c>
      <c r="F338" s="36" t="s">
        <v>1763</v>
      </c>
      <c r="G338" s="74" t="s">
        <v>495</v>
      </c>
      <c r="H338" s="47">
        <v>10</v>
      </c>
      <c r="I338" s="38">
        <v>13210</v>
      </c>
      <c r="J338" s="214">
        <f t="shared" si="5"/>
        <v>16.66</v>
      </c>
      <c r="K338" s="175"/>
      <c r="L338" s="175">
        <v>16.66</v>
      </c>
      <c r="M338" s="179"/>
      <c r="N338" s="180"/>
      <c r="O338" s="176"/>
      <c r="P338" s="107" t="s">
        <v>496</v>
      </c>
    </row>
    <row r="339" spans="1:16" x14ac:dyDescent="0.2">
      <c r="A339" s="35">
        <v>333</v>
      </c>
      <c r="B339" s="260" t="s">
        <v>691</v>
      </c>
      <c r="C339" s="42" t="s">
        <v>1252</v>
      </c>
      <c r="D339" s="73">
        <v>147706</v>
      </c>
      <c r="E339" s="75">
        <v>631230314</v>
      </c>
      <c r="F339" s="36" t="s">
        <v>1763</v>
      </c>
      <c r="G339" s="74" t="s">
        <v>495</v>
      </c>
      <c r="H339" s="47">
        <v>10</v>
      </c>
      <c r="I339" s="38">
        <v>13210</v>
      </c>
      <c r="J339" s="214">
        <f t="shared" si="5"/>
        <v>33.93</v>
      </c>
      <c r="K339" s="175"/>
      <c r="L339" s="175">
        <v>33.93</v>
      </c>
      <c r="M339" s="179"/>
      <c r="N339" s="180"/>
      <c r="O339" s="176"/>
      <c r="P339" s="107" t="s">
        <v>496</v>
      </c>
    </row>
    <row r="340" spans="1:16" x14ac:dyDescent="0.2">
      <c r="A340" s="35">
        <v>334</v>
      </c>
      <c r="B340" s="260" t="s">
        <v>687</v>
      </c>
      <c r="C340" s="42" t="s">
        <v>1252</v>
      </c>
      <c r="D340" s="73">
        <v>147722</v>
      </c>
      <c r="E340" s="75">
        <v>631230313</v>
      </c>
      <c r="F340" s="36" t="s">
        <v>1763</v>
      </c>
      <c r="G340" s="74" t="s">
        <v>495</v>
      </c>
      <c r="H340" s="47">
        <v>10</v>
      </c>
      <c r="I340" s="38">
        <v>13210</v>
      </c>
      <c r="J340" s="214">
        <f t="shared" si="5"/>
        <v>3.7</v>
      </c>
      <c r="K340" s="175"/>
      <c r="L340" s="175">
        <v>3.7</v>
      </c>
      <c r="M340" s="179"/>
      <c r="N340" s="180"/>
      <c r="O340" s="176"/>
      <c r="P340" s="107" t="s">
        <v>496</v>
      </c>
    </row>
    <row r="341" spans="1:16" x14ac:dyDescent="0.2">
      <c r="A341" s="35">
        <v>335</v>
      </c>
      <c r="B341" s="260" t="s">
        <v>1742</v>
      </c>
      <c r="C341" s="42" t="s">
        <v>1432</v>
      </c>
      <c r="D341" s="73">
        <v>147734</v>
      </c>
      <c r="E341" s="75">
        <v>631230271</v>
      </c>
      <c r="F341" s="36" t="s">
        <v>1763</v>
      </c>
      <c r="G341" s="74" t="s">
        <v>889</v>
      </c>
      <c r="H341" s="47">
        <v>10</v>
      </c>
      <c r="I341" s="38">
        <v>13310</v>
      </c>
      <c r="J341" s="214">
        <f t="shared" si="5"/>
        <v>-75</v>
      </c>
      <c r="K341" s="175"/>
      <c r="L341" s="175"/>
      <c r="M341" s="179">
        <v>-75</v>
      </c>
      <c r="N341" s="180"/>
      <c r="O341" s="176"/>
      <c r="P341" s="107" t="s">
        <v>1743</v>
      </c>
    </row>
    <row r="342" spans="1:16" x14ac:dyDescent="0.2">
      <c r="A342" s="35">
        <v>336</v>
      </c>
      <c r="B342" s="260" t="s">
        <v>688</v>
      </c>
      <c r="C342" s="42" t="s">
        <v>1252</v>
      </c>
      <c r="D342" s="73">
        <v>147736</v>
      </c>
      <c r="E342" s="75">
        <v>631230312</v>
      </c>
      <c r="F342" s="36" t="s">
        <v>1763</v>
      </c>
      <c r="G342" s="74" t="s">
        <v>495</v>
      </c>
      <c r="H342" s="47">
        <v>10</v>
      </c>
      <c r="I342" s="38">
        <v>13210</v>
      </c>
      <c r="J342" s="214">
        <f t="shared" si="5"/>
        <v>145.84</v>
      </c>
      <c r="K342" s="175"/>
      <c r="L342" s="175">
        <v>145.84</v>
      </c>
      <c r="M342" s="179"/>
      <c r="N342" s="180"/>
      <c r="O342" s="176"/>
      <c r="P342" s="107" t="s">
        <v>496</v>
      </c>
    </row>
    <row r="343" spans="1:16" x14ac:dyDescent="0.2">
      <c r="A343" s="35">
        <v>337</v>
      </c>
      <c r="B343" s="260" t="s">
        <v>715</v>
      </c>
      <c r="C343" s="42" t="s">
        <v>1201</v>
      </c>
      <c r="D343" s="73">
        <v>147754</v>
      </c>
      <c r="E343" s="75">
        <v>631230311</v>
      </c>
      <c r="F343" s="36" t="s">
        <v>1763</v>
      </c>
      <c r="G343" s="74" t="s">
        <v>495</v>
      </c>
      <c r="H343" s="47">
        <v>10</v>
      </c>
      <c r="I343" s="38">
        <v>13210</v>
      </c>
      <c r="J343" s="214">
        <f t="shared" si="5"/>
        <v>182.5</v>
      </c>
      <c r="K343" s="175"/>
      <c r="L343" s="175">
        <v>182.5</v>
      </c>
      <c r="M343" s="179"/>
      <c r="N343" s="180"/>
      <c r="O343" s="176"/>
      <c r="P343" s="107" t="s">
        <v>496</v>
      </c>
    </row>
    <row r="344" spans="1:16" x14ac:dyDescent="0.2">
      <c r="A344" s="35">
        <v>338</v>
      </c>
      <c r="B344" s="260" t="s">
        <v>747</v>
      </c>
      <c r="C344" s="42" t="s">
        <v>1252</v>
      </c>
      <c r="D344" s="73">
        <v>147772</v>
      </c>
      <c r="E344" s="75">
        <v>631230310</v>
      </c>
      <c r="F344" s="36" t="s">
        <v>1763</v>
      </c>
      <c r="G344" s="74" t="s">
        <v>495</v>
      </c>
      <c r="H344" s="47">
        <v>10</v>
      </c>
      <c r="I344" s="38">
        <v>13210</v>
      </c>
      <c r="J344" s="214">
        <f t="shared" si="5"/>
        <v>18.52</v>
      </c>
      <c r="K344" s="175"/>
      <c r="L344" s="175">
        <v>18.52</v>
      </c>
      <c r="M344" s="179"/>
      <c r="N344" s="180"/>
      <c r="O344" s="176"/>
      <c r="P344" s="107" t="s">
        <v>496</v>
      </c>
    </row>
    <row r="345" spans="1:16" x14ac:dyDescent="0.2">
      <c r="A345" s="35">
        <v>339</v>
      </c>
      <c r="B345" s="260" t="s">
        <v>697</v>
      </c>
      <c r="C345" s="42" t="s">
        <v>1252</v>
      </c>
      <c r="D345" s="73">
        <v>147777</v>
      </c>
      <c r="E345" s="75">
        <v>631230309</v>
      </c>
      <c r="F345" s="36" t="s">
        <v>1763</v>
      </c>
      <c r="G345" s="74" t="s">
        <v>495</v>
      </c>
      <c r="H345" s="47">
        <v>10</v>
      </c>
      <c r="I345" s="38">
        <v>13210</v>
      </c>
      <c r="J345" s="214">
        <f t="shared" si="5"/>
        <v>71.010000000000005</v>
      </c>
      <c r="K345" s="175"/>
      <c r="L345" s="175">
        <v>71.010000000000005</v>
      </c>
      <c r="M345" s="179"/>
      <c r="N345" s="180"/>
      <c r="O345" s="176"/>
      <c r="P345" s="107" t="s">
        <v>496</v>
      </c>
    </row>
    <row r="346" spans="1:16" x14ac:dyDescent="0.2">
      <c r="A346" s="35">
        <v>340</v>
      </c>
      <c r="B346" s="260" t="s">
        <v>711</v>
      </c>
      <c r="C346" s="42" t="s">
        <v>1252</v>
      </c>
      <c r="D346" s="73">
        <v>147786</v>
      </c>
      <c r="E346" s="75">
        <v>631230308</v>
      </c>
      <c r="F346" s="36" t="s">
        <v>1763</v>
      </c>
      <c r="G346" s="74" t="s">
        <v>495</v>
      </c>
      <c r="H346" s="47">
        <v>10</v>
      </c>
      <c r="I346" s="38">
        <v>13210</v>
      </c>
      <c r="J346" s="214">
        <f t="shared" si="5"/>
        <v>53.26</v>
      </c>
      <c r="K346" s="175"/>
      <c r="L346" s="175">
        <v>53.26</v>
      </c>
      <c r="M346" s="179"/>
      <c r="N346" s="180"/>
      <c r="O346" s="176"/>
      <c r="P346" s="107" t="s">
        <v>496</v>
      </c>
    </row>
    <row r="347" spans="1:16" x14ac:dyDescent="0.2">
      <c r="A347" s="35">
        <v>341</v>
      </c>
      <c r="B347" s="260" t="s">
        <v>1765</v>
      </c>
      <c r="C347" s="42" t="s">
        <v>990</v>
      </c>
      <c r="D347" s="73">
        <v>147839</v>
      </c>
      <c r="E347" s="75">
        <v>631230304</v>
      </c>
      <c r="F347" s="36" t="s">
        <v>1763</v>
      </c>
      <c r="G347" s="74" t="s">
        <v>583</v>
      </c>
      <c r="H347" s="47">
        <v>10</v>
      </c>
      <c r="I347" s="38">
        <v>13770</v>
      </c>
      <c r="J347" s="214">
        <f t="shared" si="5"/>
        <v>100.26</v>
      </c>
      <c r="K347" s="175"/>
      <c r="L347" s="175"/>
      <c r="M347" s="175">
        <v>100.26</v>
      </c>
      <c r="N347" s="180"/>
      <c r="O347" s="176"/>
      <c r="P347" s="107" t="s">
        <v>217</v>
      </c>
    </row>
    <row r="348" spans="1:16" x14ac:dyDescent="0.2">
      <c r="A348" s="35">
        <v>342</v>
      </c>
      <c r="B348" s="260" t="s">
        <v>1766</v>
      </c>
      <c r="C348" s="42" t="s">
        <v>282</v>
      </c>
      <c r="D348" s="73">
        <v>147859</v>
      </c>
      <c r="E348" s="75">
        <v>631230305</v>
      </c>
      <c r="F348" s="36" t="s">
        <v>1763</v>
      </c>
      <c r="G348" s="74" t="s">
        <v>483</v>
      </c>
      <c r="H348" s="47">
        <v>10</v>
      </c>
      <c r="I348" s="38">
        <v>13610</v>
      </c>
      <c r="J348" s="214">
        <f t="shared" si="5"/>
        <v>304.95999999999998</v>
      </c>
      <c r="K348" s="175"/>
      <c r="L348" s="175"/>
      <c r="M348" s="175">
        <v>304.95999999999998</v>
      </c>
      <c r="N348" s="180"/>
      <c r="O348" s="176"/>
      <c r="P348" s="107" t="s">
        <v>607</v>
      </c>
    </row>
    <row r="349" spans="1:16" x14ac:dyDescent="0.2">
      <c r="A349" s="35">
        <v>343</v>
      </c>
      <c r="B349" s="260" t="s">
        <v>1767</v>
      </c>
      <c r="C349" s="42" t="s">
        <v>990</v>
      </c>
      <c r="D349" s="73">
        <v>147885</v>
      </c>
      <c r="E349" s="75">
        <v>631230301</v>
      </c>
      <c r="F349" s="36" t="s">
        <v>1763</v>
      </c>
      <c r="G349" s="74" t="s">
        <v>216</v>
      </c>
      <c r="H349" s="47">
        <v>10</v>
      </c>
      <c r="I349" s="38">
        <v>13780</v>
      </c>
      <c r="J349" s="214">
        <f t="shared" si="5"/>
        <v>37.950000000000003</v>
      </c>
      <c r="K349" s="175"/>
      <c r="L349" s="175"/>
      <c r="M349" s="175">
        <v>37.950000000000003</v>
      </c>
      <c r="N349" s="180"/>
      <c r="O349" s="176"/>
      <c r="P349" s="107" t="s">
        <v>217</v>
      </c>
    </row>
    <row r="350" spans="1:16" x14ac:dyDescent="0.2">
      <c r="A350" s="35">
        <v>344</v>
      </c>
      <c r="B350" s="260" t="s">
        <v>1768</v>
      </c>
      <c r="C350" s="42" t="s">
        <v>990</v>
      </c>
      <c r="D350" s="73">
        <v>147921</v>
      </c>
      <c r="E350" s="75">
        <v>631230300</v>
      </c>
      <c r="F350" s="36" t="s">
        <v>1763</v>
      </c>
      <c r="G350" s="74" t="s">
        <v>216</v>
      </c>
      <c r="H350" s="47">
        <v>10</v>
      </c>
      <c r="I350" s="38">
        <v>13780</v>
      </c>
      <c r="J350" s="214">
        <f t="shared" si="5"/>
        <v>37.950000000000003</v>
      </c>
      <c r="K350" s="175"/>
      <c r="L350" s="175"/>
      <c r="M350" s="175">
        <v>37.950000000000003</v>
      </c>
      <c r="N350" s="180"/>
      <c r="O350" s="176"/>
      <c r="P350" s="107" t="s">
        <v>217</v>
      </c>
    </row>
    <row r="351" spans="1:16" x14ac:dyDescent="0.2">
      <c r="A351" s="35">
        <v>345</v>
      </c>
      <c r="B351" s="260" t="s">
        <v>1769</v>
      </c>
      <c r="C351" s="42" t="s">
        <v>1306</v>
      </c>
      <c r="D351" s="73">
        <v>147940</v>
      </c>
      <c r="E351" s="75">
        <v>631230274</v>
      </c>
      <c r="F351" s="36" t="s">
        <v>1763</v>
      </c>
      <c r="G351" s="74" t="s">
        <v>602</v>
      </c>
      <c r="H351" s="47">
        <v>10</v>
      </c>
      <c r="I351" s="38">
        <v>13640</v>
      </c>
      <c r="J351" s="214">
        <f t="shared" si="5"/>
        <v>886.85</v>
      </c>
      <c r="K351" s="175"/>
      <c r="L351" s="175"/>
      <c r="M351" s="179">
        <v>886.85</v>
      </c>
      <c r="N351" s="180"/>
      <c r="O351" s="176"/>
      <c r="P351" s="107" t="s">
        <v>516</v>
      </c>
    </row>
    <row r="352" spans="1:16" x14ac:dyDescent="0.2">
      <c r="A352" s="35">
        <v>346</v>
      </c>
      <c r="B352" s="260" t="s">
        <v>1770</v>
      </c>
      <c r="C352" s="42" t="s">
        <v>617</v>
      </c>
      <c r="D352" s="73">
        <v>147960</v>
      </c>
      <c r="E352" s="75">
        <v>631230297</v>
      </c>
      <c r="F352" s="36" t="s">
        <v>1763</v>
      </c>
      <c r="G352" s="74" t="s">
        <v>216</v>
      </c>
      <c r="H352" s="47">
        <v>10</v>
      </c>
      <c r="I352" s="38">
        <v>13780</v>
      </c>
      <c r="J352" s="214">
        <f t="shared" si="5"/>
        <v>180.81</v>
      </c>
      <c r="K352" s="175"/>
      <c r="L352" s="175"/>
      <c r="M352" s="175">
        <v>180.81</v>
      </c>
      <c r="N352" s="180"/>
      <c r="O352" s="176"/>
      <c r="P352" s="107" t="s">
        <v>217</v>
      </c>
    </row>
    <row r="353" spans="1:16" x14ac:dyDescent="0.2">
      <c r="A353" s="35">
        <v>347</v>
      </c>
      <c r="B353" s="260" t="s">
        <v>1771</v>
      </c>
      <c r="C353" s="42" t="s">
        <v>1030</v>
      </c>
      <c r="D353" s="73">
        <v>147977</v>
      </c>
      <c r="E353" s="75">
        <v>631230275</v>
      </c>
      <c r="F353" s="36" t="s">
        <v>1763</v>
      </c>
      <c r="G353" s="74" t="s">
        <v>483</v>
      </c>
      <c r="H353" s="47">
        <v>10</v>
      </c>
      <c r="I353" s="38">
        <v>13610</v>
      </c>
      <c r="J353" s="214">
        <f t="shared" si="5"/>
        <v>481.25</v>
      </c>
      <c r="K353" s="175"/>
      <c r="L353" s="175"/>
      <c r="M353" s="179">
        <v>481.25</v>
      </c>
      <c r="N353" s="180"/>
      <c r="O353" s="176"/>
      <c r="P353" s="107" t="s">
        <v>1076</v>
      </c>
    </row>
    <row r="354" spans="1:16" x14ac:dyDescent="0.2">
      <c r="A354" s="35">
        <v>348</v>
      </c>
      <c r="B354" s="260" t="s">
        <v>1772</v>
      </c>
      <c r="C354" s="42" t="s">
        <v>617</v>
      </c>
      <c r="D354" s="73">
        <v>148019</v>
      </c>
      <c r="E354" s="75">
        <v>631230299</v>
      </c>
      <c r="F354" s="36" t="s">
        <v>1763</v>
      </c>
      <c r="G354" s="74" t="s">
        <v>216</v>
      </c>
      <c r="H354" s="47">
        <v>10</v>
      </c>
      <c r="I354" s="38">
        <v>13780</v>
      </c>
      <c r="J354" s="214">
        <f t="shared" si="5"/>
        <v>38.75</v>
      </c>
      <c r="K354" s="175"/>
      <c r="L354" s="175"/>
      <c r="M354" s="175">
        <v>38.75</v>
      </c>
      <c r="N354" s="180"/>
      <c r="O354" s="176"/>
      <c r="P354" s="107" t="s">
        <v>217</v>
      </c>
    </row>
    <row r="355" spans="1:16" x14ac:dyDescent="0.2">
      <c r="A355" s="35">
        <v>349</v>
      </c>
      <c r="B355" s="260" t="s">
        <v>1773</v>
      </c>
      <c r="C355" s="42" t="s">
        <v>1364</v>
      </c>
      <c r="D355" s="73">
        <v>148037</v>
      </c>
      <c r="E355" s="75">
        <v>631230376</v>
      </c>
      <c r="F355" s="36" t="s">
        <v>1763</v>
      </c>
      <c r="G355" s="74" t="s">
        <v>216</v>
      </c>
      <c r="H355" s="47">
        <v>10</v>
      </c>
      <c r="I355" s="38">
        <v>13780</v>
      </c>
      <c r="J355" s="214">
        <f t="shared" si="5"/>
        <v>66.73</v>
      </c>
      <c r="K355" s="175"/>
      <c r="L355" s="175"/>
      <c r="M355" s="175">
        <v>66.73</v>
      </c>
      <c r="N355" s="180"/>
      <c r="O355" s="176"/>
      <c r="P355" s="107" t="s">
        <v>217</v>
      </c>
    </row>
    <row r="356" spans="1:16" x14ac:dyDescent="0.2">
      <c r="A356" s="35">
        <v>350</v>
      </c>
      <c r="B356" s="260" t="s">
        <v>1775</v>
      </c>
      <c r="C356" s="42" t="s">
        <v>1306</v>
      </c>
      <c r="D356" s="73">
        <v>148099</v>
      </c>
      <c r="E356" s="75">
        <v>631230277</v>
      </c>
      <c r="F356" s="36" t="s">
        <v>1763</v>
      </c>
      <c r="G356" s="74" t="s">
        <v>1776</v>
      </c>
      <c r="H356" s="47">
        <v>10</v>
      </c>
      <c r="I356" s="38">
        <v>14050</v>
      </c>
      <c r="J356" s="214">
        <f t="shared" si="5"/>
        <v>2788.2</v>
      </c>
      <c r="K356" s="175"/>
      <c r="L356" s="175"/>
      <c r="M356" s="179">
        <v>2788.2</v>
      </c>
      <c r="N356" s="180"/>
      <c r="O356" s="176"/>
      <c r="P356" s="107" t="s">
        <v>506</v>
      </c>
    </row>
    <row r="357" spans="1:16" x14ac:dyDescent="0.2">
      <c r="A357" s="35">
        <v>351</v>
      </c>
      <c r="B357" s="260" t="s">
        <v>1782</v>
      </c>
      <c r="C357" s="42" t="s">
        <v>1440</v>
      </c>
      <c r="D357" s="73">
        <v>148264</v>
      </c>
      <c r="E357" s="75">
        <v>631230393</v>
      </c>
      <c r="F357" s="36" t="s">
        <v>1763</v>
      </c>
      <c r="G357" s="74" t="s">
        <v>1783</v>
      </c>
      <c r="H357" s="47">
        <v>10</v>
      </c>
      <c r="I357" s="38">
        <v>14310</v>
      </c>
      <c r="J357" s="214">
        <f t="shared" si="5"/>
        <v>46.6</v>
      </c>
      <c r="K357" s="175"/>
      <c r="L357" s="175"/>
      <c r="M357" s="179">
        <v>46.6</v>
      </c>
      <c r="N357" s="180"/>
      <c r="O357" s="176"/>
      <c r="P357" s="107" t="s">
        <v>207</v>
      </c>
    </row>
    <row r="358" spans="1:16" x14ac:dyDescent="0.2">
      <c r="A358" s="35">
        <v>352</v>
      </c>
      <c r="B358" s="260" t="s">
        <v>1793</v>
      </c>
      <c r="C358" s="42" t="s">
        <v>1566</v>
      </c>
      <c r="D358" s="73">
        <v>148623</v>
      </c>
      <c r="E358" s="75">
        <v>631230275</v>
      </c>
      <c r="F358" s="36" t="s">
        <v>1763</v>
      </c>
      <c r="G358" s="74" t="s">
        <v>483</v>
      </c>
      <c r="H358" s="47">
        <v>10</v>
      </c>
      <c r="I358" s="38">
        <v>13610</v>
      </c>
      <c r="J358" s="214">
        <f t="shared" si="5"/>
        <v>38.5</v>
      </c>
      <c r="K358" s="175"/>
      <c r="L358" s="175"/>
      <c r="M358" s="179">
        <v>38.5</v>
      </c>
      <c r="N358" s="180"/>
      <c r="O358" s="176"/>
      <c r="P358" s="107" t="s">
        <v>1076</v>
      </c>
    </row>
    <row r="359" spans="1:16" x14ac:dyDescent="0.2">
      <c r="A359" s="35">
        <v>353</v>
      </c>
      <c r="B359" s="260" t="s">
        <v>1794</v>
      </c>
      <c r="C359" s="42" t="s">
        <v>1154</v>
      </c>
      <c r="D359" s="73">
        <v>148639</v>
      </c>
      <c r="E359" s="75">
        <v>631230273</v>
      </c>
      <c r="F359" s="36" t="s">
        <v>1763</v>
      </c>
      <c r="G359" s="74" t="s">
        <v>377</v>
      </c>
      <c r="H359" s="47">
        <v>10</v>
      </c>
      <c r="I359" s="38">
        <v>14050</v>
      </c>
      <c r="J359" s="214">
        <f t="shared" si="5"/>
        <v>32</v>
      </c>
      <c r="K359" s="175"/>
      <c r="L359" s="175"/>
      <c r="M359" s="179">
        <v>32</v>
      </c>
      <c r="N359" s="180"/>
      <c r="O359" s="176"/>
      <c r="P359" s="107" t="s">
        <v>338</v>
      </c>
    </row>
    <row r="360" spans="1:16" x14ac:dyDescent="0.2">
      <c r="A360" s="35">
        <v>354</v>
      </c>
      <c r="B360" s="260" t="s">
        <v>1764</v>
      </c>
      <c r="C360" s="42" t="s">
        <v>990</v>
      </c>
      <c r="D360" s="73">
        <v>149085</v>
      </c>
      <c r="E360" s="75">
        <v>631230298</v>
      </c>
      <c r="F360" s="36" t="s">
        <v>1799</v>
      </c>
      <c r="G360" s="74" t="s">
        <v>216</v>
      </c>
      <c r="H360" s="47">
        <v>10</v>
      </c>
      <c r="I360" s="38">
        <v>13780</v>
      </c>
      <c r="J360" s="214">
        <f t="shared" si="5"/>
        <v>429.77</v>
      </c>
      <c r="K360" s="175"/>
      <c r="L360" s="175"/>
      <c r="M360" s="179">
        <v>429.77</v>
      </c>
      <c r="N360" s="180"/>
      <c r="O360" s="176"/>
      <c r="P360" s="107" t="s">
        <v>217</v>
      </c>
    </row>
    <row r="361" spans="1:16" x14ac:dyDescent="0.2">
      <c r="A361" s="35">
        <v>355</v>
      </c>
      <c r="B361" s="260" t="s">
        <v>1821</v>
      </c>
      <c r="C361" s="42" t="s">
        <v>1252</v>
      </c>
      <c r="D361" s="73">
        <v>149601</v>
      </c>
      <c r="E361" s="75">
        <v>631230276</v>
      </c>
      <c r="F361" s="36" t="s">
        <v>1799</v>
      </c>
      <c r="G361" s="74" t="s">
        <v>1822</v>
      </c>
      <c r="H361" s="47">
        <v>10</v>
      </c>
      <c r="I361" s="38">
        <v>14023</v>
      </c>
      <c r="J361" s="214">
        <f t="shared" si="5"/>
        <v>470</v>
      </c>
      <c r="K361" s="175"/>
      <c r="L361" s="175"/>
      <c r="M361" s="179">
        <v>470</v>
      </c>
      <c r="N361" s="180"/>
      <c r="O361" s="176"/>
      <c r="P361" s="287" t="s">
        <v>479</v>
      </c>
    </row>
    <row r="362" spans="1:16" x14ac:dyDescent="0.2">
      <c r="A362" s="35">
        <v>356</v>
      </c>
      <c r="B362" s="260" t="s">
        <v>1823</v>
      </c>
      <c r="C362" s="42" t="s">
        <v>282</v>
      </c>
      <c r="D362" s="73">
        <v>149612</v>
      </c>
      <c r="E362" s="75">
        <v>631230303</v>
      </c>
      <c r="F362" s="36" t="s">
        <v>1799</v>
      </c>
      <c r="G362" s="74" t="s">
        <v>483</v>
      </c>
      <c r="H362" s="47">
        <v>10</v>
      </c>
      <c r="I362" s="38">
        <v>13610</v>
      </c>
      <c r="J362" s="214">
        <f t="shared" si="5"/>
        <v>106.36</v>
      </c>
      <c r="K362" s="175"/>
      <c r="L362" s="175"/>
      <c r="M362" s="179">
        <v>106.36</v>
      </c>
      <c r="N362" s="180"/>
      <c r="O362" s="176"/>
      <c r="P362" s="287" t="s">
        <v>607</v>
      </c>
    </row>
    <row r="363" spans="1:16" x14ac:dyDescent="0.2">
      <c r="A363" s="35">
        <v>357</v>
      </c>
      <c r="B363" s="260" t="s">
        <v>1824</v>
      </c>
      <c r="C363" s="42" t="s">
        <v>1364</v>
      </c>
      <c r="D363" s="73">
        <v>149629</v>
      </c>
      <c r="E363" s="75">
        <v>631230378</v>
      </c>
      <c r="F363" s="36" t="s">
        <v>1799</v>
      </c>
      <c r="G363" s="74" t="s">
        <v>216</v>
      </c>
      <c r="H363" s="47">
        <v>10</v>
      </c>
      <c r="I363" s="38">
        <v>13780</v>
      </c>
      <c r="J363" s="214">
        <f t="shared" si="5"/>
        <v>60.66</v>
      </c>
      <c r="K363" s="175"/>
      <c r="L363" s="175"/>
      <c r="M363" s="179">
        <v>60.66</v>
      </c>
      <c r="N363" s="180"/>
      <c r="O363" s="176"/>
      <c r="P363" s="107" t="s">
        <v>217</v>
      </c>
    </row>
    <row r="364" spans="1:16" x14ac:dyDescent="0.2">
      <c r="A364" s="35">
        <v>358</v>
      </c>
      <c r="B364" s="260" t="s">
        <v>1825</v>
      </c>
      <c r="C364" s="42" t="s">
        <v>617</v>
      </c>
      <c r="D364" s="73">
        <v>149660</v>
      </c>
      <c r="E364" s="75">
        <v>631230302</v>
      </c>
      <c r="F364" s="36" t="s">
        <v>1799</v>
      </c>
      <c r="G364" s="74" t="s">
        <v>216</v>
      </c>
      <c r="H364" s="47">
        <v>10</v>
      </c>
      <c r="I364" s="38">
        <v>13780</v>
      </c>
      <c r="J364" s="214">
        <f t="shared" si="5"/>
        <v>38.75</v>
      </c>
      <c r="K364" s="175"/>
      <c r="L364" s="175"/>
      <c r="M364" s="179">
        <v>38.75</v>
      </c>
      <c r="N364" s="180"/>
      <c r="O364" s="176"/>
      <c r="P364" s="107" t="s">
        <v>217</v>
      </c>
    </row>
    <row r="365" spans="1:16" x14ac:dyDescent="0.2">
      <c r="A365" s="35">
        <v>359</v>
      </c>
      <c r="B365" s="260" t="s">
        <v>1828</v>
      </c>
      <c r="C365" s="42" t="s">
        <v>1364</v>
      </c>
      <c r="D365" s="73">
        <v>149673</v>
      </c>
      <c r="E365" s="75">
        <v>631230379</v>
      </c>
      <c r="F365" s="36" t="s">
        <v>1799</v>
      </c>
      <c r="G365" s="74" t="s">
        <v>216</v>
      </c>
      <c r="H365" s="47">
        <v>10</v>
      </c>
      <c r="I365" s="38">
        <v>13780</v>
      </c>
      <c r="J365" s="214">
        <f t="shared" si="5"/>
        <v>50.03</v>
      </c>
      <c r="K365" s="175"/>
      <c r="L365" s="175"/>
      <c r="M365" s="179">
        <v>50.03</v>
      </c>
      <c r="N365" s="180"/>
      <c r="O365" s="176"/>
      <c r="P365" s="107" t="s">
        <v>217</v>
      </c>
    </row>
    <row r="366" spans="1:16" x14ac:dyDescent="0.2">
      <c r="A366" s="35">
        <v>360</v>
      </c>
      <c r="B366" s="260" t="s">
        <v>1826</v>
      </c>
      <c r="C366" s="42" t="s">
        <v>1364</v>
      </c>
      <c r="D366" s="73">
        <v>149682</v>
      </c>
      <c r="E366" s="75">
        <v>631230377</v>
      </c>
      <c r="F366" s="36" t="s">
        <v>1799</v>
      </c>
      <c r="G366" s="74" t="s">
        <v>216</v>
      </c>
      <c r="H366" s="47">
        <v>10</v>
      </c>
      <c r="I366" s="38">
        <v>13780</v>
      </c>
      <c r="J366" s="214">
        <f t="shared" si="5"/>
        <v>36.4</v>
      </c>
      <c r="K366" s="175"/>
      <c r="L366" s="175"/>
      <c r="M366" s="179">
        <v>36.4</v>
      </c>
      <c r="N366" s="180"/>
      <c r="O366" s="176"/>
      <c r="P366" s="107" t="s">
        <v>217</v>
      </c>
    </row>
    <row r="367" spans="1:16" x14ac:dyDescent="0.2">
      <c r="A367" s="35">
        <v>361</v>
      </c>
      <c r="B367" s="260" t="s">
        <v>1827</v>
      </c>
      <c r="C367" s="42" t="s">
        <v>1364</v>
      </c>
      <c r="D367" s="73">
        <v>149693</v>
      </c>
      <c r="E367" s="75">
        <v>631230381</v>
      </c>
      <c r="F367" s="36" t="s">
        <v>1799</v>
      </c>
      <c r="G367" s="74" t="s">
        <v>216</v>
      </c>
      <c r="H367" s="47">
        <v>10</v>
      </c>
      <c r="I367" s="38">
        <v>13780</v>
      </c>
      <c r="J367" s="214">
        <f t="shared" si="5"/>
        <v>25.01</v>
      </c>
      <c r="K367" s="175"/>
      <c r="L367" s="175"/>
      <c r="M367" s="179">
        <v>25.01</v>
      </c>
      <c r="N367" s="180"/>
      <c r="O367" s="176"/>
      <c r="P367" s="107" t="s">
        <v>217</v>
      </c>
    </row>
    <row r="368" spans="1:16" x14ac:dyDescent="0.2">
      <c r="A368" s="35">
        <v>362</v>
      </c>
      <c r="B368" s="260" t="s">
        <v>1762</v>
      </c>
      <c r="C368" s="42" t="s">
        <v>990</v>
      </c>
      <c r="D368" s="73">
        <v>149961</v>
      </c>
      <c r="E368" s="75">
        <v>631230269</v>
      </c>
      <c r="F368" s="36" t="s">
        <v>1849</v>
      </c>
      <c r="G368" s="74" t="s">
        <v>672</v>
      </c>
      <c r="H368" s="47">
        <v>10</v>
      </c>
      <c r="I368" s="38">
        <v>13230</v>
      </c>
      <c r="J368" s="214">
        <f t="shared" si="5"/>
        <v>12.1</v>
      </c>
      <c r="K368" s="175"/>
      <c r="L368" s="175">
        <v>12.1</v>
      </c>
      <c r="M368" s="179"/>
      <c r="N368" s="180"/>
      <c r="O368" s="176"/>
      <c r="P368" s="287" t="s">
        <v>698</v>
      </c>
    </row>
    <row r="369" spans="1:16" x14ac:dyDescent="0.2">
      <c r="A369" s="35">
        <v>363</v>
      </c>
      <c r="B369" s="260" t="s">
        <v>1853</v>
      </c>
      <c r="C369" s="42" t="s">
        <v>1690</v>
      </c>
      <c r="D369" s="73">
        <v>149976</v>
      </c>
      <c r="E369" s="75">
        <v>631230392</v>
      </c>
      <c r="F369" s="36" t="s">
        <v>1849</v>
      </c>
      <c r="G369" s="74" t="s">
        <v>377</v>
      </c>
      <c r="H369" s="47">
        <v>10</v>
      </c>
      <c r="I369" s="38">
        <v>4050</v>
      </c>
      <c r="J369" s="214">
        <f t="shared" si="5"/>
        <v>297</v>
      </c>
      <c r="K369" s="175"/>
      <c r="L369" s="175"/>
      <c r="M369" s="179">
        <v>297</v>
      </c>
      <c r="N369" s="180"/>
      <c r="O369" s="176"/>
      <c r="P369" s="107" t="s">
        <v>381</v>
      </c>
    </row>
    <row r="370" spans="1:16" x14ac:dyDescent="0.2">
      <c r="A370" s="35">
        <v>364</v>
      </c>
      <c r="B370" s="260" t="s">
        <v>1854</v>
      </c>
      <c r="C370" s="42" t="s">
        <v>990</v>
      </c>
      <c r="D370" s="73">
        <v>149990</v>
      </c>
      <c r="E370" s="75">
        <v>631230262</v>
      </c>
      <c r="F370" s="36" t="s">
        <v>1849</v>
      </c>
      <c r="G370" s="74" t="s">
        <v>672</v>
      </c>
      <c r="H370" s="47">
        <v>10</v>
      </c>
      <c r="I370" s="38">
        <v>13230</v>
      </c>
      <c r="J370" s="214">
        <f t="shared" si="5"/>
        <v>58.06</v>
      </c>
      <c r="K370" s="175"/>
      <c r="L370" s="175">
        <v>58.06</v>
      </c>
      <c r="M370" s="179"/>
      <c r="N370" s="180"/>
      <c r="O370" s="176"/>
      <c r="P370" s="287" t="s">
        <v>698</v>
      </c>
    </row>
    <row r="371" spans="1:16" x14ac:dyDescent="0.2">
      <c r="A371" s="35">
        <v>365</v>
      </c>
      <c r="B371" s="260" t="s">
        <v>1855</v>
      </c>
      <c r="C371" s="42" t="s">
        <v>990</v>
      </c>
      <c r="D371" s="73">
        <v>149997</v>
      </c>
      <c r="E371" s="75">
        <v>631230258</v>
      </c>
      <c r="F371" s="36" t="s">
        <v>1849</v>
      </c>
      <c r="G371" s="74" t="s">
        <v>672</v>
      </c>
      <c r="H371" s="47">
        <v>10</v>
      </c>
      <c r="I371" s="38">
        <v>13230</v>
      </c>
      <c r="J371" s="214">
        <f t="shared" si="5"/>
        <v>58.06</v>
      </c>
      <c r="K371" s="175"/>
      <c r="L371" s="175">
        <v>58.06</v>
      </c>
      <c r="M371" s="179"/>
      <c r="N371" s="180"/>
      <c r="O371" s="176"/>
      <c r="P371" s="287" t="s">
        <v>698</v>
      </c>
    </row>
    <row r="372" spans="1:16" x14ac:dyDescent="0.2">
      <c r="A372" s="35">
        <v>366</v>
      </c>
      <c r="B372" s="260" t="s">
        <v>1856</v>
      </c>
      <c r="C372" s="42" t="s">
        <v>1364</v>
      </c>
      <c r="D372" s="73">
        <v>150005</v>
      </c>
      <c r="E372" s="75">
        <v>631230261</v>
      </c>
      <c r="F372" s="36" t="s">
        <v>1849</v>
      </c>
      <c r="G372" s="74" t="s">
        <v>672</v>
      </c>
      <c r="H372" s="47">
        <v>10</v>
      </c>
      <c r="I372" s="38">
        <v>13230</v>
      </c>
      <c r="J372" s="214">
        <f t="shared" si="5"/>
        <v>29.03</v>
      </c>
      <c r="K372" s="175"/>
      <c r="L372" s="175">
        <v>29.03</v>
      </c>
      <c r="M372" s="179"/>
      <c r="N372" s="180"/>
      <c r="O372" s="176"/>
      <c r="P372" s="287" t="s">
        <v>698</v>
      </c>
    </row>
    <row r="373" spans="1:16" x14ac:dyDescent="0.2">
      <c r="A373" s="35">
        <v>367</v>
      </c>
      <c r="B373" s="260" t="s">
        <v>1857</v>
      </c>
      <c r="C373" s="42" t="s">
        <v>990</v>
      </c>
      <c r="D373" s="73">
        <v>150010</v>
      </c>
      <c r="E373" s="75">
        <v>631230259</v>
      </c>
      <c r="F373" s="36" t="s">
        <v>1849</v>
      </c>
      <c r="G373" s="74" t="s">
        <v>672</v>
      </c>
      <c r="H373" s="47">
        <v>10</v>
      </c>
      <c r="I373" s="38">
        <v>13230</v>
      </c>
      <c r="J373" s="214">
        <f t="shared" si="5"/>
        <v>130.63999999999999</v>
      </c>
      <c r="K373" s="175"/>
      <c r="L373" s="175">
        <v>130.63999999999999</v>
      </c>
      <c r="M373" s="179"/>
      <c r="N373" s="180"/>
      <c r="O373" s="176"/>
      <c r="P373" s="287" t="s">
        <v>698</v>
      </c>
    </row>
    <row r="374" spans="1:16" x14ac:dyDescent="0.2">
      <c r="A374" s="35">
        <v>368</v>
      </c>
      <c r="B374" s="260" t="s">
        <v>1858</v>
      </c>
      <c r="C374" s="42" t="s">
        <v>990</v>
      </c>
      <c r="D374" s="73">
        <v>150019</v>
      </c>
      <c r="E374" s="75">
        <v>631230263</v>
      </c>
      <c r="F374" s="36" t="s">
        <v>1849</v>
      </c>
      <c r="G374" s="74" t="s">
        <v>672</v>
      </c>
      <c r="H374" s="47">
        <v>10</v>
      </c>
      <c r="I374" s="38">
        <v>13230</v>
      </c>
      <c r="J374" s="214">
        <f t="shared" si="5"/>
        <v>58.08</v>
      </c>
      <c r="K374" s="175"/>
      <c r="L374" s="175">
        <v>58.08</v>
      </c>
      <c r="M374" s="179"/>
      <c r="N374" s="180"/>
      <c r="O374" s="176"/>
      <c r="P374" s="287" t="s">
        <v>698</v>
      </c>
    </row>
    <row r="375" spans="1:16" x14ac:dyDescent="0.2">
      <c r="A375" s="35">
        <v>369</v>
      </c>
      <c r="B375" s="260" t="s">
        <v>1859</v>
      </c>
      <c r="C375" s="42" t="s">
        <v>990</v>
      </c>
      <c r="D375" s="73">
        <v>150025</v>
      </c>
      <c r="E375" s="75">
        <v>631230264</v>
      </c>
      <c r="F375" s="36" t="s">
        <v>1849</v>
      </c>
      <c r="G375" s="74" t="s">
        <v>672</v>
      </c>
      <c r="H375" s="47">
        <v>10</v>
      </c>
      <c r="I375" s="38">
        <v>13230</v>
      </c>
      <c r="J375" s="214">
        <f t="shared" si="5"/>
        <v>87.09</v>
      </c>
      <c r="K375" s="175"/>
      <c r="L375" s="175">
        <v>87.09</v>
      </c>
      <c r="M375" s="179"/>
      <c r="N375" s="180"/>
      <c r="O375" s="176"/>
      <c r="P375" s="287" t="s">
        <v>698</v>
      </c>
    </row>
    <row r="376" spans="1:16" x14ac:dyDescent="0.2">
      <c r="A376" s="35">
        <v>370</v>
      </c>
      <c r="B376" s="260" t="s">
        <v>1860</v>
      </c>
      <c r="C376" s="42" t="s">
        <v>990</v>
      </c>
      <c r="D376" s="73">
        <v>150033</v>
      </c>
      <c r="E376" s="75">
        <v>631230265</v>
      </c>
      <c r="F376" s="36" t="s">
        <v>1849</v>
      </c>
      <c r="G376" s="74" t="s">
        <v>672</v>
      </c>
      <c r="H376" s="47">
        <v>10</v>
      </c>
      <c r="I376" s="38">
        <v>13230</v>
      </c>
      <c r="J376" s="214">
        <f t="shared" si="5"/>
        <v>24.19</v>
      </c>
      <c r="K376" s="175"/>
      <c r="L376" s="175">
        <v>24.19</v>
      </c>
      <c r="M376" s="179"/>
      <c r="N376" s="180"/>
      <c r="O376" s="176"/>
      <c r="P376" s="287" t="s">
        <v>698</v>
      </c>
    </row>
    <row r="377" spans="1:16" x14ac:dyDescent="0.2">
      <c r="A377" s="35">
        <v>371</v>
      </c>
      <c r="B377" s="260" t="s">
        <v>1861</v>
      </c>
      <c r="C377" s="42" t="s">
        <v>990</v>
      </c>
      <c r="D377" s="73">
        <v>150045</v>
      </c>
      <c r="E377" s="75">
        <v>631230266</v>
      </c>
      <c r="F377" s="36" t="s">
        <v>1849</v>
      </c>
      <c r="G377" s="74" t="s">
        <v>672</v>
      </c>
      <c r="H377" s="47">
        <v>10</v>
      </c>
      <c r="I377" s="38">
        <v>13230</v>
      </c>
      <c r="J377" s="214">
        <f t="shared" si="5"/>
        <v>48.38</v>
      </c>
      <c r="K377" s="175"/>
      <c r="L377" s="175">
        <v>48.38</v>
      </c>
      <c r="M377" s="179"/>
      <c r="N377" s="180"/>
      <c r="O377" s="176"/>
      <c r="P377" s="287" t="s">
        <v>698</v>
      </c>
    </row>
    <row r="378" spans="1:16" x14ac:dyDescent="0.2">
      <c r="A378" s="35">
        <v>372</v>
      </c>
      <c r="B378" s="260" t="s">
        <v>1862</v>
      </c>
      <c r="C378" s="42" t="s">
        <v>990</v>
      </c>
      <c r="D378" s="73">
        <v>150052</v>
      </c>
      <c r="E378" s="75">
        <v>631230267</v>
      </c>
      <c r="F378" s="36" t="s">
        <v>1849</v>
      </c>
      <c r="G378" s="74" t="s">
        <v>672</v>
      </c>
      <c r="H378" s="47">
        <v>10</v>
      </c>
      <c r="I378" s="38">
        <v>13230</v>
      </c>
      <c r="J378" s="214">
        <f t="shared" si="5"/>
        <v>130.63999999999999</v>
      </c>
      <c r="K378" s="175"/>
      <c r="L378" s="175">
        <v>130.63999999999999</v>
      </c>
      <c r="M378" s="179"/>
      <c r="N378" s="180"/>
      <c r="O378" s="176"/>
      <c r="P378" s="287" t="s">
        <v>698</v>
      </c>
    </row>
    <row r="379" spans="1:16" x14ac:dyDescent="0.2">
      <c r="A379" s="35">
        <v>373</v>
      </c>
      <c r="B379" s="260" t="s">
        <v>1863</v>
      </c>
      <c r="C379" s="42" t="s">
        <v>990</v>
      </c>
      <c r="D379" s="73">
        <v>150060</v>
      </c>
      <c r="E379" s="75">
        <v>631230268</v>
      </c>
      <c r="F379" s="36" t="s">
        <v>1849</v>
      </c>
      <c r="G379" s="74" t="s">
        <v>672</v>
      </c>
      <c r="H379" s="47">
        <v>10</v>
      </c>
      <c r="I379" s="38">
        <v>13230</v>
      </c>
      <c r="J379" s="214">
        <f t="shared" si="5"/>
        <v>43.55</v>
      </c>
      <c r="K379" s="175"/>
      <c r="L379" s="175">
        <v>43.55</v>
      </c>
      <c r="M379" s="179"/>
      <c r="N379" s="180"/>
      <c r="O379" s="176"/>
      <c r="P379" s="287" t="s">
        <v>698</v>
      </c>
    </row>
    <row r="380" spans="1:16" x14ac:dyDescent="0.2">
      <c r="A380" s="35">
        <v>374</v>
      </c>
      <c r="B380" s="260" t="s">
        <v>684</v>
      </c>
      <c r="C380" s="42" t="s">
        <v>1288</v>
      </c>
      <c r="D380" s="73">
        <v>150067</v>
      </c>
      <c r="E380" s="75">
        <v>631230333</v>
      </c>
      <c r="F380" s="36" t="s">
        <v>1849</v>
      </c>
      <c r="G380" s="74" t="s">
        <v>495</v>
      </c>
      <c r="H380" s="47">
        <v>10</v>
      </c>
      <c r="I380" s="38">
        <v>13210</v>
      </c>
      <c r="J380" s="214">
        <f t="shared" si="5"/>
        <v>28.79</v>
      </c>
      <c r="K380" s="175"/>
      <c r="L380" s="175">
        <v>28.79</v>
      </c>
      <c r="M380" s="179"/>
      <c r="N380" s="180"/>
      <c r="O380" s="176"/>
      <c r="P380" s="107" t="s">
        <v>496</v>
      </c>
    </row>
    <row r="381" spans="1:16" x14ac:dyDescent="0.2">
      <c r="A381" s="35">
        <v>375</v>
      </c>
      <c r="B381" s="260" t="s">
        <v>713</v>
      </c>
      <c r="C381" s="42" t="s">
        <v>1252</v>
      </c>
      <c r="D381" s="73">
        <v>150297</v>
      </c>
      <c r="E381" s="75">
        <v>631230331</v>
      </c>
      <c r="F381" s="36" t="s">
        <v>1849</v>
      </c>
      <c r="G381" s="74" t="s">
        <v>495</v>
      </c>
      <c r="H381" s="47">
        <v>10</v>
      </c>
      <c r="I381" s="38">
        <v>13210</v>
      </c>
      <c r="J381" s="214">
        <f t="shared" si="5"/>
        <v>43.51</v>
      </c>
      <c r="K381" s="175"/>
      <c r="L381" s="175">
        <v>43.51</v>
      </c>
      <c r="M381" s="179"/>
      <c r="N381" s="180"/>
      <c r="O381" s="176"/>
      <c r="P381" s="107" t="s">
        <v>496</v>
      </c>
    </row>
    <row r="382" spans="1:16" x14ac:dyDescent="0.2">
      <c r="A382" s="35">
        <v>376</v>
      </c>
      <c r="B382" s="260" t="s">
        <v>712</v>
      </c>
      <c r="C382" s="42" t="s">
        <v>1201</v>
      </c>
      <c r="D382" s="73">
        <v>150308</v>
      </c>
      <c r="E382" s="75">
        <v>631230332</v>
      </c>
      <c r="F382" s="36" t="s">
        <v>1849</v>
      </c>
      <c r="G382" s="74" t="s">
        <v>495</v>
      </c>
      <c r="H382" s="47">
        <v>10</v>
      </c>
      <c r="I382" s="38">
        <v>13210</v>
      </c>
      <c r="J382" s="214">
        <f t="shared" si="5"/>
        <v>10.48</v>
      </c>
      <c r="K382" s="175"/>
      <c r="L382" s="175">
        <v>10.48</v>
      </c>
      <c r="M382" s="179"/>
      <c r="N382" s="180"/>
      <c r="O382" s="176"/>
      <c r="P382" s="107" t="s">
        <v>496</v>
      </c>
    </row>
    <row r="383" spans="1:16" x14ac:dyDescent="0.2">
      <c r="A383" s="35">
        <v>377</v>
      </c>
      <c r="B383" s="260" t="s">
        <v>1875</v>
      </c>
      <c r="C383" s="42" t="s">
        <v>1252</v>
      </c>
      <c r="D383" s="73">
        <v>150316</v>
      </c>
      <c r="E383" s="75">
        <v>631230330</v>
      </c>
      <c r="F383" s="36" t="s">
        <v>1849</v>
      </c>
      <c r="G383" s="74" t="s">
        <v>495</v>
      </c>
      <c r="H383" s="47">
        <v>10</v>
      </c>
      <c r="I383" s="38">
        <v>13210</v>
      </c>
      <c r="J383" s="214">
        <f t="shared" si="5"/>
        <v>3.7</v>
      </c>
      <c r="K383" s="175"/>
      <c r="L383" s="175">
        <v>3.7</v>
      </c>
      <c r="M383" s="179"/>
      <c r="N383" s="180"/>
      <c r="O383" s="176"/>
      <c r="P383" s="107" t="s">
        <v>496</v>
      </c>
    </row>
    <row r="384" spans="1:16" x14ac:dyDescent="0.2">
      <c r="A384" s="35">
        <v>378</v>
      </c>
      <c r="B384" s="260" t="s">
        <v>709</v>
      </c>
      <c r="C384" s="42" t="s">
        <v>1876</v>
      </c>
      <c r="D384" s="73">
        <v>150326</v>
      </c>
      <c r="E384" s="75">
        <v>631230329</v>
      </c>
      <c r="F384" s="36" t="s">
        <v>1849</v>
      </c>
      <c r="G384" s="74" t="s">
        <v>495</v>
      </c>
      <c r="H384" s="47">
        <v>10</v>
      </c>
      <c r="I384" s="38">
        <v>13210</v>
      </c>
      <c r="J384" s="214">
        <f t="shared" si="5"/>
        <v>53.62</v>
      </c>
      <c r="K384" s="175"/>
      <c r="L384" s="175">
        <v>53.62</v>
      </c>
      <c r="M384" s="179"/>
      <c r="N384" s="180"/>
      <c r="O384" s="176"/>
      <c r="P384" s="107" t="s">
        <v>496</v>
      </c>
    </row>
    <row r="385" spans="1:16" x14ac:dyDescent="0.2">
      <c r="A385" s="35">
        <v>379</v>
      </c>
      <c r="B385" s="260" t="s">
        <v>710</v>
      </c>
      <c r="C385" s="42" t="s">
        <v>1201</v>
      </c>
      <c r="D385" s="73">
        <v>150332</v>
      </c>
      <c r="E385" s="75">
        <v>631230328</v>
      </c>
      <c r="F385" s="36" t="s">
        <v>1849</v>
      </c>
      <c r="G385" s="74" t="s">
        <v>495</v>
      </c>
      <c r="H385" s="47">
        <v>10</v>
      </c>
      <c r="I385" s="38">
        <v>13210</v>
      </c>
      <c r="J385" s="214">
        <f t="shared" si="5"/>
        <v>48.9</v>
      </c>
      <c r="K385" s="175"/>
      <c r="L385" s="175">
        <v>48.9</v>
      </c>
      <c r="M385" s="179"/>
      <c r="N385" s="180"/>
      <c r="O385" s="176"/>
      <c r="P385" s="107" t="s">
        <v>496</v>
      </c>
    </row>
    <row r="386" spans="1:16" x14ac:dyDescent="0.2">
      <c r="A386" s="35">
        <v>380</v>
      </c>
      <c r="B386" s="260" t="s">
        <v>707</v>
      </c>
      <c r="C386" s="42" t="s">
        <v>1288</v>
      </c>
      <c r="D386" s="73">
        <v>150344</v>
      </c>
      <c r="E386" s="75">
        <v>631230327</v>
      </c>
      <c r="F386" s="36" t="s">
        <v>1849</v>
      </c>
      <c r="G386" s="74" t="s">
        <v>495</v>
      </c>
      <c r="H386" s="47">
        <v>10</v>
      </c>
      <c r="I386" s="38">
        <v>13210</v>
      </c>
      <c r="J386" s="214">
        <f t="shared" si="5"/>
        <v>82.92</v>
      </c>
      <c r="K386" s="175"/>
      <c r="L386" s="175">
        <v>82.92</v>
      </c>
      <c r="M386" s="179"/>
      <c r="N386" s="180"/>
      <c r="O386" s="176"/>
      <c r="P386" s="107" t="s">
        <v>496</v>
      </c>
    </row>
    <row r="387" spans="1:16" x14ac:dyDescent="0.2">
      <c r="A387" s="35">
        <v>381</v>
      </c>
      <c r="B387" s="260" t="s">
        <v>705</v>
      </c>
      <c r="C387" s="42" t="s">
        <v>1288</v>
      </c>
      <c r="D387" s="73">
        <v>150360</v>
      </c>
      <c r="E387" s="75">
        <v>631230325</v>
      </c>
      <c r="F387" s="36" t="s">
        <v>1849</v>
      </c>
      <c r="G387" s="74" t="s">
        <v>495</v>
      </c>
      <c r="H387" s="47">
        <v>10</v>
      </c>
      <c r="I387" s="38">
        <v>13210</v>
      </c>
      <c r="J387" s="214">
        <f t="shared" si="5"/>
        <v>47.85</v>
      </c>
      <c r="K387" s="175"/>
      <c r="L387" s="175">
        <v>47.85</v>
      </c>
      <c r="M387" s="179"/>
      <c r="N387" s="180"/>
      <c r="O387" s="176"/>
      <c r="P387" s="107" t="s">
        <v>496</v>
      </c>
    </row>
    <row r="388" spans="1:16" x14ac:dyDescent="0.2">
      <c r="A388" s="35">
        <v>382</v>
      </c>
      <c r="B388" s="260" t="s">
        <v>706</v>
      </c>
      <c r="C388" s="42" t="s">
        <v>1288</v>
      </c>
      <c r="D388" s="73">
        <v>150377</v>
      </c>
      <c r="E388" s="75">
        <v>631230324</v>
      </c>
      <c r="F388" s="36" t="s">
        <v>1849</v>
      </c>
      <c r="G388" s="74" t="s">
        <v>495</v>
      </c>
      <c r="H388" s="47">
        <v>10</v>
      </c>
      <c r="I388" s="38">
        <v>13210</v>
      </c>
      <c r="J388" s="214">
        <f t="shared" si="5"/>
        <v>74.11</v>
      </c>
      <c r="K388" s="175"/>
      <c r="L388" s="175">
        <v>74.11</v>
      </c>
      <c r="M388" s="179"/>
      <c r="N388" s="180"/>
      <c r="O388" s="176"/>
      <c r="P388" s="107" t="s">
        <v>496</v>
      </c>
    </row>
    <row r="389" spans="1:16" x14ac:dyDescent="0.2">
      <c r="A389" s="35">
        <v>383</v>
      </c>
      <c r="B389" s="260" t="s">
        <v>703</v>
      </c>
      <c r="C389" s="42" t="s">
        <v>1161</v>
      </c>
      <c r="D389" s="73">
        <v>150422</v>
      </c>
      <c r="E389" s="75">
        <v>631230325</v>
      </c>
      <c r="F389" s="36" t="s">
        <v>1849</v>
      </c>
      <c r="G389" s="74" t="s">
        <v>495</v>
      </c>
      <c r="H389" s="47">
        <v>10</v>
      </c>
      <c r="I389" s="38">
        <v>13210</v>
      </c>
      <c r="J389" s="214">
        <f t="shared" si="5"/>
        <v>19.54</v>
      </c>
      <c r="K389" s="175"/>
      <c r="L389" s="175">
        <v>19.54</v>
      </c>
      <c r="M389" s="179"/>
      <c r="N389" s="180"/>
      <c r="O389" s="176"/>
      <c r="P389" s="107" t="s">
        <v>496</v>
      </c>
    </row>
    <row r="390" spans="1:16" x14ac:dyDescent="0.2">
      <c r="A390" s="35">
        <v>384</v>
      </c>
      <c r="B390" s="260" t="s">
        <v>686</v>
      </c>
      <c r="C390" s="42" t="s">
        <v>1201</v>
      </c>
      <c r="D390" s="73">
        <v>150434</v>
      </c>
      <c r="E390" s="75">
        <v>631230322</v>
      </c>
      <c r="F390" s="36" t="s">
        <v>1849</v>
      </c>
      <c r="G390" s="74" t="s">
        <v>495</v>
      </c>
      <c r="H390" s="47">
        <v>10</v>
      </c>
      <c r="I390" s="38">
        <v>13210</v>
      </c>
      <c r="J390" s="214">
        <f t="shared" si="5"/>
        <v>68.72</v>
      </c>
      <c r="K390" s="175"/>
      <c r="L390" s="175">
        <v>68.72</v>
      </c>
      <c r="M390" s="179"/>
      <c r="N390" s="180"/>
      <c r="O390" s="176"/>
      <c r="P390" s="107" t="s">
        <v>496</v>
      </c>
    </row>
    <row r="391" spans="1:16" x14ac:dyDescent="0.2">
      <c r="A391" s="35">
        <v>385</v>
      </c>
      <c r="B391" s="260" t="s">
        <v>693</v>
      </c>
      <c r="C391" s="42" t="s">
        <v>1252</v>
      </c>
      <c r="D391" s="73">
        <v>150449</v>
      </c>
      <c r="E391" s="75">
        <v>631230321</v>
      </c>
      <c r="F391" s="36" t="s">
        <v>1849</v>
      </c>
      <c r="G391" s="74" t="s">
        <v>495</v>
      </c>
      <c r="H391" s="47">
        <v>10</v>
      </c>
      <c r="I391" s="38">
        <v>13210</v>
      </c>
      <c r="J391" s="214">
        <f t="shared" si="5"/>
        <v>20.11</v>
      </c>
      <c r="K391" s="175"/>
      <c r="L391" s="175">
        <v>20.11</v>
      </c>
      <c r="M391" s="179"/>
      <c r="N391" s="180"/>
      <c r="O391" s="176"/>
      <c r="P391" s="107" t="s">
        <v>496</v>
      </c>
    </row>
    <row r="392" spans="1:16" x14ac:dyDescent="0.2">
      <c r="A392" s="35">
        <v>386</v>
      </c>
      <c r="B392" s="260" t="s">
        <v>692</v>
      </c>
      <c r="C392" s="42" t="s">
        <v>1224</v>
      </c>
      <c r="D392" s="73">
        <v>150459</v>
      </c>
      <c r="E392" s="75">
        <v>631230317</v>
      </c>
      <c r="F392" s="36" t="s">
        <v>1849</v>
      </c>
      <c r="G392" s="74" t="s">
        <v>495</v>
      </c>
      <c r="H392" s="47">
        <v>10</v>
      </c>
      <c r="I392" s="38">
        <v>13210</v>
      </c>
      <c r="J392" s="214">
        <f t="shared" ref="J392:J455" si="6">SUM(K392+L392+M392+N392+O392)</f>
        <v>119.94</v>
      </c>
      <c r="K392" s="175"/>
      <c r="L392" s="175">
        <v>119.94</v>
      </c>
      <c r="M392" s="179"/>
      <c r="N392" s="180"/>
      <c r="O392" s="176"/>
      <c r="P392" s="107" t="s">
        <v>496</v>
      </c>
    </row>
    <row r="393" spans="1:16" x14ac:dyDescent="0.2">
      <c r="A393" s="35">
        <v>387</v>
      </c>
      <c r="B393" s="260" t="s">
        <v>733</v>
      </c>
      <c r="C393" s="42" t="s">
        <v>1438</v>
      </c>
      <c r="D393" s="73">
        <v>150479</v>
      </c>
      <c r="E393" s="75">
        <v>631230306</v>
      </c>
      <c r="F393" s="36" t="s">
        <v>1849</v>
      </c>
      <c r="G393" s="74" t="s">
        <v>495</v>
      </c>
      <c r="H393" s="47">
        <v>10</v>
      </c>
      <c r="I393" s="38">
        <v>13210</v>
      </c>
      <c r="J393" s="214">
        <f t="shared" si="6"/>
        <v>159.97</v>
      </c>
      <c r="K393" s="175"/>
      <c r="L393" s="175">
        <v>159.97</v>
      </c>
      <c r="M393" s="179"/>
      <c r="N393" s="180"/>
      <c r="O393" s="176"/>
      <c r="P393" s="107" t="s">
        <v>496</v>
      </c>
    </row>
    <row r="394" spans="1:16" x14ac:dyDescent="0.2">
      <c r="A394" s="35">
        <v>388</v>
      </c>
      <c r="B394" s="260" t="s">
        <v>1886</v>
      </c>
      <c r="C394" s="42" t="s">
        <v>1140</v>
      </c>
      <c r="D394" s="73">
        <v>150708</v>
      </c>
      <c r="E394" s="75">
        <v>631230384</v>
      </c>
      <c r="F394" s="36" t="s">
        <v>1849</v>
      </c>
      <c r="G394" s="74" t="s">
        <v>1822</v>
      </c>
      <c r="H394" s="47">
        <v>10</v>
      </c>
      <c r="I394" s="38">
        <v>14023</v>
      </c>
      <c r="J394" s="214">
        <f t="shared" si="6"/>
        <v>654</v>
      </c>
      <c r="K394" s="175"/>
      <c r="L394" s="175"/>
      <c r="M394" s="179">
        <v>654</v>
      </c>
      <c r="N394" s="180"/>
      <c r="O394" s="176"/>
      <c r="P394" s="107" t="s">
        <v>479</v>
      </c>
    </row>
    <row r="395" spans="1:16" x14ac:dyDescent="0.2">
      <c r="A395" s="35">
        <v>389</v>
      </c>
      <c r="B395" s="260" t="s">
        <v>1902</v>
      </c>
      <c r="C395" s="42" t="s">
        <v>1440</v>
      </c>
      <c r="D395" s="73">
        <v>151009</v>
      </c>
      <c r="E395" s="75">
        <v>631230391</v>
      </c>
      <c r="F395" s="36" t="s">
        <v>1849</v>
      </c>
      <c r="G395" s="74" t="s">
        <v>216</v>
      </c>
      <c r="H395" s="47">
        <v>10</v>
      </c>
      <c r="I395" s="38">
        <v>13780</v>
      </c>
      <c r="J395" s="214">
        <f t="shared" si="6"/>
        <v>178.34</v>
      </c>
      <c r="K395" s="175"/>
      <c r="L395" s="175"/>
      <c r="M395" s="179">
        <v>178.34</v>
      </c>
      <c r="N395" s="180"/>
      <c r="O395" s="176"/>
      <c r="P395" s="107" t="s">
        <v>217</v>
      </c>
    </row>
    <row r="396" spans="1:16" x14ac:dyDescent="0.2">
      <c r="A396" s="35">
        <v>390</v>
      </c>
      <c r="B396" s="260" t="s">
        <v>1908</v>
      </c>
      <c r="C396" s="42" t="s">
        <v>1440</v>
      </c>
      <c r="D396" s="73">
        <v>151407</v>
      </c>
      <c r="E396" s="75">
        <v>631230388</v>
      </c>
      <c r="F396" s="36" t="s">
        <v>1905</v>
      </c>
      <c r="G396" s="74" t="s">
        <v>583</v>
      </c>
      <c r="H396" s="47">
        <v>10</v>
      </c>
      <c r="I396" s="38">
        <v>13770</v>
      </c>
      <c r="J396" s="214">
        <f t="shared" si="6"/>
        <v>83.05</v>
      </c>
      <c r="K396" s="175"/>
      <c r="L396" s="175"/>
      <c r="M396" s="179">
        <v>83.05</v>
      </c>
      <c r="N396" s="180"/>
      <c r="O396" s="176"/>
      <c r="P396" s="107" t="s">
        <v>217</v>
      </c>
    </row>
    <row r="397" spans="1:16" x14ac:dyDescent="0.2">
      <c r="A397" s="35">
        <v>391</v>
      </c>
      <c r="B397" s="260" t="s">
        <v>1910</v>
      </c>
      <c r="C397" s="42" t="s">
        <v>1440</v>
      </c>
      <c r="D397" s="73">
        <v>151455</v>
      </c>
      <c r="E397" s="75">
        <v>631230389</v>
      </c>
      <c r="F397" s="36" t="s">
        <v>1905</v>
      </c>
      <c r="G397" s="74" t="s">
        <v>583</v>
      </c>
      <c r="H397" s="47">
        <v>10</v>
      </c>
      <c r="I397" s="38">
        <v>13770</v>
      </c>
      <c r="J397" s="214">
        <f t="shared" si="6"/>
        <v>59.32</v>
      </c>
      <c r="K397" s="175"/>
      <c r="L397" s="175"/>
      <c r="M397" s="179">
        <v>59.32</v>
      </c>
      <c r="N397" s="180"/>
      <c r="O397" s="176"/>
      <c r="P397" s="107" t="s">
        <v>217</v>
      </c>
    </row>
    <row r="398" spans="1:16" x14ac:dyDescent="0.2">
      <c r="A398" s="35">
        <v>392</v>
      </c>
      <c r="B398" s="260" t="s">
        <v>1911</v>
      </c>
      <c r="C398" s="42" t="s">
        <v>588</v>
      </c>
      <c r="D398" s="73">
        <v>151494</v>
      </c>
      <c r="E398" s="75">
        <v>631230387</v>
      </c>
      <c r="F398" s="36" t="s">
        <v>1905</v>
      </c>
      <c r="G398" s="74" t="s">
        <v>583</v>
      </c>
      <c r="H398" s="47">
        <v>10</v>
      </c>
      <c r="I398" s="38">
        <v>13770</v>
      </c>
      <c r="J398" s="214">
        <f t="shared" si="6"/>
        <v>83.55</v>
      </c>
      <c r="K398" s="175"/>
      <c r="L398" s="175"/>
      <c r="M398" s="179">
        <v>83.55</v>
      </c>
      <c r="N398" s="180"/>
      <c r="O398" s="176"/>
      <c r="P398" s="107" t="s">
        <v>217</v>
      </c>
    </row>
    <row r="399" spans="1:16" x14ac:dyDescent="0.2">
      <c r="A399" s="35">
        <v>393</v>
      </c>
      <c r="B399" s="260" t="s">
        <v>1912</v>
      </c>
      <c r="C399" s="42" t="s">
        <v>1440</v>
      </c>
      <c r="D399" s="73">
        <v>151559</v>
      </c>
      <c r="E399" s="75">
        <v>631230385</v>
      </c>
      <c r="F399" s="36" t="s">
        <v>1905</v>
      </c>
      <c r="G399" s="74" t="s">
        <v>216</v>
      </c>
      <c r="H399" s="47">
        <v>10</v>
      </c>
      <c r="I399" s="38">
        <v>13780</v>
      </c>
      <c r="J399" s="214">
        <f t="shared" si="6"/>
        <v>46.02</v>
      </c>
      <c r="K399" s="175"/>
      <c r="L399" s="175"/>
      <c r="M399" s="179">
        <v>46.02</v>
      </c>
      <c r="N399" s="180"/>
      <c r="O399" s="176"/>
      <c r="P399" s="107" t="s">
        <v>217</v>
      </c>
    </row>
    <row r="400" spans="1:16" x14ac:dyDescent="0.2">
      <c r="A400" s="35">
        <v>394</v>
      </c>
      <c r="B400" s="260" t="s">
        <v>1913</v>
      </c>
      <c r="C400" s="42" t="s">
        <v>1440</v>
      </c>
      <c r="D400" s="73">
        <v>151599</v>
      </c>
      <c r="E400" s="75">
        <v>631230390</v>
      </c>
      <c r="F400" s="36" t="s">
        <v>1905</v>
      </c>
      <c r="G400" s="74" t="s">
        <v>583</v>
      </c>
      <c r="H400" s="47">
        <v>10</v>
      </c>
      <c r="I400" s="38">
        <v>13770</v>
      </c>
      <c r="J400" s="214">
        <f t="shared" si="6"/>
        <v>35.590000000000003</v>
      </c>
      <c r="K400" s="175"/>
      <c r="L400" s="175"/>
      <c r="M400" s="179">
        <v>35.590000000000003</v>
      </c>
      <c r="N400" s="180"/>
      <c r="O400" s="176"/>
      <c r="P400" s="107" t="s">
        <v>217</v>
      </c>
    </row>
    <row r="401" spans="1:21" x14ac:dyDescent="0.2">
      <c r="A401" s="35">
        <v>395</v>
      </c>
      <c r="B401" s="260" t="s">
        <v>1916</v>
      </c>
      <c r="C401" s="42" t="s">
        <v>1440</v>
      </c>
      <c r="D401" s="73">
        <v>151676</v>
      </c>
      <c r="E401" s="75">
        <v>631230386</v>
      </c>
      <c r="F401" s="36" t="s">
        <v>1905</v>
      </c>
      <c r="G401" s="74" t="s">
        <v>216</v>
      </c>
      <c r="H401" s="47">
        <v>10</v>
      </c>
      <c r="I401" s="38">
        <v>13780</v>
      </c>
      <c r="J401" s="214">
        <f t="shared" si="6"/>
        <v>34.520000000000003</v>
      </c>
      <c r="K401" s="175"/>
      <c r="L401" s="175"/>
      <c r="M401" s="179">
        <v>34.520000000000003</v>
      </c>
      <c r="N401" s="180"/>
      <c r="O401" s="176"/>
      <c r="P401" s="107" t="s">
        <v>217</v>
      </c>
    </row>
    <row r="402" spans="1:21" x14ac:dyDescent="0.2">
      <c r="A402" s="35">
        <v>396</v>
      </c>
      <c r="B402" s="260" t="s">
        <v>1742</v>
      </c>
      <c r="C402" s="42" t="s">
        <v>1432</v>
      </c>
      <c r="D402" s="73">
        <v>151704</v>
      </c>
      <c r="E402" s="75">
        <v>631230394</v>
      </c>
      <c r="F402" s="36" t="s">
        <v>1905</v>
      </c>
      <c r="G402" s="74" t="s">
        <v>1917</v>
      </c>
      <c r="H402" s="47">
        <v>10</v>
      </c>
      <c r="I402" s="38">
        <v>13310</v>
      </c>
      <c r="J402" s="214">
        <f t="shared" si="6"/>
        <v>75</v>
      </c>
      <c r="K402" s="175"/>
      <c r="L402" s="175"/>
      <c r="M402" s="179">
        <v>75</v>
      </c>
      <c r="N402" s="180"/>
      <c r="O402" s="176"/>
      <c r="P402" s="107" t="s">
        <v>1743</v>
      </c>
    </row>
    <row r="403" spans="1:21" x14ac:dyDescent="0.2">
      <c r="A403" s="35">
        <v>397</v>
      </c>
      <c r="B403" s="260" t="s">
        <v>734</v>
      </c>
      <c r="C403" s="42" t="s">
        <v>1777</v>
      </c>
      <c r="D403" s="73">
        <v>151817</v>
      </c>
      <c r="E403" s="75">
        <v>631230396</v>
      </c>
      <c r="F403" s="36" t="s">
        <v>1905</v>
      </c>
      <c r="G403" s="74" t="s">
        <v>495</v>
      </c>
      <c r="H403" s="47">
        <v>10</v>
      </c>
      <c r="I403" s="38">
        <v>13210</v>
      </c>
      <c r="J403" s="214">
        <f t="shared" si="6"/>
        <v>383.16</v>
      </c>
      <c r="K403" s="175"/>
      <c r="L403" s="175">
        <v>383.16</v>
      </c>
      <c r="M403" s="179"/>
      <c r="N403" s="180"/>
      <c r="O403" s="176"/>
      <c r="P403" s="107" t="s">
        <v>496</v>
      </c>
    </row>
    <row r="404" spans="1:21" x14ac:dyDescent="0.2">
      <c r="A404" s="35">
        <v>398</v>
      </c>
      <c r="B404" s="260" t="s">
        <v>733</v>
      </c>
      <c r="C404" s="42" t="s">
        <v>1777</v>
      </c>
      <c r="D404" s="73">
        <v>151830</v>
      </c>
      <c r="E404" s="75">
        <v>631230395</v>
      </c>
      <c r="F404" s="36" t="s">
        <v>1905</v>
      </c>
      <c r="G404" s="74" t="s">
        <v>495</v>
      </c>
      <c r="H404" s="47">
        <v>10</v>
      </c>
      <c r="I404" s="38">
        <v>13210</v>
      </c>
      <c r="J404" s="214">
        <f t="shared" si="6"/>
        <v>135.9</v>
      </c>
      <c r="K404" s="175"/>
      <c r="L404" s="175">
        <v>135.9</v>
      </c>
      <c r="M404" s="179"/>
      <c r="N404" s="180"/>
      <c r="O404" s="176"/>
      <c r="P404" s="107" t="s">
        <v>496</v>
      </c>
    </row>
    <row r="405" spans="1:21" x14ac:dyDescent="0.2">
      <c r="A405" s="35">
        <v>399</v>
      </c>
      <c r="B405" s="260" t="s">
        <v>686</v>
      </c>
      <c r="C405" s="42" t="s">
        <v>1920</v>
      </c>
      <c r="D405" s="73">
        <v>151838</v>
      </c>
      <c r="E405" s="75">
        <v>631230397</v>
      </c>
      <c r="F405" s="36" t="s">
        <v>1905</v>
      </c>
      <c r="G405" s="74" t="s">
        <v>495</v>
      </c>
      <c r="H405" s="47">
        <v>10</v>
      </c>
      <c r="I405" s="38">
        <v>13210</v>
      </c>
      <c r="J405" s="214">
        <f t="shared" si="6"/>
        <v>336.61</v>
      </c>
      <c r="K405" s="175"/>
      <c r="L405" s="175">
        <v>336.61</v>
      </c>
      <c r="M405" s="179"/>
      <c r="N405" s="180"/>
      <c r="O405" s="176"/>
      <c r="P405" s="107" t="s">
        <v>496</v>
      </c>
    </row>
    <row r="406" spans="1:21" x14ac:dyDescent="0.2">
      <c r="A406" s="35">
        <v>400</v>
      </c>
      <c r="B406" s="260" t="s">
        <v>1923</v>
      </c>
      <c r="C406" s="42" t="s">
        <v>1634</v>
      </c>
      <c r="D406" s="73">
        <v>152064</v>
      </c>
      <c r="E406" s="75">
        <v>631230403</v>
      </c>
      <c r="F406" s="36" t="s">
        <v>1905</v>
      </c>
      <c r="G406" s="74" t="s">
        <v>1924</v>
      </c>
      <c r="H406" s="47">
        <v>10</v>
      </c>
      <c r="I406" s="38">
        <v>13250</v>
      </c>
      <c r="J406" s="214">
        <f t="shared" si="6"/>
        <v>18.989999999999998</v>
      </c>
      <c r="K406" s="175"/>
      <c r="L406" s="175">
        <v>18.989999999999998</v>
      </c>
      <c r="M406" s="179"/>
      <c r="N406" s="180"/>
      <c r="O406" s="176"/>
      <c r="P406" s="107" t="s">
        <v>75</v>
      </c>
    </row>
    <row r="407" spans="1:21" x14ac:dyDescent="0.2">
      <c r="A407" s="35">
        <v>401</v>
      </c>
      <c r="B407" s="260" t="s">
        <v>1925</v>
      </c>
      <c r="C407" s="42" t="s">
        <v>1634</v>
      </c>
      <c r="D407" s="73">
        <v>152074</v>
      </c>
      <c r="E407" s="75">
        <v>631230402</v>
      </c>
      <c r="F407" s="36" t="s">
        <v>1905</v>
      </c>
      <c r="G407" s="74" t="s">
        <v>1924</v>
      </c>
      <c r="H407" s="47">
        <v>10</v>
      </c>
      <c r="I407" s="38">
        <v>13250</v>
      </c>
      <c r="J407" s="214">
        <f t="shared" si="6"/>
        <v>16.989999999999998</v>
      </c>
      <c r="K407" s="175"/>
      <c r="L407" s="175">
        <v>16.989999999999998</v>
      </c>
      <c r="M407" s="179"/>
      <c r="N407" s="180"/>
      <c r="O407" s="176"/>
      <c r="P407" s="107" t="s">
        <v>75</v>
      </c>
    </row>
    <row r="408" spans="1:21" x14ac:dyDescent="0.2">
      <c r="A408" s="35">
        <v>402</v>
      </c>
      <c r="B408" s="260" t="s">
        <v>726</v>
      </c>
      <c r="C408" s="42" t="s">
        <v>1440</v>
      </c>
      <c r="D408" s="73">
        <v>152096</v>
      </c>
      <c r="E408" s="75">
        <v>631230398</v>
      </c>
      <c r="F408" s="36" t="s">
        <v>1905</v>
      </c>
      <c r="G408" s="74" t="s">
        <v>727</v>
      </c>
      <c r="H408" s="47">
        <v>10</v>
      </c>
      <c r="I408" s="38">
        <v>13220</v>
      </c>
      <c r="J408" s="214">
        <f t="shared" si="6"/>
        <v>2.16</v>
      </c>
      <c r="K408" s="175"/>
      <c r="L408" s="175">
        <v>2.16</v>
      </c>
      <c r="M408" s="179"/>
      <c r="N408" s="180"/>
      <c r="O408" s="176"/>
      <c r="P408" s="287" t="s">
        <v>728</v>
      </c>
    </row>
    <row r="409" spans="1:21" x14ac:dyDescent="0.2">
      <c r="A409" s="35">
        <v>403</v>
      </c>
      <c r="B409" s="260" t="s">
        <v>729</v>
      </c>
      <c r="C409" s="42" t="s">
        <v>1440</v>
      </c>
      <c r="D409" s="73">
        <v>152103</v>
      </c>
      <c r="E409" s="75">
        <v>631230399</v>
      </c>
      <c r="F409" s="36" t="s">
        <v>1905</v>
      </c>
      <c r="G409" s="74" t="s">
        <v>727</v>
      </c>
      <c r="H409" s="47">
        <v>10</v>
      </c>
      <c r="I409" s="38">
        <v>13220</v>
      </c>
      <c r="J409" s="214">
        <f t="shared" si="6"/>
        <v>81.680000000000007</v>
      </c>
      <c r="K409" s="175"/>
      <c r="L409" s="175">
        <v>81.680000000000007</v>
      </c>
      <c r="M409" s="179"/>
      <c r="N409" s="180"/>
      <c r="O409" s="176"/>
      <c r="P409" s="287" t="s">
        <v>728</v>
      </c>
    </row>
    <row r="410" spans="1:21" x14ac:dyDescent="0.2">
      <c r="A410" s="35">
        <v>404</v>
      </c>
      <c r="B410" s="260" t="s">
        <v>766</v>
      </c>
      <c r="C410" s="42" t="s">
        <v>1440</v>
      </c>
      <c r="D410" s="73">
        <v>152112</v>
      </c>
      <c r="E410" s="75">
        <v>631230404</v>
      </c>
      <c r="F410" s="36" t="s">
        <v>1905</v>
      </c>
      <c r="G410" s="74" t="s">
        <v>727</v>
      </c>
      <c r="H410" s="47">
        <v>10</v>
      </c>
      <c r="I410" s="38">
        <v>13220</v>
      </c>
      <c r="J410" s="214">
        <f t="shared" si="6"/>
        <v>3.76</v>
      </c>
      <c r="K410" s="175"/>
      <c r="L410" s="175">
        <v>3.76</v>
      </c>
      <c r="M410" s="179"/>
      <c r="N410" s="180"/>
      <c r="O410" s="176"/>
      <c r="P410" s="287" t="s">
        <v>728</v>
      </c>
    </row>
    <row r="411" spans="1:21" x14ac:dyDescent="0.2">
      <c r="A411" s="35">
        <v>405</v>
      </c>
      <c r="B411" s="260" t="s">
        <v>1926</v>
      </c>
      <c r="C411" s="42" t="s">
        <v>1440</v>
      </c>
      <c r="D411" s="73">
        <v>152150</v>
      </c>
      <c r="E411" s="75">
        <v>631230401</v>
      </c>
      <c r="F411" s="36" t="s">
        <v>1905</v>
      </c>
      <c r="G411" s="74" t="s">
        <v>672</v>
      </c>
      <c r="H411" s="47">
        <v>10</v>
      </c>
      <c r="I411" s="38">
        <v>13230</v>
      </c>
      <c r="J411" s="214">
        <f t="shared" si="6"/>
        <v>130.63999999999999</v>
      </c>
      <c r="K411" s="175"/>
      <c r="L411" s="175">
        <v>130.63999999999999</v>
      </c>
      <c r="M411" s="179"/>
      <c r="N411" s="180"/>
      <c r="O411" s="176"/>
      <c r="P411" s="287" t="s">
        <v>698</v>
      </c>
    </row>
    <row r="412" spans="1:21" x14ac:dyDescent="0.2">
      <c r="A412" s="35">
        <v>406</v>
      </c>
      <c r="B412" s="260" t="s">
        <v>1927</v>
      </c>
      <c r="C412" s="42" t="s">
        <v>1440</v>
      </c>
      <c r="D412" s="73">
        <v>152170</v>
      </c>
      <c r="E412" s="75">
        <v>631230400</v>
      </c>
      <c r="F412" s="36" t="s">
        <v>1905</v>
      </c>
      <c r="G412" s="74" t="s">
        <v>672</v>
      </c>
      <c r="H412" s="47">
        <v>10</v>
      </c>
      <c r="I412" s="38">
        <v>13230</v>
      </c>
      <c r="J412" s="214">
        <f t="shared" si="6"/>
        <v>58.06</v>
      </c>
      <c r="K412" s="175"/>
      <c r="L412" s="175">
        <v>58.06</v>
      </c>
      <c r="M412" s="179"/>
      <c r="N412" s="180"/>
      <c r="O412" s="176"/>
      <c r="P412" s="287" t="s">
        <v>698</v>
      </c>
    </row>
    <row r="413" spans="1:21" x14ac:dyDescent="0.2">
      <c r="A413" s="35">
        <v>407</v>
      </c>
      <c r="B413" s="260" t="s">
        <v>1930</v>
      </c>
      <c r="C413" s="42" t="s">
        <v>1799</v>
      </c>
      <c r="D413" s="73">
        <v>152239</v>
      </c>
      <c r="E413" s="75">
        <v>631230406</v>
      </c>
      <c r="F413" s="36" t="s">
        <v>1905</v>
      </c>
      <c r="G413" s="74" t="s">
        <v>1755</v>
      </c>
      <c r="H413" s="47">
        <v>10</v>
      </c>
      <c r="I413" s="38">
        <v>14310</v>
      </c>
      <c r="J413" s="214">
        <f t="shared" si="6"/>
        <v>100.17</v>
      </c>
      <c r="K413" s="175"/>
      <c r="L413" s="175"/>
      <c r="M413" s="179">
        <v>100.17</v>
      </c>
      <c r="N413" s="180"/>
      <c r="O413" s="176"/>
      <c r="P413" s="107" t="s">
        <v>358</v>
      </c>
    </row>
    <row r="414" spans="1:21" ht="13.5" thickBot="1" x14ac:dyDescent="0.25">
      <c r="A414" s="35">
        <v>408</v>
      </c>
      <c r="B414" s="260" t="s">
        <v>1931</v>
      </c>
      <c r="C414" s="42" t="s">
        <v>1849</v>
      </c>
      <c r="D414" s="73">
        <v>152263</v>
      </c>
      <c r="E414" s="75">
        <v>631230405</v>
      </c>
      <c r="F414" s="36" t="s">
        <v>1905</v>
      </c>
      <c r="G414" s="74" t="s">
        <v>1932</v>
      </c>
      <c r="H414" s="47">
        <v>10</v>
      </c>
      <c r="I414" s="38">
        <v>13610</v>
      </c>
      <c r="J414" s="214">
        <f t="shared" si="6"/>
        <v>50</v>
      </c>
      <c r="K414" s="175"/>
      <c r="L414" s="175"/>
      <c r="M414" s="179">
        <v>50</v>
      </c>
      <c r="N414" s="180"/>
      <c r="O414" s="176"/>
      <c r="P414" s="107" t="s">
        <v>1933</v>
      </c>
    </row>
    <row r="415" spans="1:21" ht="13.5" thickBot="1" x14ac:dyDescent="0.25">
      <c r="A415" s="35">
        <v>409</v>
      </c>
      <c r="B415" s="260" t="s">
        <v>1935</v>
      </c>
      <c r="C415" s="42" t="s">
        <v>1392</v>
      </c>
      <c r="D415" s="73">
        <v>152402</v>
      </c>
      <c r="E415" s="75">
        <v>631230369</v>
      </c>
      <c r="F415" s="36" t="s">
        <v>1905</v>
      </c>
      <c r="G415" s="74" t="s">
        <v>1924</v>
      </c>
      <c r="H415" s="47">
        <v>10</v>
      </c>
      <c r="I415" s="38">
        <v>13250</v>
      </c>
      <c r="J415" s="214">
        <f t="shared" si="6"/>
        <v>16.989999999999998</v>
      </c>
      <c r="K415" s="175"/>
      <c r="L415" s="175">
        <v>16.989999999999998</v>
      </c>
      <c r="M415" s="179"/>
      <c r="N415" s="180"/>
      <c r="O415" s="176"/>
      <c r="P415" s="107" t="s">
        <v>75</v>
      </c>
      <c r="R415" s="463" t="s">
        <v>52</v>
      </c>
      <c r="S415" s="464" t="s">
        <v>53</v>
      </c>
      <c r="T415" s="463" t="s">
        <v>54</v>
      </c>
      <c r="U415" s="465" t="s">
        <v>1957</v>
      </c>
    </row>
    <row r="416" spans="1:21" x14ac:dyDescent="0.2">
      <c r="A416" s="35">
        <v>410</v>
      </c>
      <c r="B416" s="260" t="s">
        <v>1934</v>
      </c>
      <c r="C416" s="42" t="s">
        <v>1392</v>
      </c>
      <c r="D416" s="73">
        <v>152415</v>
      </c>
      <c r="E416" s="75">
        <v>631230368</v>
      </c>
      <c r="F416" s="36" t="s">
        <v>1905</v>
      </c>
      <c r="G416" s="74" t="s">
        <v>1924</v>
      </c>
      <c r="H416" s="47">
        <v>10</v>
      </c>
      <c r="I416" s="38">
        <v>13250</v>
      </c>
      <c r="J416" s="214">
        <f t="shared" si="6"/>
        <v>18.989999999999998</v>
      </c>
      <c r="K416" s="175"/>
      <c r="L416" s="175">
        <v>18.989999999999998</v>
      </c>
      <c r="M416" s="179"/>
      <c r="N416" s="180"/>
      <c r="O416" s="176"/>
      <c r="P416" s="107" t="s">
        <v>75</v>
      </c>
      <c r="R416" s="333">
        <v>4113.62</v>
      </c>
      <c r="S416" s="333">
        <v>11138.42</v>
      </c>
      <c r="T416" s="333">
        <v>29685.84</v>
      </c>
    </row>
    <row r="417" spans="1:21" x14ac:dyDescent="0.2">
      <c r="A417" s="35">
        <v>411</v>
      </c>
      <c r="B417" s="260" t="s">
        <v>1936</v>
      </c>
      <c r="C417" s="42" t="s">
        <v>1019</v>
      </c>
      <c r="D417" s="73">
        <v>152427</v>
      </c>
      <c r="E417" s="75">
        <v>631230364</v>
      </c>
      <c r="F417" s="36" t="s">
        <v>1905</v>
      </c>
      <c r="G417" s="74" t="s">
        <v>1924</v>
      </c>
      <c r="H417" s="47">
        <v>10</v>
      </c>
      <c r="I417" s="38">
        <v>13250</v>
      </c>
      <c r="J417" s="214">
        <f t="shared" si="6"/>
        <v>18.989999999999998</v>
      </c>
      <c r="K417" s="175"/>
      <c r="L417" s="175">
        <v>18.989999999999998</v>
      </c>
      <c r="M417" s="179"/>
      <c r="N417" s="180"/>
      <c r="O417" s="176"/>
      <c r="P417" s="107" t="s">
        <v>75</v>
      </c>
      <c r="R417" s="334"/>
      <c r="S417" s="333">
        <v>11896.58</v>
      </c>
      <c r="T417" s="333">
        <v>40410.639999999999</v>
      </c>
      <c r="U417" s="24"/>
    </row>
    <row r="418" spans="1:21" x14ac:dyDescent="0.2">
      <c r="A418" s="35">
        <v>412</v>
      </c>
      <c r="B418" s="260" t="s">
        <v>1937</v>
      </c>
      <c r="C418" s="42" t="s">
        <v>1019</v>
      </c>
      <c r="D418" s="73">
        <v>152437</v>
      </c>
      <c r="E418" s="75">
        <v>631230363</v>
      </c>
      <c r="F418" s="36" t="s">
        <v>1905</v>
      </c>
      <c r="G418" s="74" t="s">
        <v>1924</v>
      </c>
      <c r="H418" s="47">
        <v>10</v>
      </c>
      <c r="I418" s="38">
        <v>13250</v>
      </c>
      <c r="J418" s="214">
        <f t="shared" si="6"/>
        <v>16.989999999999998</v>
      </c>
      <c r="K418" s="175"/>
      <c r="L418" s="175">
        <v>16.989999999999998</v>
      </c>
      <c r="M418" s="179"/>
      <c r="N418" s="180"/>
      <c r="O418" s="176"/>
      <c r="P418" s="107" t="s">
        <v>75</v>
      </c>
      <c r="R418" s="334"/>
      <c r="S418" s="333">
        <v>20698.32</v>
      </c>
      <c r="T418" s="333"/>
      <c r="U418" s="466"/>
    </row>
    <row r="419" spans="1:21" x14ac:dyDescent="0.2">
      <c r="A419" s="35">
        <v>413</v>
      </c>
      <c r="B419" s="260" t="s">
        <v>754</v>
      </c>
      <c r="C419" s="42" t="s">
        <v>1364</v>
      </c>
      <c r="D419" s="73">
        <v>152458</v>
      </c>
      <c r="E419" s="75">
        <v>631230362</v>
      </c>
      <c r="F419" s="36" t="s">
        <v>1938</v>
      </c>
      <c r="G419" s="74" t="s">
        <v>727</v>
      </c>
      <c r="H419" s="47">
        <v>10</v>
      </c>
      <c r="I419" s="38">
        <v>13220</v>
      </c>
      <c r="J419" s="214">
        <f t="shared" si="6"/>
        <v>2.16</v>
      </c>
      <c r="K419" s="175"/>
      <c r="L419" s="175">
        <v>2.16</v>
      </c>
      <c r="M419" s="179"/>
      <c r="N419" s="180"/>
      <c r="O419" s="176"/>
      <c r="P419" s="287" t="s">
        <v>728</v>
      </c>
      <c r="R419" s="334"/>
      <c r="S419" s="333">
        <v>11056.56</v>
      </c>
      <c r="T419" s="333"/>
    </row>
    <row r="420" spans="1:21" x14ac:dyDescent="0.2">
      <c r="A420" s="35">
        <v>414</v>
      </c>
      <c r="B420" s="260" t="s">
        <v>753</v>
      </c>
      <c r="C420" s="42" t="s">
        <v>1364</v>
      </c>
      <c r="D420" s="73">
        <v>152461</v>
      </c>
      <c r="E420" s="75">
        <v>631230361</v>
      </c>
      <c r="F420" s="36" t="s">
        <v>1938</v>
      </c>
      <c r="G420" s="74" t="s">
        <v>727</v>
      </c>
      <c r="H420" s="47">
        <v>10</v>
      </c>
      <c r="I420" s="38">
        <v>13220</v>
      </c>
      <c r="J420" s="214">
        <f t="shared" si="6"/>
        <v>7.75</v>
      </c>
      <c r="K420" s="175"/>
      <c r="L420" s="175">
        <v>7.75</v>
      </c>
      <c r="M420" s="179"/>
      <c r="N420" s="180"/>
      <c r="O420" s="176"/>
      <c r="P420" s="287" t="s">
        <v>728</v>
      </c>
      <c r="R420" s="334"/>
      <c r="S420" s="333">
        <v>9851.52</v>
      </c>
      <c r="T420" s="333"/>
    </row>
    <row r="421" spans="1:21" x14ac:dyDescent="0.2">
      <c r="A421" s="35">
        <v>415</v>
      </c>
      <c r="B421" s="260" t="s">
        <v>750</v>
      </c>
      <c r="C421" s="42" t="s">
        <v>1364</v>
      </c>
      <c r="D421" s="73">
        <v>152465</v>
      </c>
      <c r="E421" s="75">
        <v>631230360</v>
      </c>
      <c r="F421" s="36" t="s">
        <v>1938</v>
      </c>
      <c r="G421" s="74" t="s">
        <v>727</v>
      </c>
      <c r="H421" s="47">
        <v>10</v>
      </c>
      <c r="I421" s="38">
        <v>13220</v>
      </c>
      <c r="J421" s="214">
        <f t="shared" si="6"/>
        <v>142.02000000000001</v>
      </c>
      <c r="K421" s="175"/>
      <c r="L421" s="175">
        <v>142.02000000000001</v>
      </c>
      <c r="M421" s="179"/>
      <c r="N421" s="180"/>
      <c r="O421" s="176"/>
      <c r="P421" s="287" t="s">
        <v>728</v>
      </c>
      <c r="R421" s="334"/>
      <c r="S421" s="333">
        <v>11079.27</v>
      </c>
      <c r="T421" s="334"/>
    </row>
    <row r="422" spans="1:21" x14ac:dyDescent="0.2">
      <c r="A422" s="35">
        <v>416</v>
      </c>
      <c r="B422" s="260" t="s">
        <v>1301</v>
      </c>
      <c r="C422" s="42" t="s">
        <v>1364</v>
      </c>
      <c r="D422" s="73">
        <v>152471</v>
      </c>
      <c r="E422" s="75">
        <v>631230359</v>
      </c>
      <c r="F422" s="36" t="s">
        <v>1938</v>
      </c>
      <c r="G422" s="74" t="s">
        <v>727</v>
      </c>
      <c r="H422" s="47">
        <v>10</v>
      </c>
      <c r="I422" s="38">
        <v>13220</v>
      </c>
      <c r="J422" s="214">
        <f t="shared" si="6"/>
        <v>170.39</v>
      </c>
      <c r="K422" s="175"/>
      <c r="L422" s="175">
        <v>170.39</v>
      </c>
      <c r="M422" s="179"/>
      <c r="N422" s="180"/>
      <c r="O422" s="176"/>
      <c r="P422" s="287" t="s">
        <v>728</v>
      </c>
      <c r="R422" s="334"/>
      <c r="S422" s="333">
        <v>27864.07</v>
      </c>
      <c r="T422" s="334"/>
    </row>
    <row r="423" spans="1:21" x14ac:dyDescent="0.2">
      <c r="A423" s="35">
        <v>417</v>
      </c>
      <c r="B423" s="260" t="s">
        <v>751</v>
      </c>
      <c r="C423" s="42" t="s">
        <v>1364</v>
      </c>
      <c r="D423" s="73">
        <v>152476</v>
      </c>
      <c r="E423" s="75">
        <v>631230358</v>
      </c>
      <c r="F423" s="36" t="s">
        <v>1938</v>
      </c>
      <c r="G423" s="74" t="s">
        <v>727</v>
      </c>
      <c r="H423" s="47">
        <v>10</v>
      </c>
      <c r="I423" s="38">
        <v>13220</v>
      </c>
      <c r="J423" s="214">
        <f t="shared" si="6"/>
        <v>20.54</v>
      </c>
      <c r="K423" s="175"/>
      <c r="L423" s="175">
        <v>20.54</v>
      </c>
      <c r="M423" s="179"/>
      <c r="N423" s="180"/>
      <c r="O423" s="176"/>
      <c r="P423" s="287" t="s">
        <v>728</v>
      </c>
      <c r="R423" s="334"/>
      <c r="S423" s="333">
        <v>20923.349999999999</v>
      </c>
      <c r="T423" s="334"/>
    </row>
    <row r="424" spans="1:21" x14ac:dyDescent="0.2">
      <c r="A424" s="35">
        <v>418</v>
      </c>
      <c r="B424" s="260" t="s">
        <v>1748</v>
      </c>
      <c r="C424" s="42" t="s">
        <v>1364</v>
      </c>
      <c r="D424" s="73">
        <v>152484</v>
      </c>
      <c r="E424" s="75">
        <v>631230357</v>
      </c>
      <c r="F424" s="36" t="s">
        <v>1938</v>
      </c>
      <c r="G424" s="74" t="s">
        <v>727</v>
      </c>
      <c r="H424" s="47">
        <v>10</v>
      </c>
      <c r="I424" s="38">
        <v>13220</v>
      </c>
      <c r="J424" s="214">
        <f t="shared" si="6"/>
        <v>2.16</v>
      </c>
      <c r="K424" s="175"/>
      <c r="L424" s="175">
        <v>2.16</v>
      </c>
      <c r="M424" s="179"/>
      <c r="N424" s="180"/>
      <c r="O424" s="176"/>
      <c r="P424" s="287" t="s">
        <v>728</v>
      </c>
      <c r="R424" s="334"/>
      <c r="S424" s="333">
        <v>17678.439999999999</v>
      </c>
      <c r="T424" s="334"/>
    </row>
    <row r="425" spans="1:21" x14ac:dyDescent="0.2">
      <c r="A425" s="35">
        <v>419</v>
      </c>
      <c r="B425" s="260" t="s">
        <v>752</v>
      </c>
      <c r="C425" s="42" t="s">
        <v>1364</v>
      </c>
      <c r="D425" s="73">
        <v>152612</v>
      </c>
      <c r="E425" s="75">
        <v>631230356</v>
      </c>
      <c r="F425" s="36" t="s">
        <v>1938</v>
      </c>
      <c r="G425" s="74" t="s">
        <v>727</v>
      </c>
      <c r="H425" s="47">
        <v>10</v>
      </c>
      <c r="I425" s="38">
        <v>13220</v>
      </c>
      <c r="J425" s="214">
        <f t="shared" si="6"/>
        <v>178.38</v>
      </c>
      <c r="K425" s="175"/>
      <c r="L425" s="175">
        <v>178.38</v>
      </c>
      <c r="M425" s="179"/>
      <c r="N425" s="180"/>
      <c r="O425" s="176"/>
      <c r="P425" s="287" t="s">
        <v>728</v>
      </c>
      <c r="R425" s="334"/>
      <c r="S425" s="333">
        <v>47834.19</v>
      </c>
      <c r="T425" s="334"/>
    </row>
    <row r="426" spans="1:21" x14ac:dyDescent="0.2">
      <c r="A426" s="35">
        <v>420</v>
      </c>
      <c r="B426" s="260" t="s">
        <v>749</v>
      </c>
      <c r="C426" s="42" t="s">
        <v>1364</v>
      </c>
      <c r="D426" s="73">
        <v>152627</v>
      </c>
      <c r="E426" s="75">
        <v>631230355</v>
      </c>
      <c r="F426" s="36" t="s">
        <v>1938</v>
      </c>
      <c r="G426" s="74" t="s">
        <v>727</v>
      </c>
      <c r="H426" s="47">
        <v>10</v>
      </c>
      <c r="I426" s="38">
        <v>13220</v>
      </c>
      <c r="J426" s="214">
        <f t="shared" si="6"/>
        <v>24.54</v>
      </c>
      <c r="K426" s="175"/>
      <c r="L426" s="175">
        <v>24.54</v>
      </c>
      <c r="M426" s="179"/>
      <c r="N426" s="180"/>
      <c r="O426" s="176"/>
      <c r="P426" s="287" t="s">
        <v>728</v>
      </c>
      <c r="R426" s="334"/>
      <c r="S426" s="333">
        <v>14831.28</v>
      </c>
      <c r="T426" s="334"/>
    </row>
    <row r="427" spans="1:21" x14ac:dyDescent="0.2">
      <c r="A427" s="35">
        <v>421</v>
      </c>
      <c r="B427" s="260" t="s">
        <v>769</v>
      </c>
      <c r="C427" s="42" t="s">
        <v>1364</v>
      </c>
      <c r="D427" s="73">
        <v>153653</v>
      </c>
      <c r="E427" s="75">
        <v>631230354</v>
      </c>
      <c r="F427" s="36" t="s">
        <v>1938</v>
      </c>
      <c r="G427" s="74" t="s">
        <v>727</v>
      </c>
      <c r="H427" s="47">
        <v>10</v>
      </c>
      <c r="I427" s="38">
        <v>13220</v>
      </c>
      <c r="J427" s="214">
        <f t="shared" si="6"/>
        <v>42.12</v>
      </c>
      <c r="K427" s="175"/>
      <c r="L427" s="175">
        <v>42.12</v>
      </c>
      <c r="M427" s="179"/>
      <c r="N427" s="180"/>
      <c r="O427" s="176"/>
      <c r="P427" s="287" t="s">
        <v>728</v>
      </c>
      <c r="R427" s="334"/>
      <c r="S427" s="333">
        <v>10363.48</v>
      </c>
      <c r="T427" s="334"/>
    </row>
    <row r="428" spans="1:21" x14ac:dyDescent="0.2">
      <c r="A428" s="35">
        <v>422</v>
      </c>
      <c r="B428" s="260" t="s">
        <v>764</v>
      </c>
      <c r="C428" s="42" t="s">
        <v>1364</v>
      </c>
      <c r="D428" s="73">
        <v>152668</v>
      </c>
      <c r="E428" s="75">
        <v>631230353</v>
      </c>
      <c r="F428" s="36" t="s">
        <v>1938</v>
      </c>
      <c r="G428" s="74" t="s">
        <v>727</v>
      </c>
      <c r="H428" s="47">
        <v>10</v>
      </c>
      <c r="I428" s="38">
        <v>13220</v>
      </c>
      <c r="J428" s="214">
        <f t="shared" si="6"/>
        <v>9.75</v>
      </c>
      <c r="K428" s="175"/>
      <c r="L428" s="175">
        <v>9.75</v>
      </c>
      <c r="M428" s="179"/>
      <c r="N428" s="180"/>
      <c r="O428" s="176"/>
      <c r="P428" s="287" t="s">
        <v>728</v>
      </c>
      <c r="R428" s="334"/>
      <c r="S428" s="333">
        <v>11563.23</v>
      </c>
      <c r="T428" s="334"/>
    </row>
    <row r="429" spans="1:21" x14ac:dyDescent="0.2">
      <c r="A429" s="35">
        <v>423</v>
      </c>
      <c r="B429" s="260" t="s">
        <v>768</v>
      </c>
      <c r="C429" s="42" t="s">
        <v>1364</v>
      </c>
      <c r="D429" s="73">
        <v>152700</v>
      </c>
      <c r="E429" s="75">
        <v>631230352</v>
      </c>
      <c r="F429" s="36" t="s">
        <v>1938</v>
      </c>
      <c r="G429" s="74" t="s">
        <v>727</v>
      </c>
      <c r="H429" s="47">
        <v>10</v>
      </c>
      <c r="I429" s="38">
        <v>13220</v>
      </c>
      <c r="J429" s="214">
        <f t="shared" si="6"/>
        <v>7.35</v>
      </c>
      <c r="K429" s="175"/>
      <c r="L429" s="175">
        <v>7.35</v>
      </c>
      <c r="M429" s="179"/>
      <c r="N429" s="180"/>
      <c r="O429" s="176"/>
      <c r="P429" s="287" t="s">
        <v>728</v>
      </c>
      <c r="R429" s="334"/>
      <c r="S429" s="333">
        <v>10145.870000000001</v>
      </c>
      <c r="T429" s="334"/>
    </row>
    <row r="430" spans="1:21" x14ac:dyDescent="0.2">
      <c r="A430" s="35">
        <v>424</v>
      </c>
      <c r="B430" s="260" t="s">
        <v>1742</v>
      </c>
      <c r="C430" s="42" t="s">
        <v>1432</v>
      </c>
      <c r="D430" s="73">
        <v>152716</v>
      </c>
      <c r="E430" s="75">
        <v>631230394</v>
      </c>
      <c r="F430" s="36" t="s">
        <v>1938</v>
      </c>
      <c r="G430" s="74" t="s">
        <v>1917</v>
      </c>
      <c r="H430" s="47">
        <v>10</v>
      </c>
      <c r="I430" s="38">
        <v>13310</v>
      </c>
      <c r="J430" s="214">
        <f t="shared" si="6"/>
        <v>-75</v>
      </c>
      <c r="K430" s="175"/>
      <c r="L430" s="175"/>
      <c r="M430" s="179">
        <v>-75</v>
      </c>
      <c r="N430" s="180"/>
      <c r="O430" s="176"/>
      <c r="P430" s="107" t="s">
        <v>1743</v>
      </c>
      <c r="R430" s="334"/>
      <c r="S430" s="333">
        <v>11320.38</v>
      </c>
      <c r="T430" s="334"/>
    </row>
    <row r="431" spans="1:21" x14ac:dyDescent="0.2">
      <c r="A431" s="35">
        <v>425</v>
      </c>
      <c r="B431" s="260" t="s">
        <v>770</v>
      </c>
      <c r="C431" s="42" t="s">
        <v>1364</v>
      </c>
      <c r="D431" s="73">
        <v>152722</v>
      </c>
      <c r="E431" s="75">
        <v>631230351</v>
      </c>
      <c r="F431" s="36" t="s">
        <v>1938</v>
      </c>
      <c r="G431" s="74" t="s">
        <v>727</v>
      </c>
      <c r="H431" s="47">
        <v>10</v>
      </c>
      <c r="I431" s="38">
        <v>13220</v>
      </c>
      <c r="J431" s="214">
        <f t="shared" si="6"/>
        <v>2.16</v>
      </c>
      <c r="K431" s="175"/>
      <c r="L431" s="175">
        <v>2.16</v>
      </c>
      <c r="M431" s="179"/>
      <c r="N431" s="180"/>
      <c r="O431" s="176"/>
      <c r="P431" s="287" t="s">
        <v>728</v>
      </c>
      <c r="R431" s="334"/>
      <c r="S431" s="333">
        <v>9408.93</v>
      </c>
      <c r="T431" s="334"/>
    </row>
    <row r="432" spans="1:21" x14ac:dyDescent="0.2">
      <c r="A432" s="35">
        <v>426</v>
      </c>
      <c r="B432" s="260" t="s">
        <v>765</v>
      </c>
      <c r="C432" s="42" t="s">
        <v>1364</v>
      </c>
      <c r="D432" s="73">
        <v>152739</v>
      </c>
      <c r="E432" s="75">
        <v>631230350</v>
      </c>
      <c r="F432" s="36" t="s">
        <v>1938</v>
      </c>
      <c r="G432" s="74" t="s">
        <v>727</v>
      </c>
      <c r="H432" s="47">
        <v>10</v>
      </c>
      <c r="I432" s="38">
        <v>13220</v>
      </c>
      <c r="J432" s="214">
        <f t="shared" si="6"/>
        <v>32.130000000000003</v>
      </c>
      <c r="K432" s="175"/>
      <c r="L432" s="175">
        <v>32.130000000000003</v>
      </c>
      <c r="M432" s="179"/>
      <c r="N432" s="180"/>
      <c r="O432" s="176"/>
      <c r="P432" s="287" t="s">
        <v>728</v>
      </c>
      <c r="R432" s="334"/>
      <c r="S432" s="333">
        <v>9955.73</v>
      </c>
      <c r="T432" s="334"/>
    </row>
    <row r="433" spans="1:21" ht="13.5" thickBot="1" x14ac:dyDescent="0.25">
      <c r="A433" s="35">
        <v>427</v>
      </c>
      <c r="B433" s="260" t="s">
        <v>766</v>
      </c>
      <c r="C433" s="42" t="s">
        <v>1364</v>
      </c>
      <c r="D433" s="73">
        <v>152794</v>
      </c>
      <c r="E433" s="75">
        <v>631230349</v>
      </c>
      <c r="F433" s="36" t="s">
        <v>1938</v>
      </c>
      <c r="G433" s="74" t="s">
        <v>727</v>
      </c>
      <c r="H433" s="47">
        <v>10</v>
      </c>
      <c r="I433" s="38">
        <v>13220</v>
      </c>
      <c r="J433" s="214">
        <f t="shared" si="6"/>
        <v>3.36</v>
      </c>
      <c r="K433" s="175"/>
      <c r="L433" s="175">
        <v>3.36</v>
      </c>
      <c r="M433" s="179"/>
      <c r="N433" s="180"/>
      <c r="O433" s="176"/>
      <c r="P433" s="287" t="s">
        <v>728</v>
      </c>
      <c r="R433" s="334"/>
      <c r="S433" s="333">
        <v>11745.55</v>
      </c>
      <c r="T433" s="334"/>
    </row>
    <row r="434" spans="1:21" ht="13.5" thickBot="1" x14ac:dyDescent="0.25">
      <c r="A434" s="35">
        <v>428</v>
      </c>
      <c r="B434" s="260" t="s">
        <v>767</v>
      </c>
      <c r="C434" s="42" t="s">
        <v>1364</v>
      </c>
      <c r="D434" s="73">
        <v>152806</v>
      </c>
      <c r="E434" s="75">
        <v>631230348</v>
      </c>
      <c r="F434" s="36" t="s">
        <v>1938</v>
      </c>
      <c r="G434" s="74" t="s">
        <v>727</v>
      </c>
      <c r="H434" s="47">
        <v>10</v>
      </c>
      <c r="I434" s="38">
        <v>13220</v>
      </c>
      <c r="J434" s="214">
        <f t="shared" si="6"/>
        <v>19.34</v>
      </c>
      <c r="K434" s="175"/>
      <c r="L434" s="175">
        <v>19.34</v>
      </c>
      <c r="M434" s="179"/>
      <c r="N434" s="180"/>
      <c r="O434" s="176"/>
      <c r="P434" s="287" t="s">
        <v>728</v>
      </c>
      <c r="R434" s="268">
        <f>SUM(R416:R433)</f>
        <v>4113.62</v>
      </c>
      <c r="S434" s="268">
        <f>SUM(S416:S433)</f>
        <v>279355.17</v>
      </c>
      <c r="T434" s="268">
        <f>SUM(T416:T433)</f>
        <v>70096.479999999996</v>
      </c>
      <c r="U434" s="269">
        <f>SUM(R434:T434)</f>
        <v>353565.26999999996</v>
      </c>
    </row>
    <row r="435" spans="1:21" x14ac:dyDescent="0.2">
      <c r="A435" s="35">
        <v>429</v>
      </c>
      <c r="B435" s="260" t="s">
        <v>761</v>
      </c>
      <c r="C435" s="42" t="s">
        <v>1364</v>
      </c>
      <c r="D435" s="73">
        <v>152916</v>
      </c>
      <c r="E435" s="75">
        <v>631230347</v>
      </c>
      <c r="F435" s="36" t="s">
        <v>1938</v>
      </c>
      <c r="G435" s="74" t="s">
        <v>727</v>
      </c>
      <c r="H435" s="47">
        <v>10</v>
      </c>
      <c r="I435" s="38">
        <v>13220</v>
      </c>
      <c r="J435" s="214">
        <f t="shared" si="6"/>
        <v>9.35</v>
      </c>
      <c r="K435" s="175"/>
      <c r="L435" s="175">
        <v>9.35</v>
      </c>
      <c r="M435" s="179"/>
      <c r="N435" s="180"/>
      <c r="O435" s="176"/>
      <c r="P435" s="287" t="s">
        <v>728</v>
      </c>
    </row>
    <row r="436" spans="1:21" x14ac:dyDescent="0.2">
      <c r="A436" s="35">
        <v>430</v>
      </c>
      <c r="B436" s="260" t="s">
        <v>762</v>
      </c>
      <c r="C436" s="42" t="s">
        <v>1364</v>
      </c>
      <c r="D436" s="73">
        <v>152936</v>
      </c>
      <c r="E436" s="75">
        <v>631230346</v>
      </c>
      <c r="F436" s="36" t="s">
        <v>1938</v>
      </c>
      <c r="G436" s="74" t="s">
        <v>727</v>
      </c>
      <c r="H436" s="47">
        <v>10</v>
      </c>
      <c r="I436" s="38">
        <v>13220</v>
      </c>
      <c r="J436" s="214">
        <f t="shared" si="6"/>
        <v>67.69</v>
      </c>
      <c r="K436" s="175"/>
      <c r="L436" s="175">
        <v>67.69</v>
      </c>
      <c r="M436" s="179"/>
      <c r="N436" s="180"/>
      <c r="O436" s="176"/>
      <c r="P436" s="287" t="s">
        <v>728</v>
      </c>
    </row>
    <row r="437" spans="1:21" x14ac:dyDescent="0.2">
      <c r="A437" s="35">
        <v>431</v>
      </c>
      <c r="B437" s="260" t="s">
        <v>763</v>
      </c>
      <c r="C437" s="42" t="s">
        <v>1364</v>
      </c>
      <c r="D437" s="73">
        <v>152944</v>
      </c>
      <c r="E437" s="75">
        <v>631230345</v>
      </c>
      <c r="F437" s="36" t="s">
        <v>1938</v>
      </c>
      <c r="G437" s="74" t="s">
        <v>727</v>
      </c>
      <c r="H437" s="47">
        <v>10</v>
      </c>
      <c r="I437" s="38">
        <v>13220</v>
      </c>
      <c r="J437" s="214">
        <f t="shared" si="6"/>
        <v>14.55</v>
      </c>
      <c r="K437" s="175"/>
      <c r="L437" s="175">
        <v>14.55</v>
      </c>
      <c r="M437" s="179"/>
      <c r="N437" s="180"/>
      <c r="O437" s="176"/>
      <c r="P437" s="287" t="s">
        <v>728</v>
      </c>
    </row>
    <row r="438" spans="1:21" x14ac:dyDescent="0.2">
      <c r="A438" s="35">
        <v>432</v>
      </c>
      <c r="B438" s="260" t="s">
        <v>729</v>
      </c>
      <c r="C438" s="42" t="s">
        <v>1364</v>
      </c>
      <c r="D438" s="73">
        <v>152961</v>
      </c>
      <c r="E438" s="75">
        <v>631230344</v>
      </c>
      <c r="F438" s="36" t="s">
        <v>1938</v>
      </c>
      <c r="G438" s="74" t="s">
        <v>727</v>
      </c>
      <c r="H438" s="47">
        <v>10</v>
      </c>
      <c r="I438" s="38">
        <v>13220</v>
      </c>
      <c r="J438" s="214">
        <f t="shared" si="6"/>
        <v>86.88</v>
      </c>
      <c r="K438" s="175"/>
      <c r="L438" s="175">
        <v>86.88</v>
      </c>
      <c r="M438" s="179"/>
      <c r="N438" s="180"/>
      <c r="O438" s="176"/>
      <c r="P438" s="287" t="s">
        <v>728</v>
      </c>
    </row>
    <row r="439" spans="1:21" x14ac:dyDescent="0.2">
      <c r="A439" s="35">
        <v>433</v>
      </c>
      <c r="B439" s="260" t="s">
        <v>726</v>
      </c>
      <c r="C439" s="42" t="s">
        <v>1364</v>
      </c>
      <c r="D439" s="73">
        <v>152971</v>
      </c>
      <c r="E439" s="75">
        <v>631230343</v>
      </c>
      <c r="F439" s="36" t="s">
        <v>1938</v>
      </c>
      <c r="G439" s="74" t="s">
        <v>727</v>
      </c>
      <c r="H439" s="47">
        <v>10</v>
      </c>
      <c r="I439" s="38">
        <v>13220</v>
      </c>
      <c r="J439" s="214">
        <f t="shared" si="6"/>
        <v>2.16</v>
      </c>
      <c r="K439" s="175"/>
      <c r="L439" s="175">
        <v>2.16</v>
      </c>
      <c r="M439" s="179"/>
      <c r="N439" s="180"/>
      <c r="O439" s="176"/>
      <c r="P439" s="287" t="s">
        <v>728</v>
      </c>
    </row>
    <row r="440" spans="1:21" x14ac:dyDescent="0.2">
      <c r="A440" s="35">
        <v>434</v>
      </c>
      <c r="B440" s="260" t="s">
        <v>1939</v>
      </c>
      <c r="C440" s="42" t="s">
        <v>1364</v>
      </c>
      <c r="D440" s="73">
        <v>152993</v>
      </c>
      <c r="E440" s="75">
        <v>631230342</v>
      </c>
      <c r="F440" s="36" t="s">
        <v>1938</v>
      </c>
      <c r="G440" s="74" t="s">
        <v>672</v>
      </c>
      <c r="H440" s="47">
        <v>10</v>
      </c>
      <c r="I440" s="38">
        <v>13230</v>
      </c>
      <c r="J440" s="214">
        <f t="shared" si="6"/>
        <v>29.04</v>
      </c>
      <c r="K440" s="175"/>
      <c r="L440" s="175">
        <v>29.04</v>
      </c>
      <c r="M440" s="179"/>
      <c r="N440" s="180"/>
      <c r="O440" s="176"/>
      <c r="P440" s="287" t="s">
        <v>698</v>
      </c>
    </row>
    <row r="441" spans="1:21" x14ac:dyDescent="0.2">
      <c r="A441" s="35">
        <v>435</v>
      </c>
      <c r="B441" s="260" t="s">
        <v>1940</v>
      </c>
      <c r="C441" s="42" t="s">
        <v>1364</v>
      </c>
      <c r="D441" s="73">
        <v>153023</v>
      </c>
      <c r="E441" s="75">
        <v>631230341</v>
      </c>
      <c r="F441" s="36" t="s">
        <v>1938</v>
      </c>
      <c r="G441" s="74" t="s">
        <v>672</v>
      </c>
      <c r="H441" s="47">
        <v>10</v>
      </c>
      <c r="I441" s="38">
        <v>13230</v>
      </c>
      <c r="J441" s="214">
        <f t="shared" si="6"/>
        <v>12.1</v>
      </c>
      <c r="K441" s="175"/>
      <c r="L441" s="175">
        <v>12.1</v>
      </c>
      <c r="M441" s="179"/>
      <c r="N441" s="180"/>
      <c r="O441" s="176"/>
      <c r="P441" s="287" t="s">
        <v>698</v>
      </c>
    </row>
    <row r="442" spans="1:21" x14ac:dyDescent="0.2">
      <c r="A442" s="35">
        <v>436</v>
      </c>
      <c r="B442" s="260" t="s">
        <v>1941</v>
      </c>
      <c r="C442" s="42" t="s">
        <v>1364</v>
      </c>
      <c r="D442" s="73">
        <v>153065</v>
      </c>
      <c r="E442" s="75">
        <v>631230340</v>
      </c>
      <c r="F442" s="36" t="s">
        <v>1938</v>
      </c>
      <c r="G442" s="74" t="s">
        <v>672</v>
      </c>
      <c r="H442" s="47">
        <v>10</v>
      </c>
      <c r="I442" s="38">
        <v>13230</v>
      </c>
      <c r="J442" s="214">
        <f t="shared" si="6"/>
        <v>36.29</v>
      </c>
      <c r="K442" s="175"/>
      <c r="L442" s="175">
        <v>36.29</v>
      </c>
      <c r="M442" s="179"/>
      <c r="N442" s="180"/>
      <c r="O442" s="176"/>
      <c r="P442" s="287" t="s">
        <v>698</v>
      </c>
    </row>
    <row r="443" spans="1:21" x14ac:dyDescent="0.2">
      <c r="A443" s="35">
        <v>437</v>
      </c>
      <c r="B443" s="260" t="s">
        <v>1942</v>
      </c>
      <c r="C443" s="42" t="s">
        <v>1364</v>
      </c>
      <c r="D443" s="73">
        <v>153100</v>
      </c>
      <c r="E443" s="75">
        <v>631230339</v>
      </c>
      <c r="F443" s="36" t="s">
        <v>1938</v>
      </c>
      <c r="G443" s="74" t="s">
        <v>672</v>
      </c>
      <c r="H443" s="47">
        <v>10</v>
      </c>
      <c r="I443" s="38">
        <v>13230</v>
      </c>
      <c r="J443" s="214">
        <f t="shared" si="6"/>
        <v>29.04</v>
      </c>
      <c r="K443" s="175"/>
      <c r="L443" s="175">
        <v>29.04</v>
      </c>
      <c r="M443" s="179"/>
      <c r="N443" s="180"/>
      <c r="O443" s="176"/>
      <c r="P443" s="287" t="s">
        <v>698</v>
      </c>
    </row>
    <row r="444" spans="1:21" x14ac:dyDescent="0.2">
      <c r="A444" s="35">
        <v>438</v>
      </c>
      <c r="B444" s="260" t="s">
        <v>1943</v>
      </c>
      <c r="C444" s="42" t="s">
        <v>1364</v>
      </c>
      <c r="D444" s="73">
        <v>153112</v>
      </c>
      <c r="E444" s="75">
        <v>631230338</v>
      </c>
      <c r="F444" s="36" t="s">
        <v>1938</v>
      </c>
      <c r="G444" s="74" t="s">
        <v>672</v>
      </c>
      <c r="H444" s="47">
        <v>10</v>
      </c>
      <c r="I444" s="38">
        <v>13230</v>
      </c>
      <c r="J444" s="214">
        <f t="shared" si="6"/>
        <v>87.09</v>
      </c>
      <c r="K444" s="175"/>
      <c r="L444" s="175">
        <v>87.09</v>
      </c>
      <c r="M444" s="179"/>
      <c r="N444" s="180"/>
      <c r="O444" s="176"/>
      <c r="P444" s="287" t="s">
        <v>698</v>
      </c>
    </row>
    <row r="445" spans="1:21" x14ac:dyDescent="0.2">
      <c r="A445" s="35">
        <v>439</v>
      </c>
      <c r="B445" s="260" t="s">
        <v>1944</v>
      </c>
      <c r="C445" s="42" t="s">
        <v>1364</v>
      </c>
      <c r="D445" s="73">
        <v>153130</v>
      </c>
      <c r="E445" s="75">
        <v>631230337</v>
      </c>
      <c r="F445" s="36" t="s">
        <v>1938</v>
      </c>
      <c r="G445" s="74" t="s">
        <v>672</v>
      </c>
      <c r="H445" s="47">
        <v>10</v>
      </c>
      <c r="I445" s="38">
        <v>13230</v>
      </c>
      <c r="J445" s="214">
        <f t="shared" si="6"/>
        <v>43.55</v>
      </c>
      <c r="K445" s="175"/>
      <c r="L445" s="175">
        <v>43.55</v>
      </c>
      <c r="M445" s="179"/>
      <c r="N445" s="180"/>
      <c r="O445" s="176"/>
      <c r="P445" s="287" t="s">
        <v>698</v>
      </c>
    </row>
    <row r="446" spans="1:21" x14ac:dyDescent="0.2">
      <c r="A446" s="35">
        <v>440</v>
      </c>
      <c r="B446" s="260" t="s">
        <v>1946</v>
      </c>
      <c r="C446" s="42" t="s">
        <v>1364</v>
      </c>
      <c r="D446" s="73">
        <v>153159</v>
      </c>
      <c r="E446" s="75">
        <v>631230335</v>
      </c>
      <c r="F446" s="36" t="s">
        <v>1938</v>
      </c>
      <c r="G446" s="74" t="s">
        <v>672</v>
      </c>
      <c r="H446" s="47">
        <v>10</v>
      </c>
      <c r="I446" s="38">
        <v>13230</v>
      </c>
      <c r="J446" s="214">
        <f t="shared" si="6"/>
        <v>29.03</v>
      </c>
      <c r="K446" s="175"/>
      <c r="L446" s="175">
        <v>29.03</v>
      </c>
      <c r="M446" s="179"/>
      <c r="N446" s="180"/>
      <c r="O446" s="176"/>
      <c r="P446" s="287" t="s">
        <v>698</v>
      </c>
    </row>
    <row r="447" spans="1:21" x14ac:dyDescent="0.2">
      <c r="A447" s="35">
        <v>441</v>
      </c>
      <c r="B447" s="260" t="s">
        <v>1947</v>
      </c>
      <c r="C447" s="42" t="s">
        <v>1364</v>
      </c>
      <c r="D447" s="73">
        <v>153166</v>
      </c>
      <c r="E447" s="75">
        <v>631230334</v>
      </c>
      <c r="F447" s="36" t="s">
        <v>1938</v>
      </c>
      <c r="G447" s="74" t="s">
        <v>672</v>
      </c>
      <c r="H447" s="47">
        <v>10</v>
      </c>
      <c r="I447" s="38">
        <v>13230</v>
      </c>
      <c r="J447" s="214">
        <f t="shared" si="6"/>
        <v>43.55</v>
      </c>
      <c r="K447" s="175"/>
      <c r="L447" s="175">
        <v>43.55</v>
      </c>
      <c r="M447" s="179"/>
      <c r="N447" s="180"/>
      <c r="O447" s="176"/>
      <c r="P447" s="287" t="s">
        <v>698</v>
      </c>
    </row>
    <row r="448" spans="1:21" x14ac:dyDescent="0.2">
      <c r="A448" s="35">
        <v>442</v>
      </c>
      <c r="B448" s="260" t="s">
        <v>1945</v>
      </c>
      <c r="C448" s="42" t="s">
        <v>1364</v>
      </c>
      <c r="D448" s="73">
        <v>153174</v>
      </c>
      <c r="E448" s="75">
        <v>631230336</v>
      </c>
      <c r="F448" s="36" t="s">
        <v>1938</v>
      </c>
      <c r="G448" s="74" t="s">
        <v>672</v>
      </c>
      <c r="H448" s="47">
        <v>10</v>
      </c>
      <c r="I448" s="38">
        <v>13230</v>
      </c>
      <c r="J448" s="214">
        <f t="shared" si="6"/>
        <v>58.06</v>
      </c>
      <c r="K448" s="175"/>
      <c r="L448" s="175">
        <v>58.06</v>
      </c>
      <c r="M448" s="179"/>
      <c r="N448" s="180"/>
      <c r="O448" s="176"/>
      <c r="P448" s="287" t="s">
        <v>698</v>
      </c>
    </row>
    <row r="449" spans="1:16" x14ac:dyDescent="0.2">
      <c r="A449" s="35">
        <v>443</v>
      </c>
      <c r="B449" s="260"/>
      <c r="C449" s="42"/>
      <c r="D449" s="73"/>
      <c r="E449" s="75"/>
      <c r="F449" s="36" t="s">
        <v>1954</v>
      </c>
      <c r="G449" s="74" t="s">
        <v>1539</v>
      </c>
      <c r="H449" s="47">
        <v>10</v>
      </c>
      <c r="I449" s="38">
        <v>11110</v>
      </c>
      <c r="J449" s="214">
        <f t="shared" si="6"/>
        <v>4113.62</v>
      </c>
      <c r="K449" s="175">
        <v>4113.62</v>
      </c>
      <c r="L449" s="175"/>
      <c r="M449" s="179"/>
      <c r="N449" s="180"/>
      <c r="O449" s="176"/>
      <c r="P449" s="107"/>
    </row>
    <row r="450" spans="1:16" x14ac:dyDescent="0.2">
      <c r="A450" s="35">
        <v>444</v>
      </c>
      <c r="B450" s="260"/>
      <c r="C450" s="42"/>
      <c r="D450" s="73"/>
      <c r="E450" s="75"/>
      <c r="F450" s="36" t="s">
        <v>1954</v>
      </c>
      <c r="G450" s="74" t="s">
        <v>1540</v>
      </c>
      <c r="H450" s="47">
        <v>10</v>
      </c>
      <c r="I450" s="38">
        <v>11110</v>
      </c>
      <c r="J450" s="214">
        <f t="shared" si="6"/>
        <v>279355.17</v>
      </c>
      <c r="K450" s="175">
        <v>279355.17</v>
      </c>
      <c r="L450" s="175"/>
      <c r="M450" s="179"/>
      <c r="N450" s="180"/>
      <c r="O450" s="176"/>
      <c r="P450" s="287"/>
    </row>
    <row r="451" spans="1:16" x14ac:dyDescent="0.2">
      <c r="A451" s="35">
        <v>445</v>
      </c>
      <c r="B451" s="260"/>
      <c r="C451" s="42"/>
      <c r="D451" s="73"/>
      <c r="E451" s="75"/>
      <c r="F451" s="36" t="s">
        <v>1954</v>
      </c>
      <c r="G451" s="74" t="s">
        <v>1541</v>
      </c>
      <c r="H451" s="47">
        <v>10</v>
      </c>
      <c r="I451" s="38">
        <v>11110</v>
      </c>
      <c r="J451" s="214">
        <f t="shared" si="6"/>
        <v>70096.479999999996</v>
      </c>
      <c r="K451" s="175">
        <v>70096.479999999996</v>
      </c>
      <c r="L451" s="175"/>
      <c r="M451" s="179"/>
      <c r="N451" s="180"/>
      <c r="O451" s="176"/>
      <c r="P451" s="287"/>
    </row>
    <row r="452" spans="1:16" x14ac:dyDescent="0.2">
      <c r="A452" s="35">
        <v>446</v>
      </c>
      <c r="B452" s="260" t="s">
        <v>1985</v>
      </c>
      <c r="C452" s="42" t="s">
        <v>1392</v>
      </c>
      <c r="D452" s="73">
        <v>160426</v>
      </c>
      <c r="E452" s="75">
        <v>631230371</v>
      </c>
      <c r="F452" s="36" t="s">
        <v>1986</v>
      </c>
      <c r="G452" s="74" t="s">
        <v>1924</v>
      </c>
      <c r="H452" s="47">
        <v>10</v>
      </c>
      <c r="I452" s="38">
        <v>13250</v>
      </c>
      <c r="J452" s="214">
        <f t="shared" si="6"/>
        <v>12.99</v>
      </c>
      <c r="K452" s="175"/>
      <c r="L452" s="175">
        <v>12.99</v>
      </c>
      <c r="M452" s="179"/>
      <c r="N452" s="180"/>
      <c r="O452" s="176"/>
      <c r="P452" s="107" t="s">
        <v>75</v>
      </c>
    </row>
    <row r="453" spans="1:16" x14ac:dyDescent="0.2">
      <c r="A453" s="35">
        <v>447</v>
      </c>
      <c r="B453" s="260" t="s">
        <v>1742</v>
      </c>
      <c r="C453" s="42" t="s">
        <v>1432</v>
      </c>
      <c r="D453" s="73">
        <v>165934</v>
      </c>
      <c r="E453" s="75">
        <v>631230394</v>
      </c>
      <c r="F453" s="36" t="s">
        <v>2011</v>
      </c>
      <c r="G453" s="74" t="s">
        <v>1917</v>
      </c>
      <c r="H453" s="47">
        <v>10</v>
      </c>
      <c r="I453" s="38">
        <v>13310</v>
      </c>
      <c r="J453" s="214">
        <f t="shared" si="6"/>
        <v>75</v>
      </c>
      <c r="K453" s="175"/>
      <c r="L453" s="175"/>
      <c r="M453" s="179">
        <v>75</v>
      </c>
      <c r="N453" s="180"/>
      <c r="O453" s="176"/>
      <c r="P453" s="107" t="s">
        <v>1743</v>
      </c>
    </row>
    <row r="454" spans="1:16" x14ac:dyDescent="0.2">
      <c r="A454" s="35">
        <v>448</v>
      </c>
      <c r="B454" s="260" t="s">
        <v>1983</v>
      </c>
      <c r="C454" s="42" t="s">
        <v>1905</v>
      </c>
      <c r="D454" s="73">
        <v>166993</v>
      </c>
      <c r="E454" s="75">
        <v>631230408</v>
      </c>
      <c r="F454" s="36" t="s">
        <v>2011</v>
      </c>
      <c r="G454" s="74" t="s">
        <v>377</v>
      </c>
      <c r="H454" s="47">
        <v>10</v>
      </c>
      <c r="I454" s="38">
        <v>14050</v>
      </c>
      <c r="J454" s="214">
        <f t="shared" si="6"/>
        <v>1821</v>
      </c>
      <c r="K454" s="175"/>
      <c r="L454" s="175"/>
      <c r="M454" s="179">
        <v>1821</v>
      </c>
      <c r="N454" s="180"/>
      <c r="O454" s="176"/>
      <c r="P454" s="287" t="s">
        <v>506</v>
      </c>
    </row>
    <row r="455" spans="1:16" x14ac:dyDescent="0.2">
      <c r="A455" s="35">
        <v>449</v>
      </c>
      <c r="B455" s="260" t="s">
        <v>2037</v>
      </c>
      <c r="C455" s="42" t="s">
        <v>2038</v>
      </c>
      <c r="D455" s="73">
        <v>167810</v>
      </c>
      <c r="E455" s="75">
        <v>631230464</v>
      </c>
      <c r="F455" s="37" t="s">
        <v>2011</v>
      </c>
      <c r="G455" s="80" t="s">
        <v>200</v>
      </c>
      <c r="H455" s="31">
        <v>10</v>
      </c>
      <c r="I455" s="32">
        <v>14310</v>
      </c>
      <c r="J455" s="214">
        <f t="shared" si="6"/>
        <v>136.4</v>
      </c>
      <c r="K455" s="178"/>
      <c r="L455" s="233"/>
      <c r="M455" s="179">
        <v>136.4</v>
      </c>
      <c r="N455" s="180"/>
      <c r="O455" s="180"/>
      <c r="P455" s="329" t="s">
        <v>201</v>
      </c>
    </row>
    <row r="456" spans="1:16" x14ac:dyDescent="0.2">
      <c r="A456" s="35">
        <v>450</v>
      </c>
      <c r="B456" s="260" t="s">
        <v>2046</v>
      </c>
      <c r="C456" s="42" t="s">
        <v>1986</v>
      </c>
      <c r="D456" s="73">
        <v>168472</v>
      </c>
      <c r="E456" s="75">
        <v>631230469</v>
      </c>
      <c r="F456" s="36" t="s">
        <v>2033</v>
      </c>
      <c r="G456" s="74" t="s">
        <v>1001</v>
      </c>
      <c r="H456" s="47">
        <v>10</v>
      </c>
      <c r="I456" s="38">
        <v>13951</v>
      </c>
      <c r="J456" s="214">
        <f t="shared" ref="J456:J519" si="7">SUM(K456+L456+M456+N456+O456)</f>
        <v>198.24</v>
      </c>
      <c r="K456" s="175"/>
      <c r="L456" s="175"/>
      <c r="M456" s="179">
        <v>198.24</v>
      </c>
      <c r="N456" s="180"/>
      <c r="O456" s="176"/>
      <c r="P456" s="287" t="s">
        <v>2047</v>
      </c>
    </row>
    <row r="457" spans="1:16" x14ac:dyDescent="0.2">
      <c r="A457" s="35">
        <v>451</v>
      </c>
      <c r="B457" s="260" t="s">
        <v>2048</v>
      </c>
      <c r="C457" s="42" t="s">
        <v>1986</v>
      </c>
      <c r="D457" s="73">
        <v>168497</v>
      </c>
      <c r="E457" s="75">
        <v>631230470</v>
      </c>
      <c r="F457" s="36" t="s">
        <v>2033</v>
      </c>
      <c r="G457" s="74" t="s">
        <v>1011</v>
      </c>
      <c r="H457" s="47">
        <v>10</v>
      </c>
      <c r="I457" s="38">
        <v>14010</v>
      </c>
      <c r="J457" s="214">
        <f t="shared" si="7"/>
        <v>30</v>
      </c>
      <c r="K457" s="175"/>
      <c r="L457" s="175"/>
      <c r="M457" s="179">
        <v>30</v>
      </c>
      <c r="N457" s="180"/>
      <c r="O457" s="176"/>
      <c r="P457" s="287" t="s">
        <v>2049</v>
      </c>
    </row>
    <row r="458" spans="1:16" x14ac:dyDescent="0.2">
      <c r="A458" s="35">
        <v>452</v>
      </c>
      <c r="B458" s="260" t="s">
        <v>2050</v>
      </c>
      <c r="C458" s="42" t="s">
        <v>1019</v>
      </c>
      <c r="D458" s="73">
        <v>168516</v>
      </c>
      <c r="E458" s="75">
        <v>631230365</v>
      </c>
      <c r="F458" s="36" t="s">
        <v>2033</v>
      </c>
      <c r="G458" s="74" t="s">
        <v>1924</v>
      </c>
      <c r="H458" s="47">
        <v>10</v>
      </c>
      <c r="I458" s="38">
        <v>13250</v>
      </c>
      <c r="J458" s="214">
        <f t="shared" si="7"/>
        <v>12.99</v>
      </c>
      <c r="K458" s="175"/>
      <c r="L458" s="175">
        <v>12.99</v>
      </c>
      <c r="M458" s="179"/>
      <c r="N458" s="180"/>
      <c r="O458" s="176"/>
      <c r="P458" s="107" t="s">
        <v>75</v>
      </c>
    </row>
    <row r="459" spans="1:16" x14ac:dyDescent="0.2">
      <c r="A459" s="35">
        <v>453</v>
      </c>
      <c r="B459" s="260" t="s">
        <v>2051</v>
      </c>
      <c r="C459" s="42" t="s">
        <v>1392</v>
      </c>
      <c r="D459" s="73">
        <v>168522</v>
      </c>
      <c r="E459" s="75">
        <v>631230372</v>
      </c>
      <c r="F459" s="36" t="s">
        <v>2033</v>
      </c>
      <c r="G459" s="74" t="s">
        <v>1924</v>
      </c>
      <c r="H459" s="47">
        <v>10</v>
      </c>
      <c r="I459" s="38">
        <v>13250</v>
      </c>
      <c r="J459" s="214">
        <f t="shared" si="7"/>
        <v>20.04</v>
      </c>
      <c r="K459" s="175"/>
      <c r="L459" s="175">
        <v>20.04</v>
      </c>
      <c r="M459" s="179"/>
      <c r="N459" s="180"/>
      <c r="O459" s="176"/>
      <c r="P459" s="107" t="s">
        <v>75</v>
      </c>
    </row>
    <row r="460" spans="1:16" x14ac:dyDescent="0.2">
      <c r="A460" s="35">
        <v>454</v>
      </c>
      <c r="B460" s="260" t="s">
        <v>2052</v>
      </c>
      <c r="C460" s="42" t="s">
        <v>1019</v>
      </c>
      <c r="D460" s="73">
        <v>168542</v>
      </c>
      <c r="E460" s="75">
        <v>631230366</v>
      </c>
      <c r="F460" s="36" t="s">
        <v>2033</v>
      </c>
      <c r="G460" s="74" t="s">
        <v>1924</v>
      </c>
      <c r="H460" s="47">
        <v>10</v>
      </c>
      <c r="I460" s="38">
        <v>13250</v>
      </c>
      <c r="J460" s="214">
        <f t="shared" si="7"/>
        <v>19.170000000000002</v>
      </c>
      <c r="K460" s="175"/>
      <c r="L460" s="175">
        <v>19.170000000000002</v>
      </c>
      <c r="M460" s="179"/>
      <c r="N460" s="180"/>
      <c r="O460" s="176"/>
      <c r="P460" s="107" t="s">
        <v>75</v>
      </c>
    </row>
    <row r="461" spans="1:16" x14ac:dyDescent="0.2">
      <c r="A461" s="35">
        <v>455</v>
      </c>
      <c r="B461" s="260" t="s">
        <v>2053</v>
      </c>
      <c r="C461" s="42" t="s">
        <v>1392</v>
      </c>
      <c r="D461" s="73">
        <v>168555</v>
      </c>
      <c r="E461" s="75">
        <v>631230373</v>
      </c>
      <c r="F461" s="36" t="s">
        <v>2057</v>
      </c>
      <c r="G461" s="74" t="s">
        <v>1924</v>
      </c>
      <c r="H461" s="47">
        <v>10</v>
      </c>
      <c r="I461" s="38">
        <v>13250</v>
      </c>
      <c r="J461" s="214">
        <f t="shared" si="7"/>
        <v>7.99</v>
      </c>
      <c r="K461" s="175"/>
      <c r="L461" s="175">
        <v>7.99</v>
      </c>
      <c r="M461" s="179"/>
      <c r="N461" s="180"/>
      <c r="O461" s="176"/>
      <c r="P461" s="107" t="s">
        <v>75</v>
      </c>
    </row>
    <row r="462" spans="1:16" x14ac:dyDescent="0.2">
      <c r="A462" s="35">
        <v>456</v>
      </c>
      <c r="B462" s="260" t="s">
        <v>2054</v>
      </c>
      <c r="C462" s="42" t="s">
        <v>1019</v>
      </c>
      <c r="D462" s="73">
        <v>168557</v>
      </c>
      <c r="E462" s="75">
        <v>631230367</v>
      </c>
      <c r="F462" s="36" t="s">
        <v>2057</v>
      </c>
      <c r="G462" s="74" t="s">
        <v>1924</v>
      </c>
      <c r="H462" s="47">
        <v>10</v>
      </c>
      <c r="I462" s="38">
        <v>13250</v>
      </c>
      <c r="J462" s="214">
        <f t="shared" si="7"/>
        <v>7.99</v>
      </c>
      <c r="K462" s="175"/>
      <c r="L462" s="175">
        <v>7.99</v>
      </c>
      <c r="M462" s="179"/>
      <c r="N462" s="180"/>
      <c r="O462" s="176"/>
      <c r="P462" s="107" t="s">
        <v>75</v>
      </c>
    </row>
    <row r="463" spans="1:16" x14ac:dyDescent="0.2">
      <c r="A463" s="35">
        <v>457</v>
      </c>
      <c r="B463" s="260" t="s">
        <v>2055</v>
      </c>
      <c r="C463" s="42" t="s">
        <v>1392</v>
      </c>
      <c r="D463" s="73">
        <v>168531</v>
      </c>
      <c r="E463" s="75">
        <v>631230370</v>
      </c>
      <c r="F463" s="36" t="s">
        <v>2057</v>
      </c>
      <c r="G463" s="74" t="s">
        <v>1924</v>
      </c>
      <c r="H463" s="47">
        <v>10</v>
      </c>
      <c r="I463" s="38">
        <v>13250</v>
      </c>
      <c r="J463" s="214">
        <f t="shared" si="7"/>
        <v>11.99</v>
      </c>
      <c r="K463" s="175"/>
      <c r="L463" s="175">
        <v>11.99</v>
      </c>
      <c r="M463" s="179"/>
      <c r="N463" s="180"/>
      <c r="O463" s="176"/>
      <c r="P463" s="107" t="s">
        <v>75</v>
      </c>
    </row>
    <row r="464" spans="1:16" x14ac:dyDescent="0.2">
      <c r="A464" s="35">
        <v>458</v>
      </c>
      <c r="B464" s="260" t="s">
        <v>2079</v>
      </c>
      <c r="C464" s="42" t="s">
        <v>1954</v>
      </c>
      <c r="D464" s="73">
        <v>169852</v>
      </c>
      <c r="E464" s="75">
        <v>631230480</v>
      </c>
      <c r="F464" s="36" t="s">
        <v>2081</v>
      </c>
      <c r="G464" s="74" t="s">
        <v>672</v>
      </c>
      <c r="H464" s="47">
        <v>10</v>
      </c>
      <c r="I464" s="38">
        <v>13230</v>
      </c>
      <c r="J464" s="214">
        <f t="shared" si="7"/>
        <v>87.09</v>
      </c>
      <c r="K464" s="175"/>
      <c r="L464" s="175">
        <v>87.09</v>
      </c>
      <c r="M464" s="179"/>
      <c r="N464" s="180"/>
      <c r="O464" s="176"/>
      <c r="P464" s="287" t="s">
        <v>698</v>
      </c>
    </row>
    <row r="465" spans="1:16" x14ac:dyDescent="0.2">
      <c r="A465" s="35">
        <v>459</v>
      </c>
      <c r="B465" s="260" t="s">
        <v>2080</v>
      </c>
      <c r="C465" s="42" t="s">
        <v>1954</v>
      </c>
      <c r="D465" s="73">
        <v>169856</v>
      </c>
      <c r="E465" s="75">
        <v>631230479</v>
      </c>
      <c r="F465" s="36" t="s">
        <v>2081</v>
      </c>
      <c r="G465" s="74" t="s">
        <v>672</v>
      </c>
      <c r="H465" s="47">
        <v>10</v>
      </c>
      <c r="I465" s="38">
        <v>13230</v>
      </c>
      <c r="J465" s="214">
        <f t="shared" si="7"/>
        <v>29.03</v>
      </c>
      <c r="K465" s="175"/>
      <c r="L465" s="175">
        <v>29.03</v>
      </c>
      <c r="M465" s="179"/>
      <c r="N465" s="180"/>
      <c r="O465" s="176"/>
      <c r="P465" s="287" t="s">
        <v>698</v>
      </c>
    </row>
    <row r="466" spans="1:16" x14ac:dyDescent="0.2">
      <c r="A466" s="35">
        <v>460</v>
      </c>
      <c r="B466" s="260" t="s">
        <v>734</v>
      </c>
      <c r="C466" s="42" t="s">
        <v>2082</v>
      </c>
      <c r="D466" s="73">
        <v>169863</v>
      </c>
      <c r="E466" s="75">
        <v>631230478</v>
      </c>
      <c r="F466" s="36" t="s">
        <v>2081</v>
      </c>
      <c r="G466" s="74" t="s">
        <v>495</v>
      </c>
      <c r="H466" s="47">
        <v>10</v>
      </c>
      <c r="I466" s="38">
        <v>13210</v>
      </c>
      <c r="J466" s="214">
        <f t="shared" si="7"/>
        <v>164.03</v>
      </c>
      <c r="K466" s="175"/>
      <c r="L466" s="175">
        <v>164.03</v>
      </c>
      <c r="M466" s="179"/>
      <c r="N466" s="180"/>
      <c r="O466" s="176"/>
      <c r="P466" s="107" t="s">
        <v>496</v>
      </c>
    </row>
    <row r="467" spans="1:16" x14ac:dyDescent="0.2">
      <c r="A467" s="35">
        <v>461</v>
      </c>
      <c r="B467" s="260" t="s">
        <v>733</v>
      </c>
      <c r="C467" s="42" t="s">
        <v>2082</v>
      </c>
      <c r="D467" s="73">
        <v>169866</v>
      </c>
      <c r="E467" s="75">
        <v>631230477</v>
      </c>
      <c r="F467" s="36" t="s">
        <v>2081</v>
      </c>
      <c r="G467" s="74" t="s">
        <v>495</v>
      </c>
      <c r="H467" s="47">
        <v>10</v>
      </c>
      <c r="I467" s="38">
        <v>13210</v>
      </c>
      <c r="J467" s="214">
        <f t="shared" si="7"/>
        <v>93.77</v>
      </c>
      <c r="K467" s="175"/>
      <c r="L467" s="175">
        <v>93.77</v>
      </c>
      <c r="M467" s="179"/>
      <c r="N467" s="180"/>
      <c r="O467" s="176"/>
      <c r="P467" s="107" t="s">
        <v>496</v>
      </c>
    </row>
    <row r="468" spans="1:16" x14ac:dyDescent="0.2">
      <c r="A468" s="35">
        <v>462</v>
      </c>
      <c r="B468" s="260" t="s">
        <v>1984</v>
      </c>
      <c r="C468" s="42" t="s">
        <v>1905</v>
      </c>
      <c r="D468" s="73">
        <v>169970</v>
      </c>
      <c r="E468" s="75">
        <v>631230407</v>
      </c>
      <c r="F468" s="36" t="s">
        <v>2081</v>
      </c>
      <c r="G468" s="74" t="s">
        <v>377</v>
      </c>
      <c r="H468" s="47">
        <v>10</v>
      </c>
      <c r="I468" s="38">
        <v>14050</v>
      </c>
      <c r="J468" s="214">
        <f t="shared" si="7"/>
        <v>1939.5</v>
      </c>
      <c r="K468" s="175"/>
      <c r="L468" s="175"/>
      <c r="M468" s="179">
        <v>1939.5</v>
      </c>
      <c r="N468" s="180"/>
      <c r="O468" s="176"/>
      <c r="P468" s="287" t="s">
        <v>506</v>
      </c>
    </row>
    <row r="469" spans="1:16" x14ac:dyDescent="0.2">
      <c r="A469" s="35">
        <v>463</v>
      </c>
      <c r="B469" s="260" t="s">
        <v>2083</v>
      </c>
      <c r="C469" s="42" t="s">
        <v>1849</v>
      </c>
      <c r="D469" s="73">
        <v>170297</v>
      </c>
      <c r="E469" s="75">
        <v>631230154</v>
      </c>
      <c r="F469" s="36" t="s">
        <v>2081</v>
      </c>
      <c r="G469" s="74" t="s">
        <v>2084</v>
      </c>
      <c r="H469" s="47">
        <v>10</v>
      </c>
      <c r="I469" s="38">
        <v>31126</v>
      </c>
      <c r="J469" s="214">
        <f t="shared" si="7"/>
        <v>25006.5</v>
      </c>
      <c r="K469" s="175"/>
      <c r="L469" s="175"/>
      <c r="M469" s="179"/>
      <c r="N469" s="180"/>
      <c r="O469" s="176">
        <v>25006.5</v>
      </c>
      <c r="P469" s="107" t="s">
        <v>2085</v>
      </c>
    </row>
    <row r="470" spans="1:16" x14ac:dyDescent="0.2">
      <c r="A470" s="35">
        <v>464</v>
      </c>
      <c r="B470" s="260" t="s">
        <v>2125</v>
      </c>
      <c r="C470" s="42" t="s">
        <v>1986</v>
      </c>
      <c r="D470" s="73">
        <v>174315</v>
      </c>
      <c r="E470" s="75">
        <v>631230476</v>
      </c>
      <c r="F470" s="36" t="s">
        <v>2115</v>
      </c>
      <c r="G470" s="74" t="s">
        <v>483</v>
      </c>
      <c r="H470" s="47">
        <v>10</v>
      </c>
      <c r="I470" s="38">
        <v>13610</v>
      </c>
      <c r="J470" s="214">
        <f t="shared" si="7"/>
        <v>288.75</v>
      </c>
      <c r="K470" s="175"/>
      <c r="L470" s="175"/>
      <c r="M470" s="179">
        <v>288.75</v>
      </c>
      <c r="N470" s="180"/>
      <c r="O470" s="176"/>
      <c r="P470" s="107" t="s">
        <v>1076</v>
      </c>
    </row>
    <row r="471" spans="1:16" x14ac:dyDescent="0.2">
      <c r="A471" s="35">
        <v>465</v>
      </c>
      <c r="B471" s="260" t="s">
        <v>2126</v>
      </c>
      <c r="C471" s="42" t="s">
        <v>1986</v>
      </c>
      <c r="D471" s="73">
        <v>174325</v>
      </c>
      <c r="E471" s="75">
        <v>631230474</v>
      </c>
      <c r="F471" s="36" t="s">
        <v>2115</v>
      </c>
      <c r="G471" s="74" t="s">
        <v>483</v>
      </c>
      <c r="H471" s="47">
        <v>10</v>
      </c>
      <c r="I471" s="38">
        <v>13610</v>
      </c>
      <c r="J471" s="214">
        <f t="shared" si="7"/>
        <v>300.75</v>
      </c>
      <c r="K471" s="175"/>
      <c r="L471" s="175"/>
      <c r="M471" s="179">
        <v>300.75</v>
      </c>
      <c r="N471" s="180"/>
      <c r="O471" s="176"/>
      <c r="P471" s="107" t="s">
        <v>1076</v>
      </c>
    </row>
    <row r="472" spans="1:16" x14ac:dyDescent="0.2">
      <c r="A472" s="35">
        <v>466</v>
      </c>
      <c r="B472" s="260" t="s">
        <v>2135</v>
      </c>
      <c r="C472" s="42" t="s">
        <v>1669</v>
      </c>
      <c r="D472" s="73">
        <v>174579</v>
      </c>
      <c r="E472" s="75">
        <v>631230466</v>
      </c>
      <c r="F472" s="36" t="s">
        <v>2115</v>
      </c>
      <c r="G472" s="74" t="s">
        <v>1822</v>
      </c>
      <c r="H472" s="47">
        <v>10</v>
      </c>
      <c r="I472" s="38">
        <v>14023</v>
      </c>
      <c r="J472" s="214">
        <f t="shared" si="7"/>
        <v>743</v>
      </c>
      <c r="K472" s="175"/>
      <c r="L472" s="175"/>
      <c r="M472" s="179">
        <v>743</v>
      </c>
      <c r="N472" s="180"/>
      <c r="O472" s="176"/>
      <c r="P472" s="107" t="s">
        <v>479</v>
      </c>
    </row>
    <row r="473" spans="1:16" x14ac:dyDescent="0.2">
      <c r="A473" s="35">
        <v>467</v>
      </c>
      <c r="B473" s="260" t="s">
        <v>2136</v>
      </c>
      <c r="C473" s="42" t="s">
        <v>2137</v>
      </c>
      <c r="D473" s="73">
        <v>174594</v>
      </c>
      <c r="E473" s="75">
        <v>631230467</v>
      </c>
      <c r="F473" s="36" t="s">
        <v>2115</v>
      </c>
      <c r="G473" s="74" t="s">
        <v>1822</v>
      </c>
      <c r="H473" s="47">
        <v>10</v>
      </c>
      <c r="I473" s="38">
        <v>14023</v>
      </c>
      <c r="J473" s="214">
        <f t="shared" si="7"/>
        <v>137</v>
      </c>
      <c r="K473" s="175"/>
      <c r="L473" s="175"/>
      <c r="M473" s="179">
        <v>137</v>
      </c>
      <c r="N473" s="180"/>
      <c r="O473" s="176"/>
      <c r="P473" s="107" t="s">
        <v>479</v>
      </c>
    </row>
    <row r="474" spans="1:16" x14ac:dyDescent="0.2">
      <c r="A474" s="35">
        <v>458</v>
      </c>
      <c r="B474" s="260" t="s">
        <v>2138</v>
      </c>
      <c r="C474" s="42" t="s">
        <v>1986</v>
      </c>
      <c r="D474" s="73">
        <v>174616</v>
      </c>
      <c r="E474" s="75">
        <v>631230475</v>
      </c>
      <c r="F474" s="36" t="s">
        <v>2115</v>
      </c>
      <c r="G474" s="74" t="s">
        <v>483</v>
      </c>
      <c r="H474" s="47">
        <v>10</v>
      </c>
      <c r="I474" s="38">
        <v>13610</v>
      </c>
      <c r="J474" s="214">
        <f t="shared" si="7"/>
        <v>96.25</v>
      </c>
      <c r="K474" s="175"/>
      <c r="L474" s="175"/>
      <c r="M474" s="179">
        <v>96.25</v>
      </c>
      <c r="N474" s="180"/>
      <c r="O474" s="176"/>
      <c r="P474" s="107" t="s">
        <v>1076</v>
      </c>
    </row>
    <row r="475" spans="1:16" x14ac:dyDescent="0.2">
      <c r="A475" s="35">
        <v>459</v>
      </c>
      <c r="B475" s="260" t="s">
        <v>2139</v>
      </c>
      <c r="C475" s="42" t="s">
        <v>1986</v>
      </c>
      <c r="D475" s="73">
        <v>174642</v>
      </c>
      <c r="E475" s="75">
        <v>631230473</v>
      </c>
      <c r="F475" s="36" t="s">
        <v>2115</v>
      </c>
      <c r="G475" s="74" t="s">
        <v>483</v>
      </c>
      <c r="H475" s="47">
        <v>10</v>
      </c>
      <c r="I475" s="38">
        <v>13610</v>
      </c>
      <c r="J475" s="214">
        <f t="shared" si="7"/>
        <v>115.5</v>
      </c>
      <c r="K475" s="175"/>
      <c r="L475" s="175"/>
      <c r="M475" s="179">
        <v>115.5</v>
      </c>
      <c r="N475" s="180"/>
      <c r="O475" s="176"/>
      <c r="P475" s="107" t="s">
        <v>1076</v>
      </c>
    </row>
    <row r="476" spans="1:16" x14ac:dyDescent="0.2">
      <c r="A476" s="35">
        <v>460</v>
      </c>
      <c r="B476" s="260" t="s">
        <v>2140</v>
      </c>
      <c r="C476" s="42" t="s">
        <v>1986</v>
      </c>
      <c r="D476" s="73">
        <v>174655</v>
      </c>
      <c r="E476" s="75">
        <v>631230472</v>
      </c>
      <c r="F476" s="36" t="s">
        <v>2115</v>
      </c>
      <c r="G476" s="74" t="s">
        <v>483</v>
      </c>
      <c r="H476" s="47">
        <v>10</v>
      </c>
      <c r="I476" s="38">
        <v>13610</v>
      </c>
      <c r="J476" s="214">
        <f t="shared" si="7"/>
        <v>192.5</v>
      </c>
      <c r="K476" s="175"/>
      <c r="L476" s="175"/>
      <c r="M476" s="179">
        <v>192.5</v>
      </c>
      <c r="N476" s="180"/>
      <c r="O476" s="176"/>
      <c r="P476" s="107" t="s">
        <v>1076</v>
      </c>
    </row>
    <row r="477" spans="1:16" x14ac:dyDescent="0.2">
      <c r="A477" s="35">
        <v>461</v>
      </c>
      <c r="B477" s="260" t="s">
        <v>2154</v>
      </c>
      <c r="C477" s="42" t="s">
        <v>1986</v>
      </c>
      <c r="D477" s="73">
        <v>175056</v>
      </c>
      <c r="E477" s="75">
        <v>631230471</v>
      </c>
      <c r="F477" s="36" t="s">
        <v>2115</v>
      </c>
      <c r="G477" s="74" t="s">
        <v>483</v>
      </c>
      <c r="H477" s="47">
        <v>10</v>
      </c>
      <c r="I477" s="38">
        <v>13610</v>
      </c>
      <c r="J477" s="214">
        <f t="shared" si="7"/>
        <v>38.5</v>
      </c>
      <c r="K477" s="175"/>
      <c r="L477" s="175"/>
      <c r="M477" s="179">
        <v>38.5</v>
      </c>
      <c r="N477" s="180"/>
      <c r="O477" s="176"/>
      <c r="P477" s="107" t="s">
        <v>1076</v>
      </c>
    </row>
    <row r="478" spans="1:16" x14ac:dyDescent="0.2">
      <c r="A478" s="35">
        <v>462</v>
      </c>
      <c r="B478" s="260" t="s">
        <v>2155</v>
      </c>
      <c r="C478" s="42" t="s">
        <v>2081</v>
      </c>
      <c r="D478" s="73">
        <v>175082</v>
      </c>
      <c r="E478" s="75">
        <v>631230483</v>
      </c>
      <c r="F478" s="36" t="s">
        <v>2115</v>
      </c>
      <c r="G478" s="74" t="s">
        <v>2156</v>
      </c>
      <c r="H478" s="47">
        <v>10</v>
      </c>
      <c r="I478" s="38">
        <v>13950</v>
      </c>
      <c r="J478" s="214">
        <f t="shared" si="7"/>
        <v>25</v>
      </c>
      <c r="K478" s="175"/>
      <c r="L478" s="175"/>
      <c r="M478" s="179">
        <v>25</v>
      </c>
      <c r="N478" s="180"/>
      <c r="O478" s="176"/>
      <c r="P478" s="107" t="s">
        <v>1005</v>
      </c>
    </row>
    <row r="479" spans="1:16" x14ac:dyDescent="0.2">
      <c r="A479" s="35">
        <v>463</v>
      </c>
      <c r="B479" s="260" t="s">
        <v>2159</v>
      </c>
      <c r="C479" s="42" t="s">
        <v>2081</v>
      </c>
      <c r="D479" s="73">
        <v>175097</v>
      </c>
      <c r="E479" s="75">
        <v>631230482</v>
      </c>
      <c r="F479" s="36" t="s">
        <v>2115</v>
      </c>
      <c r="G479" s="74" t="s">
        <v>2157</v>
      </c>
      <c r="H479" s="47">
        <v>10</v>
      </c>
      <c r="I479" s="38">
        <v>13950</v>
      </c>
      <c r="J479" s="214">
        <f t="shared" si="7"/>
        <v>40</v>
      </c>
      <c r="K479" s="175"/>
      <c r="L479" s="175"/>
      <c r="M479" s="179">
        <v>40</v>
      </c>
      <c r="N479" s="180"/>
      <c r="O479" s="176"/>
      <c r="P479" s="107" t="s">
        <v>1005</v>
      </c>
    </row>
    <row r="480" spans="1:16" x14ac:dyDescent="0.2">
      <c r="A480" s="35">
        <v>464</v>
      </c>
      <c r="B480" s="260" t="s">
        <v>2160</v>
      </c>
      <c r="C480" s="42" t="s">
        <v>2081</v>
      </c>
      <c r="D480" s="73">
        <v>175102</v>
      </c>
      <c r="E480" s="75">
        <v>631230481</v>
      </c>
      <c r="F480" s="36" t="s">
        <v>2115</v>
      </c>
      <c r="G480" s="74" t="s">
        <v>2158</v>
      </c>
      <c r="H480" s="47">
        <v>10</v>
      </c>
      <c r="I480" s="38">
        <v>13950</v>
      </c>
      <c r="J480" s="214">
        <f t="shared" si="7"/>
        <v>10</v>
      </c>
      <c r="K480" s="175"/>
      <c r="L480" s="175"/>
      <c r="M480" s="179">
        <v>10</v>
      </c>
      <c r="N480" s="180"/>
      <c r="O480" s="176"/>
      <c r="P480" s="107" t="s">
        <v>1005</v>
      </c>
    </row>
    <row r="481" spans="1:16" x14ac:dyDescent="0.2">
      <c r="A481" s="35">
        <v>465</v>
      </c>
      <c r="B481" s="260" t="s">
        <v>2166</v>
      </c>
      <c r="C481" s="42" t="s">
        <v>2115</v>
      </c>
      <c r="D481" s="73">
        <v>176764</v>
      </c>
      <c r="E481" s="75">
        <v>631230465</v>
      </c>
      <c r="F481" s="36" t="s">
        <v>2164</v>
      </c>
      <c r="G481" s="74" t="s">
        <v>483</v>
      </c>
      <c r="H481" s="47">
        <v>10</v>
      </c>
      <c r="I481" s="38">
        <v>13610</v>
      </c>
      <c r="J481" s="214">
        <f t="shared" si="7"/>
        <v>647.5</v>
      </c>
      <c r="K481" s="175"/>
      <c r="L481" s="175"/>
      <c r="M481" s="179">
        <v>647.5</v>
      </c>
      <c r="N481" s="180"/>
      <c r="O481" s="176"/>
      <c r="P481" s="107" t="s">
        <v>2167</v>
      </c>
    </row>
    <row r="482" spans="1:16" x14ac:dyDescent="0.2">
      <c r="A482" s="35">
        <v>466</v>
      </c>
      <c r="B482" s="260" t="s">
        <v>2188</v>
      </c>
      <c r="C482" s="42" t="s">
        <v>1954</v>
      </c>
      <c r="D482" s="73">
        <v>177144</v>
      </c>
      <c r="E482" s="75">
        <v>631230485</v>
      </c>
      <c r="F482" s="36" t="s">
        <v>2164</v>
      </c>
      <c r="G482" s="74" t="s">
        <v>1822</v>
      </c>
      <c r="H482" s="47">
        <v>10</v>
      </c>
      <c r="I482" s="38">
        <v>14023</v>
      </c>
      <c r="J482" s="214">
        <f t="shared" si="7"/>
        <v>600</v>
      </c>
      <c r="K482" s="175"/>
      <c r="L482" s="175"/>
      <c r="M482" s="179">
        <v>600</v>
      </c>
      <c r="N482" s="180"/>
      <c r="O482" s="176"/>
      <c r="P482" s="107" t="s">
        <v>479</v>
      </c>
    </row>
    <row r="483" spans="1:16" x14ac:dyDescent="0.2">
      <c r="A483" s="35">
        <v>467</v>
      </c>
      <c r="B483" s="260" t="s">
        <v>2204</v>
      </c>
      <c r="C483" s="42" t="s">
        <v>1974</v>
      </c>
      <c r="D483" s="73">
        <v>177680</v>
      </c>
      <c r="E483" s="75">
        <v>631230484</v>
      </c>
      <c r="F483" s="36" t="s">
        <v>2164</v>
      </c>
      <c r="G483" s="74" t="s">
        <v>200</v>
      </c>
      <c r="H483" s="47">
        <v>10</v>
      </c>
      <c r="I483" s="38">
        <v>14310</v>
      </c>
      <c r="J483" s="214">
        <f t="shared" si="7"/>
        <v>140.80000000000001</v>
      </c>
      <c r="K483" s="175"/>
      <c r="L483" s="175"/>
      <c r="M483" s="179">
        <v>140.80000000000001</v>
      </c>
      <c r="N483" s="180"/>
      <c r="O483" s="176"/>
      <c r="P483" s="107" t="s">
        <v>201</v>
      </c>
    </row>
    <row r="484" spans="1:16" x14ac:dyDescent="0.2">
      <c r="A484" s="35">
        <v>468</v>
      </c>
      <c r="B484" s="260"/>
      <c r="C484" s="42"/>
      <c r="D484" s="361">
        <v>187282</v>
      </c>
      <c r="E484" s="451">
        <v>63193420</v>
      </c>
      <c r="F484" s="452" t="s">
        <v>2213</v>
      </c>
      <c r="G484" s="356" t="s">
        <v>2266</v>
      </c>
      <c r="H484" s="357">
        <v>10</v>
      </c>
      <c r="I484" s="362">
        <v>11900</v>
      </c>
      <c r="J484" s="363">
        <f t="shared" si="7"/>
        <v>1243.6300000000001</v>
      </c>
      <c r="K484" s="335">
        <v>1243.6300000000001</v>
      </c>
      <c r="L484" s="175"/>
      <c r="M484" s="179"/>
      <c r="N484" s="180"/>
      <c r="O484" s="176"/>
      <c r="P484" s="365" t="s">
        <v>2267</v>
      </c>
    </row>
    <row r="485" spans="1:16" x14ac:dyDescent="0.2">
      <c r="A485" s="35">
        <v>469</v>
      </c>
      <c r="B485" s="260"/>
      <c r="C485" s="42"/>
      <c r="D485" s="361">
        <v>187297</v>
      </c>
      <c r="E485" s="451">
        <v>63193420</v>
      </c>
      <c r="F485" s="452" t="s">
        <v>2213</v>
      </c>
      <c r="G485" s="356" t="s">
        <v>2266</v>
      </c>
      <c r="H485" s="357">
        <v>10</v>
      </c>
      <c r="I485" s="362">
        <v>11900</v>
      </c>
      <c r="J485" s="363">
        <f t="shared" si="7"/>
        <v>3056.5</v>
      </c>
      <c r="K485" s="335">
        <v>3056.5</v>
      </c>
      <c r="L485" s="175"/>
      <c r="M485" s="179"/>
      <c r="N485" s="180"/>
      <c r="O485" s="176"/>
      <c r="P485" s="365" t="s">
        <v>1295</v>
      </c>
    </row>
    <row r="486" spans="1:16" x14ac:dyDescent="0.2">
      <c r="A486" s="35">
        <v>670</v>
      </c>
      <c r="B486" s="260"/>
      <c r="C486" s="42"/>
      <c r="D486" s="361">
        <v>187308</v>
      </c>
      <c r="E486" s="451">
        <v>63193420</v>
      </c>
      <c r="F486" s="452" t="s">
        <v>2213</v>
      </c>
      <c r="G486" s="356" t="s">
        <v>2266</v>
      </c>
      <c r="H486" s="357">
        <v>10</v>
      </c>
      <c r="I486" s="362">
        <v>11900</v>
      </c>
      <c r="J486" s="363">
        <f t="shared" si="7"/>
        <v>7863.02</v>
      </c>
      <c r="K486" s="300">
        <v>7863.02</v>
      </c>
      <c r="L486" s="175"/>
      <c r="M486" s="179"/>
      <c r="N486" s="180"/>
      <c r="O486" s="176"/>
      <c r="P486" s="365" t="s">
        <v>1281</v>
      </c>
    </row>
    <row r="487" spans="1:16" x14ac:dyDescent="0.2">
      <c r="A487" s="35">
        <v>671</v>
      </c>
      <c r="B487" s="260"/>
      <c r="C487" s="42"/>
      <c r="D487" s="361">
        <v>187341</v>
      </c>
      <c r="E487" s="451">
        <v>63193420</v>
      </c>
      <c r="F487" s="452" t="s">
        <v>2213</v>
      </c>
      <c r="G487" s="356" t="s">
        <v>2266</v>
      </c>
      <c r="H487" s="357">
        <v>10</v>
      </c>
      <c r="I487" s="362">
        <v>11900</v>
      </c>
      <c r="J487" s="363">
        <f t="shared" si="7"/>
        <v>3326</v>
      </c>
      <c r="K487" s="300">
        <v>3326</v>
      </c>
      <c r="L487" s="175"/>
      <c r="M487" s="179"/>
      <c r="N487" s="180"/>
      <c r="O487" s="176"/>
      <c r="P487" s="365" t="s">
        <v>1961</v>
      </c>
    </row>
    <row r="488" spans="1:16" x14ac:dyDescent="0.2">
      <c r="A488" s="35">
        <v>672</v>
      </c>
      <c r="B488" s="260"/>
      <c r="C488" s="42"/>
      <c r="D488" s="361">
        <v>187439</v>
      </c>
      <c r="E488" s="451">
        <v>63193420</v>
      </c>
      <c r="F488" s="452" t="s">
        <v>2213</v>
      </c>
      <c r="G488" s="356" t="s">
        <v>2266</v>
      </c>
      <c r="H488" s="357">
        <v>10</v>
      </c>
      <c r="I488" s="362">
        <v>11900</v>
      </c>
      <c r="J488" s="363">
        <f t="shared" si="7"/>
        <v>3433</v>
      </c>
      <c r="K488" s="300">
        <v>3433</v>
      </c>
      <c r="L488" s="175"/>
      <c r="M488" s="179"/>
      <c r="N488" s="180"/>
      <c r="O488" s="176"/>
      <c r="P488" s="365" t="s">
        <v>1284</v>
      </c>
    </row>
    <row r="489" spans="1:16" x14ac:dyDescent="0.2">
      <c r="A489" s="35">
        <v>673</v>
      </c>
      <c r="B489" s="260" t="s">
        <v>2226</v>
      </c>
      <c r="C489" s="42" t="s">
        <v>2214</v>
      </c>
      <c r="D489" s="73">
        <v>191501</v>
      </c>
      <c r="E489" s="75">
        <v>631230154</v>
      </c>
      <c r="F489" s="36" t="s">
        <v>2216</v>
      </c>
      <c r="G489" s="74" t="s">
        <v>2227</v>
      </c>
      <c r="H489" s="47">
        <v>10</v>
      </c>
      <c r="I489" s="38">
        <v>31126</v>
      </c>
      <c r="J489" s="214">
        <f t="shared" si="7"/>
        <v>11477.5</v>
      </c>
      <c r="K489" s="175"/>
      <c r="L489" s="175"/>
      <c r="M489" s="179"/>
      <c r="N489" s="180"/>
      <c r="O489" s="176">
        <v>11477.5</v>
      </c>
      <c r="P489" s="107" t="s">
        <v>2228</v>
      </c>
    </row>
    <row r="490" spans="1:16" x14ac:dyDescent="0.2">
      <c r="A490" s="35">
        <v>674</v>
      </c>
      <c r="B490" s="260" t="s">
        <v>2242</v>
      </c>
      <c r="C490" s="42" t="s">
        <v>2057</v>
      </c>
      <c r="D490" s="73">
        <v>191941</v>
      </c>
      <c r="E490" s="75">
        <v>631230491</v>
      </c>
      <c r="F490" s="36" t="s">
        <v>2216</v>
      </c>
      <c r="G490" s="74" t="s">
        <v>483</v>
      </c>
      <c r="H490" s="47">
        <v>10</v>
      </c>
      <c r="I490" s="38">
        <v>13610</v>
      </c>
      <c r="J490" s="214">
        <f t="shared" si="7"/>
        <v>192.5</v>
      </c>
      <c r="K490" s="175"/>
      <c r="L490" s="175"/>
      <c r="M490" s="179">
        <v>192.5</v>
      </c>
      <c r="N490" s="180"/>
      <c r="O490" s="176"/>
      <c r="P490" s="107" t="s">
        <v>1076</v>
      </c>
    </row>
    <row r="491" spans="1:16" x14ac:dyDescent="0.2">
      <c r="A491" s="35">
        <v>675</v>
      </c>
      <c r="B491" s="260" t="s">
        <v>2249</v>
      </c>
      <c r="C491" s="42" t="s">
        <v>2057</v>
      </c>
      <c r="D491" s="73">
        <v>192114</v>
      </c>
      <c r="E491" s="75">
        <v>631230486</v>
      </c>
      <c r="F491" s="36" t="s">
        <v>2216</v>
      </c>
      <c r="G491" s="74" t="s">
        <v>483</v>
      </c>
      <c r="H491" s="47">
        <v>10</v>
      </c>
      <c r="I491" s="38">
        <v>13610</v>
      </c>
      <c r="J491" s="214">
        <f t="shared" si="7"/>
        <v>192.5</v>
      </c>
      <c r="K491" s="175"/>
      <c r="L491" s="175"/>
      <c r="M491" s="179">
        <v>192.5</v>
      </c>
      <c r="N491" s="180"/>
      <c r="O491" s="176"/>
      <c r="P491" s="107" t="s">
        <v>1076</v>
      </c>
    </row>
    <row r="492" spans="1:16" x14ac:dyDescent="0.2">
      <c r="A492" s="35">
        <v>676</v>
      </c>
      <c r="B492" s="260" t="s">
        <v>2250</v>
      </c>
      <c r="C492" s="42" t="s">
        <v>2057</v>
      </c>
      <c r="D492" s="73">
        <v>192140</v>
      </c>
      <c r="E492" s="75">
        <v>631230487</v>
      </c>
      <c r="F492" s="36" t="s">
        <v>2216</v>
      </c>
      <c r="G492" s="74" t="s">
        <v>483</v>
      </c>
      <c r="H492" s="47">
        <v>10</v>
      </c>
      <c r="I492" s="38">
        <v>13610</v>
      </c>
      <c r="J492" s="214">
        <f t="shared" si="7"/>
        <v>154</v>
      </c>
      <c r="K492" s="175"/>
      <c r="L492" s="175"/>
      <c r="M492" s="179">
        <v>154</v>
      </c>
      <c r="N492" s="180"/>
      <c r="O492" s="176"/>
      <c r="P492" s="107" t="s">
        <v>1076</v>
      </c>
    </row>
    <row r="493" spans="1:16" x14ac:dyDescent="0.2">
      <c r="A493" s="35">
        <v>677</v>
      </c>
      <c r="B493" s="260" t="s">
        <v>2251</v>
      </c>
      <c r="C493" s="42" t="s">
        <v>2057</v>
      </c>
      <c r="D493" s="73">
        <v>192160</v>
      </c>
      <c r="E493" s="75">
        <v>631230489</v>
      </c>
      <c r="F493" s="36" t="s">
        <v>2216</v>
      </c>
      <c r="G493" s="74" t="s">
        <v>483</v>
      </c>
      <c r="H493" s="47">
        <v>10</v>
      </c>
      <c r="I493" s="38">
        <v>13610</v>
      </c>
      <c r="J493" s="214">
        <f t="shared" si="7"/>
        <v>154</v>
      </c>
      <c r="K493" s="175"/>
      <c r="L493" s="175"/>
      <c r="M493" s="179">
        <v>154</v>
      </c>
      <c r="N493" s="180"/>
      <c r="O493" s="176"/>
      <c r="P493" s="107" t="s">
        <v>1076</v>
      </c>
    </row>
    <row r="494" spans="1:16" x14ac:dyDescent="0.2">
      <c r="A494" s="35">
        <v>678</v>
      </c>
      <c r="B494" s="260" t="s">
        <v>2252</v>
      </c>
      <c r="C494" s="42" t="s">
        <v>2057</v>
      </c>
      <c r="D494" s="73">
        <v>192171</v>
      </c>
      <c r="E494" s="75">
        <v>631230488</v>
      </c>
      <c r="F494" s="36" t="s">
        <v>2216</v>
      </c>
      <c r="G494" s="74" t="s">
        <v>483</v>
      </c>
      <c r="H494" s="47">
        <v>10</v>
      </c>
      <c r="I494" s="38">
        <v>13610</v>
      </c>
      <c r="J494" s="214">
        <f t="shared" si="7"/>
        <v>154</v>
      </c>
      <c r="K494" s="175"/>
      <c r="L494" s="175"/>
      <c r="M494" s="179">
        <v>154</v>
      </c>
      <c r="N494" s="180"/>
      <c r="O494" s="176"/>
      <c r="P494" s="107" t="s">
        <v>1076</v>
      </c>
    </row>
    <row r="495" spans="1:16" x14ac:dyDescent="0.2">
      <c r="A495" s="35">
        <v>679</v>
      </c>
      <c r="B495" s="260" t="s">
        <v>2253</v>
      </c>
      <c r="C495" s="42" t="s">
        <v>2057</v>
      </c>
      <c r="D495" s="73">
        <v>192181</v>
      </c>
      <c r="E495" s="75">
        <v>631230490</v>
      </c>
      <c r="F495" s="36" t="s">
        <v>2216</v>
      </c>
      <c r="G495" s="74" t="s">
        <v>483</v>
      </c>
      <c r="H495" s="47">
        <v>10</v>
      </c>
      <c r="I495" s="38">
        <v>13610</v>
      </c>
      <c r="J495" s="214">
        <f t="shared" si="7"/>
        <v>77</v>
      </c>
      <c r="K495" s="175"/>
      <c r="L495" s="175"/>
      <c r="M495" s="179">
        <v>77</v>
      </c>
      <c r="N495" s="180"/>
      <c r="O495" s="176"/>
      <c r="P495" s="107" t="s">
        <v>1076</v>
      </c>
    </row>
    <row r="496" spans="1:16" x14ac:dyDescent="0.2">
      <c r="A496" s="35">
        <v>680</v>
      </c>
      <c r="B496" s="260" t="s">
        <v>684</v>
      </c>
      <c r="C496" s="42" t="s">
        <v>1676</v>
      </c>
      <c r="D496" s="73">
        <v>192227</v>
      </c>
      <c r="E496" s="75">
        <v>631230431</v>
      </c>
      <c r="F496" s="36" t="s">
        <v>2216</v>
      </c>
      <c r="G496" s="74" t="s">
        <v>495</v>
      </c>
      <c r="H496" s="47">
        <v>10</v>
      </c>
      <c r="I496" s="38">
        <v>13210</v>
      </c>
      <c r="J496" s="214">
        <f t="shared" si="7"/>
        <v>37.700000000000003</v>
      </c>
      <c r="K496" s="175"/>
      <c r="L496" s="175">
        <v>37.700000000000003</v>
      </c>
      <c r="M496" s="179"/>
      <c r="N496" s="180"/>
      <c r="O496" s="176"/>
      <c r="P496" s="107" t="s">
        <v>496</v>
      </c>
    </row>
    <row r="497" spans="1:21" x14ac:dyDescent="0.2">
      <c r="A497" s="35">
        <v>681</v>
      </c>
      <c r="B497" s="260" t="s">
        <v>712</v>
      </c>
      <c r="C497" s="42" t="s">
        <v>1729</v>
      </c>
      <c r="D497" s="73">
        <v>192238</v>
      </c>
      <c r="E497" s="75">
        <v>631230430</v>
      </c>
      <c r="F497" s="36" t="s">
        <v>2216</v>
      </c>
      <c r="G497" s="74" t="s">
        <v>495</v>
      </c>
      <c r="H497" s="47">
        <v>10</v>
      </c>
      <c r="I497" s="38">
        <v>13210</v>
      </c>
      <c r="J497" s="214">
        <f t="shared" si="7"/>
        <v>11.75</v>
      </c>
      <c r="K497" s="175"/>
      <c r="L497" s="175">
        <v>11.75</v>
      </c>
      <c r="M497" s="179"/>
      <c r="N497" s="180"/>
      <c r="O497" s="176"/>
      <c r="P497" s="107" t="s">
        <v>496</v>
      </c>
    </row>
    <row r="498" spans="1:21" ht="13.5" thickBot="1" x14ac:dyDescent="0.25">
      <c r="A498" s="35">
        <v>682</v>
      </c>
      <c r="B498" s="260" t="s">
        <v>711</v>
      </c>
      <c r="C498" s="42" t="s">
        <v>1780</v>
      </c>
      <c r="D498" s="73">
        <v>192473</v>
      </c>
      <c r="E498" s="75">
        <v>631230409</v>
      </c>
      <c r="F498" s="36" t="s">
        <v>2258</v>
      </c>
      <c r="G498" s="74" t="s">
        <v>495</v>
      </c>
      <c r="H498" s="47">
        <v>10</v>
      </c>
      <c r="I498" s="38">
        <v>13210</v>
      </c>
      <c r="J498" s="214">
        <f t="shared" si="7"/>
        <v>50.01</v>
      </c>
      <c r="K498" s="175"/>
      <c r="L498" s="175">
        <v>50.01</v>
      </c>
      <c r="M498" s="179"/>
      <c r="N498" s="180"/>
      <c r="O498" s="176"/>
      <c r="P498" s="107" t="s">
        <v>496</v>
      </c>
    </row>
    <row r="499" spans="1:21" ht="13.5" thickBot="1" x14ac:dyDescent="0.25">
      <c r="A499" s="35">
        <v>683</v>
      </c>
      <c r="B499" s="260" t="s">
        <v>697</v>
      </c>
      <c r="C499" s="42" t="s">
        <v>1852</v>
      </c>
      <c r="D499" s="73">
        <v>192471</v>
      </c>
      <c r="E499" s="75">
        <v>631230410</v>
      </c>
      <c r="F499" s="36" t="s">
        <v>2258</v>
      </c>
      <c r="G499" s="74" t="s">
        <v>495</v>
      </c>
      <c r="H499" s="47">
        <v>10</v>
      </c>
      <c r="I499" s="38">
        <v>13210</v>
      </c>
      <c r="J499" s="214">
        <f t="shared" si="7"/>
        <v>127.58</v>
      </c>
      <c r="K499" s="175"/>
      <c r="L499" s="175">
        <v>127.58</v>
      </c>
      <c r="M499" s="179"/>
      <c r="N499" s="180"/>
      <c r="O499" s="176"/>
      <c r="P499" s="107" t="s">
        <v>496</v>
      </c>
      <c r="R499" s="463" t="s">
        <v>52</v>
      </c>
      <c r="S499" s="464" t="s">
        <v>53</v>
      </c>
      <c r="T499" s="463" t="s">
        <v>54</v>
      </c>
      <c r="U499" s="465" t="s">
        <v>2278</v>
      </c>
    </row>
    <row r="500" spans="1:21" x14ac:dyDescent="0.2">
      <c r="A500" s="35">
        <v>684</v>
      </c>
      <c r="B500" s="260" t="s">
        <v>747</v>
      </c>
      <c r="C500" s="42" t="s">
        <v>1852</v>
      </c>
      <c r="D500" s="73">
        <v>192480</v>
      </c>
      <c r="E500" s="75">
        <v>631230411</v>
      </c>
      <c r="F500" s="36" t="s">
        <v>2258</v>
      </c>
      <c r="G500" s="74" t="s">
        <v>495</v>
      </c>
      <c r="H500" s="47">
        <v>10</v>
      </c>
      <c r="I500" s="38">
        <v>13210</v>
      </c>
      <c r="J500" s="214">
        <f t="shared" si="7"/>
        <v>10.84</v>
      </c>
      <c r="K500" s="175"/>
      <c r="L500" s="175">
        <v>10.84</v>
      </c>
      <c r="M500" s="179"/>
      <c r="N500" s="180"/>
      <c r="O500" s="176"/>
      <c r="P500" s="107" t="s">
        <v>496</v>
      </c>
      <c r="R500" s="333">
        <v>4113.62</v>
      </c>
      <c r="S500" s="333">
        <v>10993.33</v>
      </c>
      <c r="T500" s="333">
        <v>29631.26</v>
      </c>
    </row>
    <row r="501" spans="1:21" x14ac:dyDescent="0.2">
      <c r="A501" s="35">
        <v>685</v>
      </c>
      <c r="B501" s="260" t="s">
        <v>715</v>
      </c>
      <c r="C501" s="42" t="s">
        <v>1729</v>
      </c>
      <c r="D501" s="73">
        <v>192510</v>
      </c>
      <c r="E501" s="75">
        <v>631230412</v>
      </c>
      <c r="F501" s="36" t="s">
        <v>2258</v>
      </c>
      <c r="G501" s="74" t="s">
        <v>495</v>
      </c>
      <c r="H501" s="47">
        <v>10</v>
      </c>
      <c r="I501" s="38">
        <v>13210</v>
      </c>
      <c r="J501" s="214">
        <f t="shared" si="7"/>
        <v>205.55</v>
      </c>
      <c r="K501" s="175"/>
      <c r="L501" s="175">
        <v>205.55</v>
      </c>
      <c r="M501" s="179"/>
      <c r="N501" s="180"/>
      <c r="O501" s="176"/>
      <c r="P501" s="107" t="s">
        <v>496</v>
      </c>
      <c r="R501" s="334"/>
      <c r="S501" s="333">
        <v>11896.58</v>
      </c>
      <c r="T501" s="333">
        <v>40105.980000000003</v>
      </c>
      <c r="U501" s="24"/>
    </row>
    <row r="502" spans="1:21" x14ac:dyDescent="0.2">
      <c r="A502" s="35">
        <v>686</v>
      </c>
      <c r="B502" s="260" t="s">
        <v>688</v>
      </c>
      <c r="C502" s="42" t="s">
        <v>1780</v>
      </c>
      <c r="D502" s="73">
        <v>192526</v>
      </c>
      <c r="E502" s="75">
        <v>631230413</v>
      </c>
      <c r="F502" s="36" t="s">
        <v>2258</v>
      </c>
      <c r="G502" s="74" t="s">
        <v>495</v>
      </c>
      <c r="H502" s="47">
        <v>10</v>
      </c>
      <c r="I502" s="38">
        <v>13210</v>
      </c>
      <c r="J502" s="214">
        <f t="shared" si="7"/>
        <v>100.5</v>
      </c>
      <c r="K502" s="175"/>
      <c r="L502" s="175">
        <v>100.5</v>
      </c>
      <c r="M502" s="179"/>
      <c r="N502" s="180"/>
      <c r="O502" s="176"/>
      <c r="P502" s="107" t="s">
        <v>496</v>
      </c>
      <c r="R502" s="334"/>
      <c r="S502" s="333">
        <v>20698.32</v>
      </c>
      <c r="T502" s="333"/>
      <c r="U502" s="466"/>
    </row>
    <row r="503" spans="1:21" x14ac:dyDescent="0.2">
      <c r="A503" s="35">
        <v>687</v>
      </c>
      <c r="B503" s="260" t="s">
        <v>691</v>
      </c>
      <c r="C503" s="42" t="s">
        <v>1780</v>
      </c>
      <c r="D503" s="73">
        <v>192547</v>
      </c>
      <c r="E503" s="75">
        <v>631230414</v>
      </c>
      <c r="F503" s="36" t="s">
        <v>2258</v>
      </c>
      <c r="G503" s="74" t="s">
        <v>495</v>
      </c>
      <c r="H503" s="47">
        <v>10</v>
      </c>
      <c r="I503" s="38">
        <v>13210</v>
      </c>
      <c r="J503" s="214">
        <f t="shared" si="7"/>
        <v>3.7</v>
      </c>
      <c r="K503" s="175"/>
      <c r="L503" s="175">
        <v>3.7</v>
      </c>
      <c r="M503" s="179"/>
      <c r="N503" s="180"/>
      <c r="O503" s="176"/>
      <c r="P503" s="107" t="s">
        <v>496</v>
      </c>
      <c r="R503" s="334"/>
      <c r="S503" s="333">
        <v>10666.94</v>
      </c>
      <c r="T503" s="333"/>
    </row>
    <row r="504" spans="1:21" x14ac:dyDescent="0.2">
      <c r="A504" s="35">
        <v>688</v>
      </c>
      <c r="B504" s="260" t="s">
        <v>687</v>
      </c>
      <c r="C504" s="42" t="s">
        <v>1780</v>
      </c>
      <c r="D504" s="73">
        <v>192588</v>
      </c>
      <c r="E504" s="75">
        <v>631230415</v>
      </c>
      <c r="F504" s="36" t="s">
        <v>2258</v>
      </c>
      <c r="G504" s="74" t="s">
        <v>495</v>
      </c>
      <c r="H504" s="47">
        <v>10</v>
      </c>
      <c r="I504" s="38">
        <v>13210</v>
      </c>
      <c r="J504" s="214">
        <f t="shared" si="7"/>
        <v>18.45</v>
      </c>
      <c r="K504" s="175"/>
      <c r="L504" s="175">
        <v>18.45</v>
      </c>
      <c r="M504" s="179"/>
      <c r="N504" s="180"/>
      <c r="O504" s="176"/>
      <c r="P504" s="107" t="s">
        <v>496</v>
      </c>
      <c r="R504" s="334"/>
      <c r="S504" s="333">
        <v>9666.2999999999993</v>
      </c>
      <c r="T504" s="333"/>
    </row>
    <row r="505" spans="1:21" x14ac:dyDescent="0.2">
      <c r="A505" s="35">
        <v>689</v>
      </c>
      <c r="B505" s="260" t="s">
        <v>741</v>
      </c>
      <c r="C505" s="42" t="s">
        <v>1780</v>
      </c>
      <c r="D505" s="73">
        <v>192615</v>
      </c>
      <c r="E505" s="75">
        <v>631230416</v>
      </c>
      <c r="F505" s="36" t="s">
        <v>2258</v>
      </c>
      <c r="G505" s="74" t="s">
        <v>495</v>
      </c>
      <c r="H505" s="47">
        <v>10</v>
      </c>
      <c r="I505" s="38">
        <v>13210</v>
      </c>
      <c r="J505" s="214">
        <f t="shared" si="7"/>
        <v>19.3</v>
      </c>
      <c r="K505" s="175"/>
      <c r="L505" s="175">
        <v>19.3</v>
      </c>
      <c r="M505" s="179"/>
      <c r="N505" s="180"/>
      <c r="O505" s="176"/>
      <c r="P505" s="107" t="s">
        <v>496</v>
      </c>
      <c r="R505" s="334"/>
      <c r="S505" s="333">
        <v>11079.27</v>
      </c>
      <c r="T505" s="334"/>
    </row>
    <row r="506" spans="1:21" x14ac:dyDescent="0.2">
      <c r="A506" s="35">
        <v>690</v>
      </c>
      <c r="B506" s="260" t="s">
        <v>743</v>
      </c>
      <c r="C506" s="42" t="s">
        <v>1852</v>
      </c>
      <c r="D506" s="73">
        <v>192629</v>
      </c>
      <c r="E506" s="75">
        <v>631230415</v>
      </c>
      <c r="F506" s="36" t="s">
        <v>2258</v>
      </c>
      <c r="G506" s="74" t="s">
        <v>495</v>
      </c>
      <c r="H506" s="47">
        <v>10</v>
      </c>
      <c r="I506" s="38">
        <v>13210</v>
      </c>
      <c r="J506" s="214">
        <f t="shared" si="7"/>
        <v>154.46</v>
      </c>
      <c r="K506" s="175"/>
      <c r="L506" s="175">
        <v>154.46</v>
      </c>
      <c r="M506" s="179"/>
      <c r="N506" s="180"/>
      <c r="O506" s="176"/>
      <c r="P506" s="107" t="s">
        <v>496</v>
      </c>
      <c r="R506" s="334"/>
      <c r="S506" s="333">
        <v>27876.41</v>
      </c>
      <c r="T506" s="334"/>
    </row>
    <row r="507" spans="1:21" x14ac:dyDescent="0.2">
      <c r="A507" s="35">
        <v>691</v>
      </c>
      <c r="B507" s="260" t="s">
        <v>692</v>
      </c>
      <c r="C507" s="42" t="s">
        <v>1655</v>
      </c>
      <c r="D507" s="73">
        <v>192682</v>
      </c>
      <c r="E507" s="75">
        <v>631230416</v>
      </c>
      <c r="F507" s="36" t="s">
        <v>2258</v>
      </c>
      <c r="G507" s="74" t="s">
        <v>495</v>
      </c>
      <c r="H507" s="47">
        <v>10</v>
      </c>
      <c r="I507" s="38">
        <v>13210</v>
      </c>
      <c r="J507" s="214">
        <f t="shared" si="7"/>
        <v>69.06</v>
      </c>
      <c r="K507" s="175"/>
      <c r="L507" s="175">
        <v>69.06</v>
      </c>
      <c r="M507" s="179"/>
      <c r="N507" s="180"/>
      <c r="O507" s="176"/>
      <c r="P507" s="107" t="s">
        <v>496</v>
      </c>
      <c r="R507" s="334"/>
      <c r="S507" s="333">
        <v>21009</v>
      </c>
      <c r="T507" s="334"/>
    </row>
    <row r="508" spans="1:21" x14ac:dyDescent="0.2">
      <c r="A508" s="35">
        <v>692</v>
      </c>
      <c r="B508" s="260" t="s">
        <v>690</v>
      </c>
      <c r="C508" s="42" t="s">
        <v>1655</v>
      </c>
      <c r="D508" s="73">
        <v>192696</v>
      </c>
      <c r="E508" s="75">
        <v>631230417</v>
      </c>
      <c r="F508" s="36" t="s">
        <v>2258</v>
      </c>
      <c r="G508" s="74" t="s">
        <v>495</v>
      </c>
      <c r="H508" s="47">
        <v>10</v>
      </c>
      <c r="I508" s="38">
        <v>13210</v>
      </c>
      <c r="J508" s="214">
        <f t="shared" si="7"/>
        <v>34.65</v>
      </c>
      <c r="K508" s="175"/>
      <c r="L508" s="175">
        <v>34.65</v>
      </c>
      <c r="M508" s="179"/>
      <c r="N508" s="180"/>
      <c r="O508" s="176"/>
      <c r="P508" s="107" t="s">
        <v>496</v>
      </c>
      <c r="R508" s="334"/>
      <c r="S508" s="333">
        <v>17067.77</v>
      </c>
      <c r="T508" s="334"/>
    </row>
    <row r="509" spans="1:21" x14ac:dyDescent="0.2">
      <c r="A509" s="35">
        <v>693</v>
      </c>
      <c r="B509" s="260" t="s">
        <v>696</v>
      </c>
      <c r="C509" s="42" t="s">
        <v>1780</v>
      </c>
      <c r="D509" s="73">
        <v>192708</v>
      </c>
      <c r="E509" s="75">
        <v>631230418</v>
      </c>
      <c r="F509" s="36" t="s">
        <v>2258</v>
      </c>
      <c r="G509" s="74" t="s">
        <v>495</v>
      </c>
      <c r="H509" s="47">
        <v>10</v>
      </c>
      <c r="I509" s="38">
        <v>13210</v>
      </c>
      <c r="J509" s="214">
        <f t="shared" si="7"/>
        <v>3.7</v>
      </c>
      <c r="K509" s="175"/>
      <c r="L509" s="175">
        <v>3.7</v>
      </c>
      <c r="M509" s="179"/>
      <c r="N509" s="180"/>
      <c r="O509" s="176"/>
      <c r="P509" s="107" t="s">
        <v>496</v>
      </c>
      <c r="R509" s="334"/>
      <c r="S509" s="333">
        <v>47376.31</v>
      </c>
      <c r="T509" s="334"/>
    </row>
    <row r="510" spans="1:21" x14ac:dyDescent="0.2">
      <c r="A510" s="35">
        <v>694</v>
      </c>
      <c r="B510" s="260" t="s">
        <v>689</v>
      </c>
      <c r="C510" s="42" t="s">
        <v>1780</v>
      </c>
      <c r="D510" s="73">
        <v>192722</v>
      </c>
      <c r="E510" s="75">
        <v>631230419</v>
      </c>
      <c r="F510" s="36" t="s">
        <v>2258</v>
      </c>
      <c r="G510" s="74" t="s">
        <v>495</v>
      </c>
      <c r="H510" s="47">
        <v>10</v>
      </c>
      <c r="I510" s="38">
        <v>13210</v>
      </c>
      <c r="J510" s="214">
        <f t="shared" si="7"/>
        <v>3.7</v>
      </c>
      <c r="K510" s="175"/>
      <c r="L510" s="175">
        <v>3.7</v>
      </c>
      <c r="M510" s="179"/>
      <c r="N510" s="180"/>
      <c r="O510" s="176"/>
      <c r="P510" s="107" t="s">
        <v>496</v>
      </c>
      <c r="R510" s="334"/>
      <c r="S510" s="333">
        <v>14831.28</v>
      </c>
      <c r="T510" s="334"/>
    </row>
    <row r="511" spans="1:21" x14ac:dyDescent="0.2">
      <c r="A511" s="35">
        <v>695</v>
      </c>
      <c r="B511" s="260" t="s">
        <v>2259</v>
      </c>
      <c r="C511" s="42" t="s">
        <v>1852</v>
      </c>
      <c r="D511" s="73">
        <v>192736</v>
      </c>
      <c r="E511" s="75">
        <v>631230420</v>
      </c>
      <c r="F511" s="36" t="s">
        <v>2258</v>
      </c>
      <c r="G511" s="74" t="s">
        <v>495</v>
      </c>
      <c r="H511" s="47">
        <v>10</v>
      </c>
      <c r="I511" s="38">
        <v>13210</v>
      </c>
      <c r="J511" s="214">
        <f t="shared" si="7"/>
        <v>24.98</v>
      </c>
      <c r="K511" s="175"/>
      <c r="L511" s="175">
        <v>24.98</v>
      </c>
      <c r="M511" s="179"/>
      <c r="N511" s="180"/>
      <c r="O511" s="176"/>
      <c r="P511" s="107" t="s">
        <v>496</v>
      </c>
      <c r="R511" s="334"/>
      <c r="S511" s="333">
        <v>10363.48</v>
      </c>
      <c r="T511" s="334"/>
    </row>
    <row r="512" spans="1:21" x14ac:dyDescent="0.2">
      <c r="A512" s="35">
        <v>696</v>
      </c>
      <c r="B512" s="260" t="s">
        <v>703</v>
      </c>
      <c r="C512" s="42" t="s">
        <v>1920</v>
      </c>
      <c r="D512" s="73">
        <v>192750</v>
      </c>
      <c r="E512" s="75">
        <v>631230421</v>
      </c>
      <c r="F512" s="36" t="s">
        <v>2258</v>
      </c>
      <c r="G512" s="74" t="s">
        <v>495</v>
      </c>
      <c r="H512" s="47">
        <v>10</v>
      </c>
      <c r="I512" s="38">
        <v>13210</v>
      </c>
      <c r="J512" s="214">
        <f t="shared" si="7"/>
        <v>32.17</v>
      </c>
      <c r="K512" s="175"/>
      <c r="L512" s="175">
        <v>32.17</v>
      </c>
      <c r="M512" s="179"/>
      <c r="N512" s="180"/>
      <c r="O512" s="176"/>
      <c r="P512" s="107" t="s">
        <v>496</v>
      </c>
      <c r="R512" s="334"/>
      <c r="S512" s="333">
        <v>10938.11</v>
      </c>
      <c r="T512" s="334"/>
    </row>
    <row r="513" spans="1:21" x14ac:dyDescent="0.2">
      <c r="A513" s="35">
        <v>697</v>
      </c>
      <c r="B513" s="260" t="s">
        <v>706</v>
      </c>
      <c r="C513" s="42" t="s">
        <v>1676</v>
      </c>
      <c r="D513" s="73">
        <v>192763</v>
      </c>
      <c r="E513" s="75">
        <v>631230422</v>
      </c>
      <c r="F513" s="36" t="s">
        <v>2258</v>
      </c>
      <c r="G513" s="74" t="s">
        <v>495</v>
      </c>
      <c r="H513" s="47">
        <v>10</v>
      </c>
      <c r="I513" s="38">
        <v>13210</v>
      </c>
      <c r="J513" s="214">
        <f t="shared" si="7"/>
        <v>32.119999999999997</v>
      </c>
      <c r="K513" s="175"/>
      <c r="L513" s="175">
        <v>32.119999999999997</v>
      </c>
      <c r="M513" s="179"/>
      <c r="N513" s="180"/>
      <c r="O513" s="176"/>
      <c r="P513" s="107" t="s">
        <v>496</v>
      </c>
      <c r="R513" s="334"/>
      <c r="S513" s="333">
        <v>10145.870000000001</v>
      </c>
      <c r="T513" s="334"/>
    </row>
    <row r="514" spans="1:21" x14ac:dyDescent="0.2">
      <c r="A514" s="35">
        <v>698</v>
      </c>
      <c r="B514" s="260" t="s">
        <v>705</v>
      </c>
      <c r="C514" s="42" t="s">
        <v>1676</v>
      </c>
      <c r="D514" s="73">
        <v>192778</v>
      </c>
      <c r="E514" s="75">
        <v>631230423</v>
      </c>
      <c r="F514" s="36" t="s">
        <v>2258</v>
      </c>
      <c r="G514" s="74" t="s">
        <v>495</v>
      </c>
      <c r="H514" s="47">
        <v>10</v>
      </c>
      <c r="I514" s="38">
        <v>13210</v>
      </c>
      <c r="J514" s="214">
        <f t="shared" si="7"/>
        <v>44.17</v>
      </c>
      <c r="K514" s="175"/>
      <c r="L514" s="175">
        <v>44.17</v>
      </c>
      <c r="M514" s="179"/>
      <c r="N514" s="180"/>
      <c r="O514" s="176"/>
      <c r="P514" s="107" t="s">
        <v>496</v>
      </c>
      <c r="R514" s="334"/>
      <c r="S514" s="333">
        <v>11567.25</v>
      </c>
      <c r="T514" s="334"/>
    </row>
    <row r="515" spans="1:21" x14ac:dyDescent="0.2">
      <c r="A515" s="35">
        <v>699</v>
      </c>
      <c r="B515" s="260" t="s">
        <v>708</v>
      </c>
      <c r="C515" s="42" t="s">
        <v>1676</v>
      </c>
      <c r="D515" s="73">
        <v>192791</v>
      </c>
      <c r="E515" s="75">
        <v>631230424</v>
      </c>
      <c r="F515" s="36" t="s">
        <v>2258</v>
      </c>
      <c r="G515" s="74" t="s">
        <v>495</v>
      </c>
      <c r="H515" s="47">
        <v>10</v>
      </c>
      <c r="I515" s="38">
        <v>13210</v>
      </c>
      <c r="J515" s="214">
        <f t="shared" si="7"/>
        <v>25.82</v>
      </c>
      <c r="K515" s="175"/>
      <c r="L515" s="175">
        <v>25.82</v>
      </c>
      <c r="M515" s="179"/>
      <c r="N515" s="180"/>
      <c r="O515" s="176"/>
      <c r="P515" s="107" t="s">
        <v>496</v>
      </c>
      <c r="R515" s="334"/>
      <c r="S515" s="333">
        <v>9594.15</v>
      </c>
      <c r="T515" s="334"/>
    </row>
    <row r="516" spans="1:21" x14ac:dyDescent="0.2">
      <c r="A516" s="35">
        <v>700</v>
      </c>
      <c r="B516" s="260" t="s">
        <v>707</v>
      </c>
      <c r="C516" s="42" t="s">
        <v>1676</v>
      </c>
      <c r="D516" s="73">
        <v>192799</v>
      </c>
      <c r="E516" s="75">
        <v>631230425</v>
      </c>
      <c r="F516" s="36" t="s">
        <v>2258</v>
      </c>
      <c r="G516" s="74" t="s">
        <v>495</v>
      </c>
      <c r="H516" s="47">
        <v>10</v>
      </c>
      <c r="I516" s="38">
        <v>13210</v>
      </c>
      <c r="J516" s="214">
        <f t="shared" si="7"/>
        <v>141.22999999999999</v>
      </c>
      <c r="K516" s="175"/>
      <c r="L516" s="175">
        <v>141.22999999999999</v>
      </c>
      <c r="M516" s="179"/>
      <c r="N516" s="180"/>
      <c r="O516" s="176"/>
      <c r="P516" s="107" t="s">
        <v>496</v>
      </c>
      <c r="R516" s="334"/>
      <c r="S516" s="333">
        <v>9955.73</v>
      </c>
      <c r="T516" s="334"/>
    </row>
    <row r="517" spans="1:21" ht="13.5" thickBot="1" x14ac:dyDescent="0.25">
      <c r="A517" s="35">
        <v>701</v>
      </c>
      <c r="B517" s="260" t="s">
        <v>710</v>
      </c>
      <c r="C517" s="42" t="s">
        <v>1729</v>
      </c>
      <c r="D517" s="73">
        <v>192808</v>
      </c>
      <c r="E517" s="75">
        <v>631230426</v>
      </c>
      <c r="F517" s="36" t="s">
        <v>2258</v>
      </c>
      <c r="G517" s="74" t="s">
        <v>495</v>
      </c>
      <c r="H517" s="47">
        <v>10</v>
      </c>
      <c r="I517" s="38">
        <v>13210</v>
      </c>
      <c r="J517" s="214">
        <f t="shared" si="7"/>
        <v>45.96</v>
      </c>
      <c r="K517" s="175"/>
      <c r="L517" s="175">
        <v>45.96</v>
      </c>
      <c r="M517" s="179"/>
      <c r="N517" s="180"/>
      <c r="O517" s="176"/>
      <c r="P517" s="107" t="s">
        <v>496</v>
      </c>
      <c r="R517" s="334"/>
      <c r="S517" s="333">
        <v>11312.29</v>
      </c>
      <c r="T517" s="334"/>
    </row>
    <row r="518" spans="1:21" ht="13.5" thickBot="1" x14ac:dyDescent="0.25">
      <c r="A518" s="35">
        <v>702</v>
      </c>
      <c r="B518" s="260" t="s">
        <v>709</v>
      </c>
      <c r="C518" s="42" t="s">
        <v>1676</v>
      </c>
      <c r="D518" s="73">
        <v>192817</v>
      </c>
      <c r="E518" s="75">
        <v>631230427</v>
      </c>
      <c r="F518" s="36" t="s">
        <v>2258</v>
      </c>
      <c r="G518" s="74" t="s">
        <v>495</v>
      </c>
      <c r="H518" s="47">
        <v>10</v>
      </c>
      <c r="I518" s="38">
        <v>13210</v>
      </c>
      <c r="J518" s="214">
        <f t="shared" si="7"/>
        <v>36.32</v>
      </c>
      <c r="K518" s="175"/>
      <c r="L518" s="175">
        <v>36.32</v>
      </c>
      <c r="M518" s="179"/>
      <c r="N518" s="180"/>
      <c r="O518" s="176"/>
      <c r="P518" s="107" t="s">
        <v>496</v>
      </c>
      <c r="R518" s="268">
        <f>SUM(R500:R517)</f>
        <v>4113.62</v>
      </c>
      <c r="S518" s="268">
        <f>SUM(S500:S517)</f>
        <v>277038.39</v>
      </c>
      <c r="T518" s="268">
        <f>SUM(T500:T517)</f>
        <v>69737.240000000005</v>
      </c>
      <c r="U518" s="269">
        <f>SUM(R518:T518)</f>
        <v>350889.25</v>
      </c>
    </row>
    <row r="519" spans="1:21" x14ac:dyDescent="0.2">
      <c r="A519" s="35">
        <v>703</v>
      </c>
      <c r="B519" s="260" t="s">
        <v>713</v>
      </c>
      <c r="C519" s="42" t="s">
        <v>1780</v>
      </c>
      <c r="D519" s="73">
        <v>192852</v>
      </c>
      <c r="E519" s="75">
        <v>631230429</v>
      </c>
      <c r="F519" s="36" t="s">
        <v>2258</v>
      </c>
      <c r="G519" s="74" t="s">
        <v>495</v>
      </c>
      <c r="H519" s="47">
        <v>10</v>
      </c>
      <c r="I519" s="38">
        <v>13210</v>
      </c>
      <c r="J519" s="214">
        <f t="shared" si="7"/>
        <v>38.76</v>
      </c>
      <c r="K519" s="175"/>
      <c r="L519" s="175">
        <v>38.76</v>
      </c>
      <c r="M519" s="179"/>
      <c r="N519" s="180"/>
      <c r="O519" s="176"/>
      <c r="P519" s="107" t="s">
        <v>496</v>
      </c>
    </row>
    <row r="520" spans="1:21" x14ac:dyDescent="0.2">
      <c r="A520" s="35">
        <v>704</v>
      </c>
      <c r="B520" s="260" t="s">
        <v>2260</v>
      </c>
      <c r="C520" s="42" t="s">
        <v>1974</v>
      </c>
      <c r="D520" s="73">
        <v>192871</v>
      </c>
      <c r="E520" s="75">
        <v>631230493</v>
      </c>
      <c r="F520" s="36" t="s">
        <v>2258</v>
      </c>
      <c r="G520" s="74" t="s">
        <v>667</v>
      </c>
      <c r="H520" s="47">
        <v>10</v>
      </c>
      <c r="I520" s="38">
        <v>13250</v>
      </c>
      <c r="J520" s="214">
        <f t="shared" ref="J520:J583" si="8">SUM(K520+L520+M520+N520+O520)</f>
        <v>16.989999999999998</v>
      </c>
      <c r="K520" s="175"/>
      <c r="L520" s="175">
        <v>16.989999999999998</v>
      </c>
      <c r="M520" s="179"/>
      <c r="N520" s="180"/>
      <c r="O520" s="176"/>
      <c r="P520" s="287" t="s">
        <v>75</v>
      </c>
    </row>
    <row r="521" spans="1:21" x14ac:dyDescent="0.2">
      <c r="A521" s="35">
        <v>705</v>
      </c>
      <c r="B521" s="260" t="s">
        <v>2261</v>
      </c>
      <c r="C521" s="42" t="s">
        <v>1974</v>
      </c>
      <c r="D521" s="73">
        <v>192893</v>
      </c>
      <c r="E521" s="75">
        <v>631230492</v>
      </c>
      <c r="F521" s="36" t="s">
        <v>2258</v>
      </c>
      <c r="G521" s="74" t="s">
        <v>667</v>
      </c>
      <c r="H521" s="47">
        <v>10</v>
      </c>
      <c r="I521" s="38">
        <v>13250</v>
      </c>
      <c r="J521" s="214">
        <f t="shared" si="8"/>
        <v>18.989999999999998</v>
      </c>
      <c r="K521" s="175"/>
      <c r="L521" s="175">
        <v>18.989999999999998</v>
      </c>
      <c r="M521" s="179"/>
      <c r="N521" s="180"/>
      <c r="O521" s="176"/>
      <c r="P521" s="287" t="s">
        <v>75</v>
      </c>
    </row>
    <row r="522" spans="1:21" x14ac:dyDescent="0.2">
      <c r="A522" s="35">
        <v>706</v>
      </c>
      <c r="B522" s="260" t="s">
        <v>2262</v>
      </c>
      <c r="C522" s="42" t="s">
        <v>1440</v>
      </c>
      <c r="D522" s="73">
        <v>192900</v>
      </c>
      <c r="E522" s="75">
        <v>631230463</v>
      </c>
      <c r="F522" s="36" t="s">
        <v>2258</v>
      </c>
      <c r="G522" s="74" t="s">
        <v>672</v>
      </c>
      <c r="H522" s="47">
        <v>10</v>
      </c>
      <c r="I522" s="38">
        <v>13230</v>
      </c>
      <c r="J522" s="214">
        <f t="shared" si="8"/>
        <v>87.09</v>
      </c>
      <c r="K522" s="175"/>
      <c r="L522" s="175">
        <v>87.09</v>
      </c>
      <c r="M522" s="179"/>
      <c r="N522" s="180"/>
      <c r="O522" s="176"/>
      <c r="P522" s="287" t="s">
        <v>698</v>
      </c>
    </row>
    <row r="523" spans="1:21" x14ac:dyDescent="0.2">
      <c r="A523" s="35">
        <v>707</v>
      </c>
      <c r="B523" s="260"/>
      <c r="C523" s="42"/>
      <c r="D523" s="73"/>
      <c r="E523" s="75"/>
      <c r="F523" s="36" t="s">
        <v>2258</v>
      </c>
      <c r="G523" s="74" t="s">
        <v>2019</v>
      </c>
      <c r="H523" s="47">
        <v>10</v>
      </c>
      <c r="I523" s="38">
        <v>11110</v>
      </c>
      <c r="J523" s="214">
        <f t="shared" si="8"/>
        <v>4113.62</v>
      </c>
      <c r="K523" s="175">
        <v>4113.62</v>
      </c>
      <c r="L523" s="175"/>
      <c r="M523" s="179"/>
      <c r="N523" s="180"/>
      <c r="O523" s="176"/>
      <c r="P523" s="287"/>
    </row>
    <row r="524" spans="1:21" x14ac:dyDescent="0.2">
      <c r="A524" s="35">
        <v>708</v>
      </c>
      <c r="B524" s="260"/>
      <c r="C524" s="42"/>
      <c r="D524" s="73"/>
      <c r="E524" s="75"/>
      <c r="F524" s="36" t="s">
        <v>2258</v>
      </c>
      <c r="G524" s="74" t="s">
        <v>2020</v>
      </c>
      <c r="H524" s="47">
        <v>10</v>
      </c>
      <c r="I524" s="38">
        <v>11110</v>
      </c>
      <c r="J524" s="214">
        <f t="shared" si="8"/>
        <v>277038.39</v>
      </c>
      <c r="K524" s="175">
        <v>277038.39</v>
      </c>
      <c r="L524" s="175"/>
      <c r="M524" s="179"/>
      <c r="N524" s="180"/>
      <c r="O524" s="176"/>
      <c r="P524" s="287"/>
    </row>
    <row r="525" spans="1:21" x14ac:dyDescent="0.2">
      <c r="A525" s="35">
        <v>709</v>
      </c>
      <c r="B525" s="260"/>
      <c r="C525" s="42"/>
      <c r="D525" s="73"/>
      <c r="E525" s="75"/>
      <c r="F525" s="36" t="s">
        <v>2258</v>
      </c>
      <c r="G525" s="74" t="s">
        <v>2021</v>
      </c>
      <c r="H525" s="47">
        <v>10</v>
      </c>
      <c r="I525" s="38">
        <v>11110</v>
      </c>
      <c r="J525" s="214">
        <f t="shared" si="8"/>
        <v>69737.240000000005</v>
      </c>
      <c r="K525" s="175">
        <v>69737.240000000005</v>
      </c>
      <c r="L525" s="175"/>
      <c r="M525" s="179"/>
      <c r="N525" s="180"/>
      <c r="O525" s="176"/>
      <c r="P525" s="287"/>
    </row>
    <row r="526" spans="1:21" x14ac:dyDescent="0.2">
      <c r="A526" s="35">
        <v>710</v>
      </c>
      <c r="B526" s="260" t="s">
        <v>714</v>
      </c>
      <c r="C526" s="42" t="s">
        <v>1780</v>
      </c>
      <c r="D526" s="73">
        <v>210746</v>
      </c>
      <c r="E526" s="75">
        <v>631230428</v>
      </c>
      <c r="F526" s="36" t="s">
        <v>2353</v>
      </c>
      <c r="G526" s="74" t="s">
        <v>495</v>
      </c>
      <c r="H526" s="47">
        <v>10</v>
      </c>
      <c r="I526" s="38">
        <v>13210</v>
      </c>
      <c r="J526" s="214">
        <f t="shared" si="8"/>
        <v>3.7</v>
      </c>
      <c r="K526" s="175"/>
      <c r="L526" s="175">
        <v>3.7</v>
      </c>
      <c r="M526" s="179"/>
      <c r="N526" s="180"/>
      <c r="O526" s="176"/>
      <c r="P526" s="107" t="s">
        <v>496</v>
      </c>
    </row>
    <row r="527" spans="1:21" x14ac:dyDescent="0.2">
      <c r="A527" s="35">
        <v>711</v>
      </c>
      <c r="B527" s="260" t="s">
        <v>763</v>
      </c>
      <c r="C527" s="42" t="s">
        <v>1440</v>
      </c>
      <c r="D527" s="73">
        <v>219808</v>
      </c>
      <c r="E527" s="75">
        <v>631230432</v>
      </c>
      <c r="F527" s="36" t="s">
        <v>2420</v>
      </c>
      <c r="G527" s="74" t="s">
        <v>727</v>
      </c>
      <c r="H527" s="47">
        <v>10</v>
      </c>
      <c r="I527" s="38">
        <v>13220</v>
      </c>
      <c r="J527" s="214">
        <f t="shared" si="8"/>
        <v>7.75</v>
      </c>
      <c r="K527" s="175"/>
      <c r="L527" s="175">
        <v>7.75</v>
      </c>
      <c r="M527" s="179"/>
      <c r="N527" s="180"/>
      <c r="O527" s="176"/>
      <c r="P527" s="287" t="s">
        <v>728</v>
      </c>
    </row>
    <row r="528" spans="1:21" x14ac:dyDescent="0.2">
      <c r="A528" s="35">
        <v>712</v>
      </c>
      <c r="B528" s="260" t="s">
        <v>762</v>
      </c>
      <c r="C528" s="42" t="s">
        <v>1440</v>
      </c>
      <c r="D528" s="73">
        <v>219816</v>
      </c>
      <c r="E528" s="73">
        <v>631230433</v>
      </c>
      <c r="F528" s="36" t="s">
        <v>2420</v>
      </c>
      <c r="G528" s="74" t="s">
        <v>727</v>
      </c>
      <c r="H528" s="47">
        <v>10</v>
      </c>
      <c r="I528" s="38">
        <v>13220</v>
      </c>
      <c r="J528" s="214">
        <f t="shared" si="8"/>
        <v>40.520000000000003</v>
      </c>
      <c r="K528" s="175"/>
      <c r="L528" s="175">
        <v>40.520000000000003</v>
      </c>
      <c r="M528" s="179"/>
      <c r="N528" s="180"/>
      <c r="O528" s="176"/>
      <c r="P528" s="287" t="s">
        <v>728</v>
      </c>
    </row>
    <row r="529" spans="1:16" x14ac:dyDescent="0.2">
      <c r="A529" s="35">
        <v>713</v>
      </c>
      <c r="B529" s="260" t="s">
        <v>761</v>
      </c>
      <c r="C529" s="42" t="s">
        <v>1440</v>
      </c>
      <c r="D529" s="73">
        <v>219831</v>
      </c>
      <c r="E529" s="75">
        <v>631230434</v>
      </c>
      <c r="F529" s="36" t="s">
        <v>2420</v>
      </c>
      <c r="G529" s="74" t="s">
        <v>727</v>
      </c>
      <c r="H529" s="47">
        <v>10</v>
      </c>
      <c r="I529" s="38">
        <v>13220</v>
      </c>
      <c r="J529" s="214">
        <f t="shared" si="8"/>
        <v>8.15</v>
      </c>
      <c r="K529" s="175"/>
      <c r="L529" s="175">
        <v>8.15</v>
      </c>
      <c r="M529" s="179"/>
      <c r="N529" s="180"/>
      <c r="O529" s="176"/>
      <c r="P529" s="287" t="s">
        <v>728</v>
      </c>
    </row>
    <row r="530" spans="1:16" x14ac:dyDescent="0.2">
      <c r="A530" s="35">
        <v>714</v>
      </c>
      <c r="B530" s="260" t="s">
        <v>767</v>
      </c>
      <c r="C530" s="42" t="s">
        <v>1440</v>
      </c>
      <c r="D530" s="73">
        <v>219841</v>
      </c>
      <c r="E530" s="75">
        <v>631230435</v>
      </c>
      <c r="F530" s="36" t="s">
        <v>2420</v>
      </c>
      <c r="G530" s="74" t="s">
        <v>727</v>
      </c>
      <c r="H530" s="47">
        <v>10</v>
      </c>
      <c r="I530" s="38">
        <v>13220</v>
      </c>
      <c r="J530" s="214">
        <f t="shared" si="8"/>
        <v>8.9499999999999993</v>
      </c>
      <c r="K530" s="175"/>
      <c r="L530" s="175">
        <v>8.9499999999999993</v>
      </c>
      <c r="M530" s="179"/>
      <c r="N530" s="180"/>
      <c r="O530" s="176"/>
      <c r="P530" s="287" t="s">
        <v>728</v>
      </c>
    </row>
    <row r="531" spans="1:16" x14ac:dyDescent="0.2">
      <c r="A531" s="35">
        <v>715</v>
      </c>
      <c r="B531" s="260" t="s">
        <v>765</v>
      </c>
      <c r="C531" s="42" t="s">
        <v>1440</v>
      </c>
      <c r="D531" s="73">
        <v>219910</v>
      </c>
      <c r="E531" s="75">
        <v>631230436</v>
      </c>
      <c r="F531" s="36" t="s">
        <v>2420</v>
      </c>
      <c r="G531" s="74" t="s">
        <v>727</v>
      </c>
      <c r="H531" s="47">
        <v>10</v>
      </c>
      <c r="I531" s="38">
        <v>13220</v>
      </c>
      <c r="J531" s="214">
        <f t="shared" si="8"/>
        <v>2.16</v>
      </c>
      <c r="K531" s="175"/>
      <c r="L531" s="175">
        <v>2.16</v>
      </c>
      <c r="M531" s="179"/>
      <c r="N531" s="180"/>
      <c r="O531" s="176"/>
      <c r="P531" s="287" t="s">
        <v>728</v>
      </c>
    </row>
    <row r="532" spans="1:16" x14ac:dyDescent="0.2">
      <c r="A532" s="35">
        <v>716</v>
      </c>
      <c r="B532" s="260" t="s">
        <v>768</v>
      </c>
      <c r="C532" s="42" t="s">
        <v>1440</v>
      </c>
      <c r="D532" s="73">
        <v>219915</v>
      </c>
      <c r="E532" s="75">
        <v>631230438</v>
      </c>
      <c r="F532" s="36" t="s">
        <v>2420</v>
      </c>
      <c r="G532" s="74" t="s">
        <v>727</v>
      </c>
      <c r="H532" s="47">
        <v>10</v>
      </c>
      <c r="I532" s="38">
        <v>13220</v>
      </c>
      <c r="J532" s="214">
        <f t="shared" si="8"/>
        <v>6.56</v>
      </c>
      <c r="K532" s="175"/>
      <c r="L532" s="175">
        <v>6.56</v>
      </c>
      <c r="M532" s="179"/>
      <c r="N532" s="180"/>
      <c r="O532" s="176"/>
      <c r="P532" s="287" t="s">
        <v>728</v>
      </c>
    </row>
    <row r="533" spans="1:16" x14ac:dyDescent="0.2">
      <c r="A533" s="35">
        <v>717</v>
      </c>
      <c r="B533" s="260" t="s">
        <v>764</v>
      </c>
      <c r="C533" s="42" t="s">
        <v>1440</v>
      </c>
      <c r="D533" s="73">
        <v>219929</v>
      </c>
      <c r="E533" s="75">
        <v>631230439</v>
      </c>
      <c r="F533" s="36" t="s">
        <v>2420</v>
      </c>
      <c r="G533" s="74" t="s">
        <v>727</v>
      </c>
      <c r="H533" s="47">
        <v>10</v>
      </c>
      <c r="I533" s="38">
        <v>13220</v>
      </c>
      <c r="J533" s="214">
        <f t="shared" si="8"/>
        <v>10.55</v>
      </c>
      <c r="K533" s="175"/>
      <c r="L533" s="175">
        <v>10.55</v>
      </c>
      <c r="M533" s="179"/>
      <c r="N533" s="180"/>
      <c r="O533" s="176"/>
      <c r="P533" s="287" t="s">
        <v>728</v>
      </c>
    </row>
    <row r="534" spans="1:16" x14ac:dyDescent="0.2">
      <c r="A534" s="35">
        <v>718</v>
      </c>
      <c r="B534" s="260" t="s">
        <v>769</v>
      </c>
      <c r="C534" s="42" t="s">
        <v>1440</v>
      </c>
      <c r="D534" s="73">
        <v>219933</v>
      </c>
      <c r="E534" s="75">
        <v>631230440</v>
      </c>
      <c r="F534" s="36" t="s">
        <v>2420</v>
      </c>
      <c r="G534" s="74" t="s">
        <v>727</v>
      </c>
      <c r="H534" s="47">
        <v>10</v>
      </c>
      <c r="I534" s="38">
        <v>13220</v>
      </c>
      <c r="J534" s="214">
        <f t="shared" si="8"/>
        <v>33.33</v>
      </c>
      <c r="K534" s="175"/>
      <c r="L534" s="175">
        <v>33.33</v>
      </c>
      <c r="M534" s="179"/>
      <c r="N534" s="180"/>
      <c r="O534" s="176"/>
      <c r="P534" s="287" t="s">
        <v>728</v>
      </c>
    </row>
    <row r="535" spans="1:16" x14ac:dyDescent="0.2">
      <c r="A535" s="35">
        <v>719</v>
      </c>
      <c r="B535" s="260" t="s">
        <v>749</v>
      </c>
      <c r="C535" s="42" t="s">
        <v>1440</v>
      </c>
      <c r="D535" s="73">
        <v>219939</v>
      </c>
      <c r="E535" s="75">
        <v>631230441</v>
      </c>
      <c r="F535" s="36" t="s">
        <v>2420</v>
      </c>
      <c r="G535" s="74" t="s">
        <v>727</v>
      </c>
      <c r="H535" s="47">
        <v>10</v>
      </c>
      <c r="I535" s="38">
        <v>13220</v>
      </c>
      <c r="J535" s="214">
        <f t="shared" si="8"/>
        <v>10.95</v>
      </c>
      <c r="K535" s="175"/>
      <c r="L535" s="175">
        <v>10.95</v>
      </c>
      <c r="M535" s="179"/>
      <c r="N535" s="180"/>
      <c r="O535" s="176"/>
      <c r="P535" s="287" t="s">
        <v>728</v>
      </c>
    </row>
    <row r="536" spans="1:16" x14ac:dyDescent="0.2">
      <c r="A536" s="35">
        <v>720</v>
      </c>
      <c r="B536" s="260" t="s">
        <v>752</v>
      </c>
      <c r="C536" s="42" t="s">
        <v>1440</v>
      </c>
      <c r="D536" s="73">
        <v>219945</v>
      </c>
      <c r="E536" s="75">
        <v>631230442</v>
      </c>
      <c r="F536" s="36" t="s">
        <v>2420</v>
      </c>
      <c r="G536" s="74" t="s">
        <v>727</v>
      </c>
      <c r="H536" s="47">
        <v>10</v>
      </c>
      <c r="I536" s="38">
        <v>13220</v>
      </c>
      <c r="J536" s="214">
        <f t="shared" si="8"/>
        <v>138.41999999999999</v>
      </c>
      <c r="K536" s="175"/>
      <c r="L536" s="175">
        <v>138.41999999999999</v>
      </c>
      <c r="M536" s="179"/>
      <c r="N536" s="180"/>
      <c r="O536" s="176"/>
      <c r="P536" s="287" t="s">
        <v>728</v>
      </c>
    </row>
    <row r="537" spans="1:16" x14ac:dyDescent="0.2">
      <c r="A537" s="35">
        <v>721</v>
      </c>
      <c r="B537" s="260" t="s">
        <v>751</v>
      </c>
      <c r="C537" s="42" t="s">
        <v>1440</v>
      </c>
      <c r="D537" s="73">
        <v>219947</v>
      </c>
      <c r="E537" s="75">
        <v>631230444</v>
      </c>
      <c r="F537" s="36" t="s">
        <v>2420</v>
      </c>
      <c r="G537" s="74" t="s">
        <v>727</v>
      </c>
      <c r="H537" s="47">
        <v>10</v>
      </c>
      <c r="I537" s="38">
        <v>13220</v>
      </c>
      <c r="J537" s="214">
        <f t="shared" si="8"/>
        <v>12.55</v>
      </c>
      <c r="K537" s="175"/>
      <c r="L537" s="175">
        <v>12.55</v>
      </c>
      <c r="M537" s="179"/>
      <c r="N537" s="180"/>
      <c r="O537" s="176"/>
      <c r="P537" s="287" t="s">
        <v>728</v>
      </c>
    </row>
    <row r="538" spans="1:16" x14ac:dyDescent="0.2">
      <c r="A538" s="35">
        <v>722</v>
      </c>
      <c r="B538" s="260" t="s">
        <v>1301</v>
      </c>
      <c r="C538" s="42" t="s">
        <v>1440</v>
      </c>
      <c r="D538" s="73">
        <v>219952</v>
      </c>
      <c r="E538" s="75">
        <v>631230445</v>
      </c>
      <c r="F538" s="36" t="s">
        <v>2420</v>
      </c>
      <c r="G538" s="74" t="s">
        <v>727</v>
      </c>
      <c r="H538" s="47">
        <v>10</v>
      </c>
      <c r="I538" s="38">
        <v>13220</v>
      </c>
      <c r="J538" s="214">
        <f t="shared" si="8"/>
        <v>22.54</v>
      </c>
      <c r="K538" s="175"/>
      <c r="L538" s="175">
        <v>22.54</v>
      </c>
      <c r="M538" s="179"/>
      <c r="N538" s="180"/>
      <c r="O538" s="176"/>
      <c r="P538" s="287" t="s">
        <v>728</v>
      </c>
    </row>
    <row r="539" spans="1:16" x14ac:dyDescent="0.2">
      <c r="A539" s="35">
        <v>723</v>
      </c>
      <c r="B539" s="260" t="s">
        <v>750</v>
      </c>
      <c r="C539" s="42" t="s">
        <v>1440</v>
      </c>
      <c r="D539" s="73">
        <v>220019</v>
      </c>
      <c r="E539" s="75">
        <v>631230446</v>
      </c>
      <c r="F539" s="36" t="s">
        <v>2420</v>
      </c>
      <c r="G539" s="74" t="s">
        <v>727</v>
      </c>
      <c r="H539" s="47">
        <v>10</v>
      </c>
      <c r="I539" s="38">
        <v>13220</v>
      </c>
      <c r="J539" s="214">
        <f t="shared" si="8"/>
        <v>20.54</v>
      </c>
      <c r="K539" s="175"/>
      <c r="L539" s="175">
        <v>20.54</v>
      </c>
      <c r="M539" s="179"/>
      <c r="N539" s="180"/>
      <c r="O539" s="176"/>
      <c r="P539" s="287" t="s">
        <v>728</v>
      </c>
    </row>
    <row r="540" spans="1:16" x14ac:dyDescent="0.2">
      <c r="A540" s="35">
        <v>724</v>
      </c>
      <c r="B540" s="260" t="s">
        <v>753</v>
      </c>
      <c r="C540" s="42" t="s">
        <v>1440</v>
      </c>
      <c r="D540" s="73">
        <v>220032</v>
      </c>
      <c r="E540" s="75">
        <v>631230447</v>
      </c>
      <c r="F540" s="36" t="s">
        <v>2420</v>
      </c>
      <c r="G540" s="74" t="s">
        <v>727</v>
      </c>
      <c r="H540" s="47">
        <v>10</v>
      </c>
      <c r="I540" s="38">
        <v>13220</v>
      </c>
      <c r="J540" s="214">
        <f t="shared" si="8"/>
        <v>6.16</v>
      </c>
      <c r="K540" s="175"/>
      <c r="L540" s="175">
        <v>6.16</v>
      </c>
      <c r="M540" s="179"/>
      <c r="N540" s="180"/>
      <c r="O540" s="176"/>
      <c r="P540" s="287" t="s">
        <v>728</v>
      </c>
    </row>
    <row r="541" spans="1:16" x14ac:dyDescent="0.2">
      <c r="A541" s="35">
        <v>725</v>
      </c>
      <c r="B541" s="260" t="s">
        <v>754</v>
      </c>
      <c r="C541" s="42" t="s">
        <v>1440</v>
      </c>
      <c r="D541" s="73">
        <v>220039</v>
      </c>
      <c r="E541" s="75">
        <v>631230448</v>
      </c>
      <c r="F541" s="36" t="s">
        <v>2420</v>
      </c>
      <c r="G541" s="74" t="s">
        <v>727</v>
      </c>
      <c r="H541" s="47">
        <v>10</v>
      </c>
      <c r="I541" s="38">
        <v>13220</v>
      </c>
      <c r="J541" s="214">
        <f t="shared" si="8"/>
        <v>2.16</v>
      </c>
      <c r="K541" s="175"/>
      <c r="L541" s="175">
        <v>2.16</v>
      </c>
      <c r="M541" s="179"/>
      <c r="N541" s="180"/>
      <c r="O541" s="176"/>
      <c r="P541" s="287" t="s">
        <v>728</v>
      </c>
    </row>
    <row r="542" spans="1:16" x14ac:dyDescent="0.2">
      <c r="A542" s="35">
        <v>726</v>
      </c>
      <c r="B542" s="260" t="s">
        <v>2434</v>
      </c>
      <c r="C542" s="42" t="s">
        <v>2435</v>
      </c>
      <c r="D542" s="73">
        <v>220163</v>
      </c>
      <c r="E542" s="75">
        <v>631230450</v>
      </c>
      <c r="F542" s="36" t="s">
        <v>2420</v>
      </c>
      <c r="G542" s="74" t="s">
        <v>672</v>
      </c>
      <c r="H542" s="47">
        <v>10</v>
      </c>
      <c r="I542" s="38">
        <v>13230</v>
      </c>
      <c r="J542" s="214">
        <f t="shared" si="8"/>
        <v>29.03</v>
      </c>
      <c r="K542" s="175"/>
      <c r="L542" s="175">
        <v>29.03</v>
      </c>
      <c r="M542" s="179"/>
      <c r="N542" s="180"/>
      <c r="O542" s="176"/>
      <c r="P542" s="287" t="s">
        <v>698</v>
      </c>
    </row>
    <row r="543" spans="1:16" x14ac:dyDescent="0.2">
      <c r="A543" s="35">
        <v>727</v>
      </c>
      <c r="B543" s="260" t="s">
        <v>2438</v>
      </c>
      <c r="C543" s="42" t="s">
        <v>1440</v>
      </c>
      <c r="D543" s="73">
        <v>225250</v>
      </c>
      <c r="E543" s="75">
        <v>631230451</v>
      </c>
      <c r="F543" s="36" t="s">
        <v>2436</v>
      </c>
      <c r="G543" s="74" t="s">
        <v>672</v>
      </c>
      <c r="H543" s="47">
        <v>10</v>
      </c>
      <c r="I543" s="38">
        <v>13230</v>
      </c>
      <c r="J543" s="214">
        <f t="shared" si="8"/>
        <v>87.09</v>
      </c>
      <c r="K543" s="175"/>
      <c r="L543" s="175">
        <v>87.09</v>
      </c>
      <c r="M543" s="179"/>
      <c r="N543" s="180"/>
      <c r="O543" s="176"/>
      <c r="P543" s="287" t="s">
        <v>698</v>
      </c>
    </row>
    <row r="544" spans="1:16" x14ac:dyDescent="0.2">
      <c r="A544" s="35">
        <v>728</v>
      </c>
      <c r="B544" s="260" t="s">
        <v>2439</v>
      </c>
      <c r="C544" s="42" t="s">
        <v>1440</v>
      </c>
      <c r="D544" s="73">
        <v>225257</v>
      </c>
      <c r="E544" s="75">
        <v>631230452</v>
      </c>
      <c r="F544" s="36" t="s">
        <v>2436</v>
      </c>
      <c r="G544" s="74" t="s">
        <v>672</v>
      </c>
      <c r="H544" s="47">
        <v>10</v>
      </c>
      <c r="I544" s="38">
        <v>13230</v>
      </c>
      <c r="J544" s="214">
        <f t="shared" si="8"/>
        <v>24.19</v>
      </c>
      <c r="K544" s="175"/>
      <c r="L544" s="175">
        <v>24.19</v>
      </c>
      <c r="M544" s="179"/>
      <c r="N544" s="180"/>
      <c r="O544" s="176"/>
      <c r="P544" s="287" t="s">
        <v>698</v>
      </c>
    </row>
    <row r="545" spans="1:16" x14ac:dyDescent="0.2">
      <c r="A545" s="35">
        <v>729</v>
      </c>
      <c r="B545" s="260" t="s">
        <v>2440</v>
      </c>
      <c r="C545" s="42" t="s">
        <v>1440</v>
      </c>
      <c r="D545" s="73">
        <v>225261</v>
      </c>
      <c r="E545" s="75">
        <v>631230453</v>
      </c>
      <c r="F545" s="36" t="s">
        <v>2436</v>
      </c>
      <c r="G545" s="74" t="s">
        <v>672</v>
      </c>
      <c r="H545" s="47">
        <v>10</v>
      </c>
      <c r="I545" s="38">
        <v>13230</v>
      </c>
      <c r="J545" s="214">
        <f t="shared" si="8"/>
        <v>174.18</v>
      </c>
      <c r="K545" s="175"/>
      <c r="L545" s="175">
        <v>174.18</v>
      </c>
      <c r="M545" s="179"/>
      <c r="N545" s="180"/>
      <c r="O545" s="176"/>
      <c r="P545" s="287" t="s">
        <v>698</v>
      </c>
    </row>
    <row r="546" spans="1:16" x14ac:dyDescent="0.2">
      <c r="A546" s="35">
        <v>730</v>
      </c>
      <c r="B546" s="260" t="s">
        <v>2441</v>
      </c>
      <c r="C546" s="42" t="s">
        <v>1440</v>
      </c>
      <c r="D546" s="73">
        <v>225269</v>
      </c>
      <c r="E546" s="75">
        <v>631230454</v>
      </c>
      <c r="F546" s="36" t="s">
        <v>2436</v>
      </c>
      <c r="G546" s="74" t="s">
        <v>672</v>
      </c>
      <c r="H546" s="47">
        <v>10</v>
      </c>
      <c r="I546" s="38">
        <v>13230</v>
      </c>
      <c r="J546" s="214">
        <f t="shared" si="8"/>
        <v>36.29</v>
      </c>
      <c r="K546" s="175"/>
      <c r="L546" s="175">
        <v>36.29</v>
      </c>
      <c r="M546" s="179"/>
      <c r="N546" s="180"/>
      <c r="O546" s="176"/>
      <c r="P546" s="287" t="s">
        <v>698</v>
      </c>
    </row>
    <row r="547" spans="1:16" x14ac:dyDescent="0.2">
      <c r="A547" s="35">
        <v>731</v>
      </c>
      <c r="B547" s="260" t="s">
        <v>2442</v>
      </c>
      <c r="C547" s="42" t="s">
        <v>1440</v>
      </c>
      <c r="D547" s="73">
        <v>225285</v>
      </c>
      <c r="E547" s="75">
        <v>631230455</v>
      </c>
      <c r="F547" s="36" t="s">
        <v>2436</v>
      </c>
      <c r="G547" s="74" t="s">
        <v>672</v>
      </c>
      <c r="H547" s="47">
        <v>10</v>
      </c>
      <c r="I547" s="38">
        <v>13230</v>
      </c>
      <c r="J547" s="214">
        <f t="shared" si="8"/>
        <v>43.55</v>
      </c>
      <c r="K547" s="175"/>
      <c r="L547" s="175">
        <v>43.55</v>
      </c>
      <c r="M547" s="179"/>
      <c r="N547" s="180"/>
      <c r="O547" s="176"/>
      <c r="P547" s="287" t="s">
        <v>698</v>
      </c>
    </row>
    <row r="548" spans="1:16" x14ac:dyDescent="0.2">
      <c r="A548" s="35">
        <v>732</v>
      </c>
      <c r="B548" s="260" t="s">
        <v>2443</v>
      </c>
      <c r="C548" s="42" t="s">
        <v>1440</v>
      </c>
      <c r="D548" s="73">
        <v>225307</v>
      </c>
      <c r="E548" s="75">
        <v>631230456</v>
      </c>
      <c r="F548" s="36" t="s">
        <v>2436</v>
      </c>
      <c r="G548" s="74" t="s">
        <v>672</v>
      </c>
      <c r="H548" s="47">
        <v>10</v>
      </c>
      <c r="I548" s="38">
        <v>13230</v>
      </c>
      <c r="J548" s="214">
        <f t="shared" si="8"/>
        <v>29.03</v>
      </c>
      <c r="K548" s="175"/>
      <c r="L548" s="175">
        <v>29.03</v>
      </c>
      <c r="M548" s="179"/>
      <c r="N548" s="180"/>
      <c r="O548" s="176"/>
      <c r="P548" s="287" t="s">
        <v>698</v>
      </c>
    </row>
    <row r="549" spans="1:16" x14ac:dyDescent="0.2">
      <c r="A549" s="35">
        <v>733</v>
      </c>
      <c r="B549" s="260" t="s">
        <v>2444</v>
      </c>
      <c r="C549" s="42" t="s">
        <v>1440</v>
      </c>
      <c r="D549" s="73">
        <v>225350</v>
      </c>
      <c r="E549" s="75">
        <v>631230457</v>
      </c>
      <c r="F549" s="36" t="s">
        <v>2436</v>
      </c>
      <c r="G549" s="74" t="s">
        <v>672</v>
      </c>
      <c r="H549" s="47">
        <v>10</v>
      </c>
      <c r="I549" s="38">
        <v>13230</v>
      </c>
      <c r="J549" s="214">
        <f t="shared" si="8"/>
        <v>12.1</v>
      </c>
      <c r="K549" s="175"/>
      <c r="L549" s="175">
        <v>12.1</v>
      </c>
      <c r="M549" s="179"/>
      <c r="N549" s="180"/>
      <c r="O549" s="176"/>
      <c r="P549" s="287" t="s">
        <v>698</v>
      </c>
    </row>
    <row r="550" spans="1:16" x14ac:dyDescent="0.2">
      <c r="A550" s="35">
        <v>734</v>
      </c>
      <c r="B550" s="260" t="s">
        <v>2445</v>
      </c>
      <c r="C550" s="42" t="s">
        <v>1440</v>
      </c>
      <c r="D550" s="73">
        <v>226501</v>
      </c>
      <c r="E550" s="75">
        <v>631230449</v>
      </c>
      <c r="F550" s="36" t="s">
        <v>2436</v>
      </c>
      <c r="G550" s="74" t="s">
        <v>672</v>
      </c>
      <c r="H550" s="47">
        <v>10</v>
      </c>
      <c r="I550" s="38">
        <v>13230</v>
      </c>
      <c r="J550" s="214">
        <f t="shared" si="8"/>
        <v>29.03</v>
      </c>
      <c r="K550" s="175"/>
      <c r="L550" s="175">
        <v>29.03</v>
      </c>
      <c r="M550" s="179"/>
      <c r="N550" s="180"/>
      <c r="O550" s="176"/>
      <c r="P550" s="287" t="s">
        <v>698</v>
      </c>
    </row>
    <row r="551" spans="1:16" x14ac:dyDescent="0.2">
      <c r="A551" s="35">
        <v>735</v>
      </c>
      <c r="B551" s="260" t="s">
        <v>2446</v>
      </c>
      <c r="C551" s="42" t="s">
        <v>1440</v>
      </c>
      <c r="D551" s="73">
        <v>226632</v>
      </c>
      <c r="E551" s="75">
        <v>631230458</v>
      </c>
      <c r="F551" s="36" t="s">
        <v>2436</v>
      </c>
      <c r="G551" s="74" t="s">
        <v>672</v>
      </c>
      <c r="H551" s="47">
        <v>10</v>
      </c>
      <c r="I551" s="38">
        <v>13230</v>
      </c>
      <c r="J551" s="214">
        <f t="shared" si="8"/>
        <v>29.04</v>
      </c>
      <c r="K551" s="175"/>
      <c r="L551" s="175">
        <v>29.04</v>
      </c>
      <c r="M551" s="179"/>
      <c r="N551" s="180"/>
      <c r="O551" s="176"/>
      <c r="P551" s="287" t="s">
        <v>698</v>
      </c>
    </row>
    <row r="552" spans="1:16" x14ac:dyDescent="0.2">
      <c r="A552" s="35">
        <v>736</v>
      </c>
      <c r="B552" s="260" t="s">
        <v>2447</v>
      </c>
      <c r="C552" s="42" t="s">
        <v>2258</v>
      </c>
      <c r="D552" s="73">
        <v>226906</v>
      </c>
      <c r="E552" s="75">
        <v>631230511</v>
      </c>
      <c r="F552" s="36" t="s">
        <v>2436</v>
      </c>
      <c r="G552" s="74" t="s">
        <v>672</v>
      </c>
      <c r="H552" s="47">
        <v>10</v>
      </c>
      <c r="I552" s="38">
        <v>13230</v>
      </c>
      <c r="J552" s="214">
        <f t="shared" si="8"/>
        <v>29.03</v>
      </c>
      <c r="K552" s="175"/>
      <c r="L552" s="175">
        <v>29.03</v>
      </c>
      <c r="M552" s="179"/>
      <c r="N552" s="180"/>
      <c r="O552" s="176"/>
      <c r="P552" s="287" t="s">
        <v>698</v>
      </c>
    </row>
    <row r="553" spans="1:16" x14ac:dyDescent="0.2">
      <c r="A553" s="35">
        <v>737</v>
      </c>
      <c r="B553" s="260" t="s">
        <v>2448</v>
      </c>
      <c r="C553" s="42" t="s">
        <v>1954</v>
      </c>
      <c r="D553" s="73">
        <v>227447</v>
      </c>
      <c r="E553" s="75">
        <v>631230507</v>
      </c>
      <c r="F553" s="36" t="s">
        <v>2436</v>
      </c>
      <c r="G553" s="74" t="s">
        <v>383</v>
      </c>
      <c r="H553" s="47">
        <v>10</v>
      </c>
      <c r="I553" s="38">
        <v>14310</v>
      </c>
      <c r="J553" s="214">
        <f t="shared" si="8"/>
        <v>48.4</v>
      </c>
      <c r="K553" s="175"/>
      <c r="L553" s="175"/>
      <c r="M553" s="179">
        <v>48.4</v>
      </c>
      <c r="N553" s="180"/>
      <c r="O553" s="176"/>
      <c r="P553" s="107" t="s">
        <v>207</v>
      </c>
    </row>
    <row r="554" spans="1:16" x14ac:dyDescent="0.2">
      <c r="A554" s="35">
        <v>738</v>
      </c>
      <c r="B554" s="260" t="s">
        <v>2449</v>
      </c>
      <c r="C554" s="42" t="s">
        <v>1634</v>
      </c>
      <c r="D554" s="73">
        <v>227533</v>
      </c>
      <c r="E554" s="75">
        <v>631230462</v>
      </c>
      <c r="F554" s="36" t="s">
        <v>2436</v>
      </c>
      <c r="G554" s="74" t="s">
        <v>667</v>
      </c>
      <c r="H554" s="47">
        <v>10</v>
      </c>
      <c r="I554" s="38">
        <v>13250</v>
      </c>
      <c r="J554" s="214">
        <f t="shared" si="8"/>
        <v>7.99</v>
      </c>
      <c r="K554" s="175"/>
      <c r="L554" s="175">
        <v>7.99</v>
      </c>
      <c r="M554" s="179"/>
      <c r="N554" s="180"/>
      <c r="O554" s="176"/>
      <c r="P554" s="287" t="s">
        <v>75</v>
      </c>
    </row>
    <row r="555" spans="1:16" x14ac:dyDescent="0.2">
      <c r="A555" s="35">
        <v>739</v>
      </c>
      <c r="B555" s="260" t="s">
        <v>2450</v>
      </c>
      <c r="C555" s="42" t="s">
        <v>1634</v>
      </c>
      <c r="D555" s="73">
        <v>227619</v>
      </c>
      <c r="E555" s="75">
        <v>631230461</v>
      </c>
      <c r="F555" s="36" t="s">
        <v>2436</v>
      </c>
      <c r="G555" s="74" t="s">
        <v>667</v>
      </c>
      <c r="H555" s="47">
        <v>10</v>
      </c>
      <c r="I555" s="38">
        <v>13250</v>
      </c>
      <c r="J555" s="214">
        <f t="shared" si="8"/>
        <v>19.399999999999999</v>
      </c>
      <c r="K555" s="175"/>
      <c r="L555" s="175">
        <v>19.399999999999999</v>
      </c>
      <c r="M555" s="179"/>
      <c r="N555" s="180"/>
      <c r="O555" s="176"/>
      <c r="P555" s="287" t="s">
        <v>75</v>
      </c>
    </row>
    <row r="556" spans="1:16" x14ac:dyDescent="0.2">
      <c r="A556" s="35">
        <v>740</v>
      </c>
      <c r="B556" s="260" t="s">
        <v>2451</v>
      </c>
      <c r="C556" s="42" t="s">
        <v>1634</v>
      </c>
      <c r="D556" s="73">
        <v>227665</v>
      </c>
      <c r="E556" s="75">
        <v>631230460</v>
      </c>
      <c r="F556" s="36" t="s">
        <v>2436</v>
      </c>
      <c r="G556" s="74" t="s">
        <v>667</v>
      </c>
      <c r="H556" s="47">
        <v>10</v>
      </c>
      <c r="I556" s="38">
        <v>13250</v>
      </c>
      <c r="J556" s="214">
        <f t="shared" si="8"/>
        <v>12.99</v>
      </c>
      <c r="K556" s="175"/>
      <c r="L556" s="175">
        <v>12.99</v>
      </c>
      <c r="M556" s="179"/>
      <c r="N556" s="180"/>
      <c r="O556" s="176"/>
      <c r="P556" s="287" t="s">
        <v>75</v>
      </c>
    </row>
    <row r="557" spans="1:16" x14ac:dyDescent="0.2">
      <c r="A557" s="35">
        <v>741</v>
      </c>
      <c r="B557" s="260" t="s">
        <v>2452</v>
      </c>
      <c r="C557" s="42" t="s">
        <v>1634</v>
      </c>
      <c r="D557" s="73">
        <v>227699</v>
      </c>
      <c r="E557" s="75">
        <v>631230459</v>
      </c>
      <c r="F557" s="36" t="s">
        <v>2436</v>
      </c>
      <c r="G557" s="74" t="s">
        <v>667</v>
      </c>
      <c r="H557" s="47">
        <v>10</v>
      </c>
      <c r="I557" s="38">
        <v>13250</v>
      </c>
      <c r="J557" s="214">
        <f t="shared" si="8"/>
        <v>11.99</v>
      </c>
      <c r="K557" s="175"/>
      <c r="L557" s="175">
        <v>11.99</v>
      </c>
      <c r="M557" s="179"/>
      <c r="N557" s="180"/>
      <c r="O557" s="176"/>
      <c r="P557" s="287" t="s">
        <v>75</v>
      </c>
    </row>
    <row r="558" spans="1:16" x14ac:dyDescent="0.2">
      <c r="A558" s="35">
        <v>742</v>
      </c>
      <c r="B558" s="260" t="s">
        <v>697</v>
      </c>
      <c r="C558" s="42" t="s">
        <v>1780</v>
      </c>
      <c r="D558" s="73">
        <v>227836</v>
      </c>
      <c r="E558" s="75">
        <v>631230508</v>
      </c>
      <c r="F558" s="36" t="s">
        <v>2436</v>
      </c>
      <c r="G558" s="74" t="s">
        <v>495</v>
      </c>
      <c r="H558" s="47">
        <v>10</v>
      </c>
      <c r="I558" s="38">
        <v>13210</v>
      </c>
      <c r="J558" s="214">
        <f t="shared" si="8"/>
        <v>172.97</v>
      </c>
      <c r="K558" s="175"/>
      <c r="L558" s="175">
        <v>172.97</v>
      </c>
      <c r="M558" s="179"/>
      <c r="N558" s="180"/>
      <c r="O558" s="176"/>
      <c r="P558" s="107" t="s">
        <v>496</v>
      </c>
    </row>
    <row r="559" spans="1:16" x14ac:dyDescent="0.2">
      <c r="A559" s="35">
        <v>743</v>
      </c>
      <c r="B559" s="260" t="s">
        <v>715</v>
      </c>
      <c r="C559" s="42" t="s">
        <v>1763</v>
      </c>
      <c r="D559" s="73">
        <v>227866</v>
      </c>
      <c r="E559" s="75">
        <v>631230510</v>
      </c>
      <c r="F559" s="36" t="s">
        <v>2436</v>
      </c>
      <c r="G559" s="74" t="s">
        <v>495</v>
      </c>
      <c r="H559" s="47">
        <v>10</v>
      </c>
      <c r="I559" s="38">
        <v>13210</v>
      </c>
      <c r="J559" s="214">
        <f t="shared" si="8"/>
        <v>158.01</v>
      </c>
      <c r="K559" s="175"/>
      <c r="L559" s="175">
        <v>158.01</v>
      </c>
      <c r="M559" s="179"/>
      <c r="N559" s="180"/>
      <c r="O559" s="176"/>
      <c r="P559" s="107" t="s">
        <v>496</v>
      </c>
    </row>
    <row r="560" spans="1:16" x14ac:dyDescent="0.2">
      <c r="A560" s="35">
        <v>744</v>
      </c>
      <c r="B560" s="260" t="s">
        <v>726</v>
      </c>
      <c r="C560" s="42" t="s">
        <v>2258</v>
      </c>
      <c r="D560" s="73">
        <v>227897</v>
      </c>
      <c r="E560" s="75">
        <v>631230515</v>
      </c>
      <c r="F560" s="36" t="s">
        <v>2436</v>
      </c>
      <c r="G560" s="74" t="s">
        <v>727</v>
      </c>
      <c r="H560" s="47">
        <v>10</v>
      </c>
      <c r="I560" s="38">
        <v>13220</v>
      </c>
      <c r="J560" s="214">
        <f t="shared" si="8"/>
        <v>2.16</v>
      </c>
      <c r="K560" s="175"/>
      <c r="L560" s="175">
        <v>2.16</v>
      </c>
      <c r="M560" s="179"/>
      <c r="N560" s="180"/>
      <c r="O560" s="176"/>
      <c r="P560" s="287" t="s">
        <v>728</v>
      </c>
    </row>
    <row r="561" spans="1:21" ht="13.5" thickBot="1" x14ac:dyDescent="0.25">
      <c r="A561" s="35">
        <v>745</v>
      </c>
      <c r="B561" s="260" t="s">
        <v>2462</v>
      </c>
      <c r="C561" s="42" t="s">
        <v>2436</v>
      </c>
      <c r="D561" s="73">
        <v>228406</v>
      </c>
      <c r="E561" s="75">
        <v>631230519</v>
      </c>
      <c r="F561" s="36" t="s">
        <v>2436</v>
      </c>
      <c r="G561" s="74" t="s">
        <v>495</v>
      </c>
      <c r="H561" s="47">
        <v>10</v>
      </c>
      <c r="I561" s="38">
        <v>13210</v>
      </c>
      <c r="J561" s="214">
        <f t="shared" si="8"/>
        <v>1141.48</v>
      </c>
      <c r="K561" s="175"/>
      <c r="L561" s="175">
        <v>1141.48</v>
      </c>
      <c r="M561" s="179"/>
      <c r="N561" s="180"/>
      <c r="O561" s="176"/>
      <c r="P561" s="107" t="s">
        <v>496</v>
      </c>
    </row>
    <row r="562" spans="1:21" ht="13.5" thickBot="1" x14ac:dyDescent="0.25">
      <c r="A562" s="35">
        <v>746</v>
      </c>
      <c r="B562" s="260" t="s">
        <v>734</v>
      </c>
      <c r="C562" s="42" t="s">
        <v>2304</v>
      </c>
      <c r="D562" s="73">
        <v>228425</v>
      </c>
      <c r="E562" s="75">
        <v>631230518</v>
      </c>
      <c r="F562" s="36" t="s">
        <v>2436</v>
      </c>
      <c r="G562" s="74" t="s">
        <v>495</v>
      </c>
      <c r="H562" s="47">
        <v>10</v>
      </c>
      <c r="I562" s="38">
        <v>13210</v>
      </c>
      <c r="J562" s="214">
        <f t="shared" si="8"/>
        <v>73.12</v>
      </c>
      <c r="K562" s="175"/>
      <c r="L562" s="175">
        <v>73.12</v>
      </c>
      <c r="M562" s="179"/>
      <c r="N562" s="180"/>
      <c r="O562" s="176"/>
      <c r="P562" s="107" t="s">
        <v>496</v>
      </c>
      <c r="R562" s="463" t="s">
        <v>52</v>
      </c>
      <c r="S562" s="464" t="s">
        <v>53</v>
      </c>
      <c r="T562" s="463" t="s">
        <v>54</v>
      </c>
      <c r="U562" s="465" t="s">
        <v>2794</v>
      </c>
    </row>
    <row r="563" spans="1:21" x14ac:dyDescent="0.2">
      <c r="A563" s="35">
        <v>747</v>
      </c>
      <c r="B563" s="260" t="s">
        <v>733</v>
      </c>
      <c r="C563" s="42" t="s">
        <v>2304</v>
      </c>
      <c r="D563" s="73">
        <v>228433</v>
      </c>
      <c r="E563" s="75">
        <v>631230517</v>
      </c>
      <c r="F563" s="36" t="s">
        <v>2436</v>
      </c>
      <c r="G563" s="74" t="s">
        <v>495</v>
      </c>
      <c r="H563" s="47">
        <v>10</v>
      </c>
      <c r="I563" s="38">
        <v>13210</v>
      </c>
      <c r="J563" s="214">
        <f t="shared" si="8"/>
        <v>65.08</v>
      </c>
      <c r="K563" s="175"/>
      <c r="L563" s="175">
        <v>65.08</v>
      </c>
      <c r="M563" s="179"/>
      <c r="N563" s="180"/>
      <c r="O563" s="176"/>
      <c r="P563" s="107" t="s">
        <v>496</v>
      </c>
      <c r="R563" s="333">
        <v>4113.62</v>
      </c>
      <c r="S563" s="333">
        <v>10925.59</v>
      </c>
      <c r="T563" s="333">
        <v>29588.26</v>
      </c>
    </row>
    <row r="564" spans="1:21" x14ac:dyDescent="0.2">
      <c r="A564" s="35">
        <v>748</v>
      </c>
      <c r="B564" s="260" t="s">
        <v>729</v>
      </c>
      <c r="C564" s="42" t="s">
        <v>2258</v>
      </c>
      <c r="D564" s="73">
        <v>228446</v>
      </c>
      <c r="E564" s="75">
        <v>631230516</v>
      </c>
      <c r="F564" s="36" t="s">
        <v>2436</v>
      </c>
      <c r="G564" s="74" t="s">
        <v>727</v>
      </c>
      <c r="H564" s="47">
        <v>10</v>
      </c>
      <c r="I564" s="38">
        <v>13220</v>
      </c>
      <c r="J564" s="214">
        <f t="shared" si="8"/>
        <v>3.36</v>
      </c>
      <c r="K564" s="175"/>
      <c r="L564" s="175">
        <v>3.36</v>
      </c>
      <c r="M564" s="179"/>
      <c r="N564" s="180"/>
      <c r="O564" s="176"/>
      <c r="P564" s="287" t="s">
        <v>728</v>
      </c>
      <c r="R564" s="334"/>
      <c r="S564" s="333">
        <v>11896.58</v>
      </c>
      <c r="T564" s="333">
        <v>40590.370000000003</v>
      </c>
      <c r="U564" s="24"/>
    </row>
    <row r="565" spans="1:21" x14ac:dyDescent="0.2">
      <c r="A565" s="35">
        <v>749</v>
      </c>
      <c r="B565" s="260" t="s">
        <v>2472</v>
      </c>
      <c r="C565" s="42" t="s">
        <v>1954</v>
      </c>
      <c r="D565" s="73">
        <v>229271</v>
      </c>
      <c r="E565" s="75">
        <v>631230520</v>
      </c>
      <c r="F565" s="36" t="s">
        <v>2465</v>
      </c>
      <c r="G565" s="74" t="s">
        <v>672</v>
      </c>
      <c r="H565" s="47">
        <v>10</v>
      </c>
      <c r="I565" s="38">
        <v>13230</v>
      </c>
      <c r="J565" s="214">
        <f t="shared" si="8"/>
        <v>101.61</v>
      </c>
      <c r="K565" s="175"/>
      <c r="L565" s="175">
        <v>101.61</v>
      </c>
      <c r="M565" s="179"/>
      <c r="N565" s="180"/>
      <c r="O565" s="176"/>
      <c r="P565" s="287" t="s">
        <v>698</v>
      </c>
      <c r="R565" s="334"/>
      <c r="S565" s="333">
        <v>20698.32</v>
      </c>
      <c r="T565" s="333"/>
      <c r="U565" s="466"/>
    </row>
    <row r="566" spans="1:21" x14ac:dyDescent="0.2">
      <c r="A566" s="35">
        <v>750</v>
      </c>
      <c r="B566" s="260" t="s">
        <v>2473</v>
      </c>
      <c r="C566" s="42" t="s">
        <v>1954</v>
      </c>
      <c r="D566" s="73">
        <v>229283</v>
      </c>
      <c r="E566" s="75">
        <v>631230521</v>
      </c>
      <c r="F566" s="36" t="s">
        <v>2465</v>
      </c>
      <c r="G566" s="74" t="s">
        <v>672</v>
      </c>
      <c r="H566" s="47">
        <v>10</v>
      </c>
      <c r="I566" s="38">
        <v>13230</v>
      </c>
      <c r="J566" s="214">
        <f t="shared" si="8"/>
        <v>87.09</v>
      </c>
      <c r="K566" s="175"/>
      <c r="L566" s="175">
        <v>87.09</v>
      </c>
      <c r="M566" s="179"/>
      <c r="N566" s="180"/>
      <c r="O566" s="176"/>
      <c r="P566" s="287" t="s">
        <v>698</v>
      </c>
      <c r="R566" s="334"/>
      <c r="S566" s="333">
        <v>10926.98</v>
      </c>
      <c r="T566" s="333"/>
    </row>
    <row r="567" spans="1:21" x14ac:dyDescent="0.2">
      <c r="A567" s="35">
        <v>751</v>
      </c>
      <c r="B567" s="260" t="s">
        <v>2474</v>
      </c>
      <c r="C567" s="42" t="s">
        <v>1974</v>
      </c>
      <c r="D567" s="73">
        <v>229297</v>
      </c>
      <c r="E567" s="75">
        <v>631230522</v>
      </c>
      <c r="F567" s="36" t="s">
        <v>2465</v>
      </c>
      <c r="G567" s="74" t="s">
        <v>667</v>
      </c>
      <c r="H567" s="47">
        <v>10</v>
      </c>
      <c r="I567" s="38">
        <v>13250</v>
      </c>
      <c r="J567" s="214">
        <f t="shared" si="8"/>
        <v>11.99</v>
      </c>
      <c r="K567" s="175"/>
      <c r="L567" s="175">
        <v>11.99</v>
      </c>
      <c r="M567" s="179"/>
      <c r="N567" s="180"/>
      <c r="O567" s="176"/>
      <c r="P567" s="287" t="s">
        <v>75</v>
      </c>
      <c r="R567" s="334"/>
      <c r="S567" s="333">
        <v>9604.56</v>
      </c>
      <c r="T567" s="333"/>
    </row>
    <row r="568" spans="1:21" x14ac:dyDescent="0.2">
      <c r="A568" s="35">
        <v>752</v>
      </c>
      <c r="B568" s="260"/>
      <c r="C568" s="42"/>
      <c r="D568" s="507">
        <v>218929</v>
      </c>
      <c r="E568" s="577">
        <v>63193420</v>
      </c>
      <c r="F568" s="578" t="s">
        <v>2526</v>
      </c>
      <c r="G568" s="579" t="s">
        <v>2527</v>
      </c>
      <c r="H568" s="580">
        <v>10</v>
      </c>
      <c r="I568" s="581">
        <v>13820</v>
      </c>
      <c r="J568" s="523">
        <f t="shared" si="8"/>
        <v>636.1</v>
      </c>
      <c r="K568" s="525"/>
      <c r="L568" s="525"/>
      <c r="M568" s="513">
        <v>636.1</v>
      </c>
      <c r="N568" s="514"/>
      <c r="O568" s="582"/>
      <c r="P568" s="583" t="s">
        <v>642</v>
      </c>
      <c r="R568" s="334"/>
      <c r="S568" s="333">
        <v>10863.18</v>
      </c>
      <c r="T568" s="334"/>
    </row>
    <row r="569" spans="1:21" x14ac:dyDescent="0.2">
      <c r="A569" s="35">
        <v>753</v>
      </c>
      <c r="B569" s="260" t="s">
        <v>2488</v>
      </c>
      <c r="C569" s="42" t="s">
        <v>2405</v>
      </c>
      <c r="D569" s="73">
        <v>231723</v>
      </c>
      <c r="E569" s="75">
        <v>631230523</v>
      </c>
      <c r="F569" s="36" t="s">
        <v>2478</v>
      </c>
      <c r="G569" s="74" t="s">
        <v>889</v>
      </c>
      <c r="H569" s="47">
        <v>10</v>
      </c>
      <c r="I569" s="38">
        <v>13310</v>
      </c>
      <c r="J569" s="214">
        <f t="shared" si="8"/>
        <v>90</v>
      </c>
      <c r="K569" s="175"/>
      <c r="L569" s="175"/>
      <c r="M569" s="179">
        <v>90</v>
      </c>
      <c r="N569" s="180"/>
      <c r="O569" s="176"/>
      <c r="P569" s="287" t="s">
        <v>2489</v>
      </c>
      <c r="R569" s="334"/>
      <c r="S569" s="333">
        <v>27365.25</v>
      </c>
      <c r="T569" s="334"/>
    </row>
    <row r="570" spans="1:21" x14ac:dyDescent="0.2">
      <c r="A570" s="35">
        <v>754</v>
      </c>
      <c r="B570" s="260" t="s">
        <v>2490</v>
      </c>
      <c r="C570" s="42" t="s">
        <v>2331</v>
      </c>
      <c r="D570" s="73">
        <v>231733</v>
      </c>
      <c r="E570" s="75">
        <v>631230514</v>
      </c>
      <c r="F570" s="36" t="s">
        <v>2478</v>
      </c>
      <c r="G570" s="74" t="s">
        <v>483</v>
      </c>
      <c r="H570" s="47">
        <v>10</v>
      </c>
      <c r="I570" s="38">
        <v>13610</v>
      </c>
      <c r="J570" s="214">
        <f t="shared" si="8"/>
        <v>192.5</v>
      </c>
      <c r="K570" s="175"/>
      <c r="L570" s="175"/>
      <c r="M570" s="179">
        <v>192.5</v>
      </c>
      <c r="N570" s="180"/>
      <c r="O570" s="176"/>
      <c r="P570" s="287" t="s">
        <v>1076</v>
      </c>
      <c r="R570" s="334"/>
      <c r="S570" s="333">
        <v>20700.3</v>
      </c>
      <c r="T570" s="334"/>
    </row>
    <row r="571" spans="1:21" x14ac:dyDescent="0.2">
      <c r="A571" s="35">
        <v>755</v>
      </c>
      <c r="B571" s="260" t="s">
        <v>2493</v>
      </c>
      <c r="C571" s="42" t="s">
        <v>2331</v>
      </c>
      <c r="D571" s="73">
        <v>232521</v>
      </c>
      <c r="E571" s="75">
        <v>631230513</v>
      </c>
      <c r="F571" s="36" t="s">
        <v>2492</v>
      </c>
      <c r="G571" s="74" t="s">
        <v>483</v>
      </c>
      <c r="H571" s="47">
        <v>10</v>
      </c>
      <c r="I571" s="38">
        <v>13610</v>
      </c>
      <c r="J571" s="214">
        <f t="shared" si="8"/>
        <v>192.5</v>
      </c>
      <c r="K571" s="175"/>
      <c r="L571" s="175"/>
      <c r="M571" s="179">
        <v>192.5</v>
      </c>
      <c r="N571" s="180"/>
      <c r="O571" s="176"/>
      <c r="P571" s="287" t="s">
        <v>1076</v>
      </c>
      <c r="R571" s="334"/>
      <c r="S571" s="333">
        <v>17067.77</v>
      </c>
      <c r="T571" s="334"/>
    </row>
    <row r="572" spans="1:21" x14ac:dyDescent="0.2">
      <c r="A572" s="35">
        <v>756</v>
      </c>
      <c r="B572" s="260" t="s">
        <v>2496</v>
      </c>
      <c r="C572" s="42" t="s">
        <v>1954</v>
      </c>
      <c r="D572" s="73">
        <v>232986</v>
      </c>
      <c r="E572" s="75">
        <v>631230504</v>
      </c>
      <c r="F572" s="36" t="s">
        <v>2497</v>
      </c>
      <c r="G572" s="74" t="s">
        <v>2498</v>
      </c>
      <c r="H572" s="47">
        <v>10</v>
      </c>
      <c r="I572" s="38">
        <v>13770</v>
      </c>
      <c r="J572" s="214">
        <f t="shared" si="8"/>
        <v>35.520000000000003</v>
      </c>
      <c r="K572" s="175"/>
      <c r="L572" s="175"/>
      <c r="M572" s="179">
        <v>35.520000000000003</v>
      </c>
      <c r="N572" s="180"/>
      <c r="O572" s="176"/>
      <c r="P572" s="287" t="s">
        <v>217</v>
      </c>
      <c r="R572" s="334"/>
      <c r="S572" s="333">
        <v>46718.93</v>
      </c>
      <c r="T572" s="334"/>
    </row>
    <row r="573" spans="1:21" x14ac:dyDescent="0.2">
      <c r="A573" s="35">
        <v>757</v>
      </c>
      <c r="B573" s="260" t="s">
        <v>2503</v>
      </c>
      <c r="C573" s="42" t="s">
        <v>1954</v>
      </c>
      <c r="D573" s="73">
        <v>233568</v>
      </c>
      <c r="E573" s="75">
        <v>631230500</v>
      </c>
      <c r="F573" s="404" t="s">
        <v>2497</v>
      </c>
      <c r="G573" s="80" t="s">
        <v>216</v>
      </c>
      <c r="H573" s="31">
        <v>10</v>
      </c>
      <c r="I573" s="32">
        <v>13780</v>
      </c>
      <c r="J573" s="214">
        <f t="shared" si="8"/>
        <v>136.16999999999999</v>
      </c>
      <c r="K573" s="178"/>
      <c r="L573" s="300"/>
      <c r="M573" s="179">
        <v>136.16999999999999</v>
      </c>
      <c r="N573" s="180"/>
      <c r="O573" s="176"/>
      <c r="P573" s="107" t="s">
        <v>2502</v>
      </c>
      <c r="R573" s="334"/>
      <c r="S573" s="333">
        <v>14880.5</v>
      </c>
      <c r="T573" s="334"/>
    </row>
    <row r="574" spans="1:21" x14ac:dyDescent="0.2">
      <c r="A574" s="35">
        <v>758</v>
      </c>
      <c r="B574" s="260" t="s">
        <v>2504</v>
      </c>
      <c r="C574" s="42" t="s">
        <v>1954</v>
      </c>
      <c r="D574" s="73">
        <v>233626</v>
      </c>
      <c r="E574" s="75">
        <v>631230506</v>
      </c>
      <c r="F574" s="36" t="s">
        <v>2497</v>
      </c>
      <c r="G574" s="74" t="s">
        <v>583</v>
      </c>
      <c r="H574" s="47">
        <v>10</v>
      </c>
      <c r="I574" s="38">
        <v>13770</v>
      </c>
      <c r="J574" s="214">
        <f t="shared" si="8"/>
        <v>30.34</v>
      </c>
      <c r="K574" s="175"/>
      <c r="L574" s="175"/>
      <c r="M574" s="179">
        <v>30.34</v>
      </c>
      <c r="N574" s="180"/>
      <c r="O574" s="176"/>
      <c r="P574" s="107" t="s">
        <v>2502</v>
      </c>
      <c r="R574" s="334"/>
      <c r="S574" s="333">
        <v>10363.48</v>
      </c>
      <c r="T574" s="334"/>
    </row>
    <row r="575" spans="1:21" x14ac:dyDescent="0.2">
      <c r="A575" s="35">
        <v>759</v>
      </c>
      <c r="B575" s="260" t="s">
        <v>2505</v>
      </c>
      <c r="C575" s="42" t="s">
        <v>1954</v>
      </c>
      <c r="D575" s="73">
        <v>233647</v>
      </c>
      <c r="E575" s="75">
        <v>631230505</v>
      </c>
      <c r="F575" s="36" t="s">
        <v>2497</v>
      </c>
      <c r="G575" s="74" t="s">
        <v>583</v>
      </c>
      <c r="H575" s="47">
        <v>10</v>
      </c>
      <c r="I575" s="38">
        <v>13770</v>
      </c>
      <c r="J575" s="214">
        <f t="shared" si="8"/>
        <v>60.67</v>
      </c>
      <c r="K575" s="175"/>
      <c r="L575" s="175"/>
      <c r="M575" s="179">
        <v>60.67</v>
      </c>
      <c r="N575" s="180"/>
      <c r="O575" s="176"/>
      <c r="P575" s="107" t="s">
        <v>2502</v>
      </c>
      <c r="R575" s="334"/>
      <c r="S575" s="333">
        <v>10938.11</v>
      </c>
      <c r="T575" s="334"/>
    </row>
    <row r="576" spans="1:21" x14ac:dyDescent="0.2">
      <c r="A576" s="35">
        <v>760</v>
      </c>
      <c r="B576" s="260"/>
      <c r="C576" s="42"/>
      <c r="D576" s="361">
        <v>231643</v>
      </c>
      <c r="E576" s="451">
        <v>63193420</v>
      </c>
      <c r="F576" s="452" t="s">
        <v>2478</v>
      </c>
      <c r="G576" s="356" t="s">
        <v>2516</v>
      </c>
      <c r="H576" s="357">
        <v>10</v>
      </c>
      <c r="I576" s="362">
        <v>11900</v>
      </c>
      <c r="J576" s="363">
        <f t="shared" si="8"/>
        <v>448.88</v>
      </c>
      <c r="K576" s="300">
        <v>448.88</v>
      </c>
      <c r="L576" s="300"/>
      <c r="M576" s="335"/>
      <c r="N576" s="233"/>
      <c r="O576" s="489"/>
      <c r="P576" s="365" t="s">
        <v>2514</v>
      </c>
      <c r="R576" s="334"/>
      <c r="S576" s="333">
        <v>10145.870000000001</v>
      </c>
      <c r="T576" s="334"/>
    </row>
    <row r="577" spans="1:21" x14ac:dyDescent="0.2">
      <c r="A577" s="35">
        <v>761</v>
      </c>
      <c r="B577" s="260"/>
      <c r="C577" s="42"/>
      <c r="D577" s="361">
        <v>231647</v>
      </c>
      <c r="E577" s="451">
        <v>63193420</v>
      </c>
      <c r="F577" s="452" t="s">
        <v>2478</v>
      </c>
      <c r="G577" s="356" t="s">
        <v>2517</v>
      </c>
      <c r="H577" s="357">
        <v>10</v>
      </c>
      <c r="I577" s="362">
        <v>11900</v>
      </c>
      <c r="J577" s="363">
        <f t="shared" si="8"/>
        <v>531.75</v>
      </c>
      <c r="K577" s="300">
        <v>531.75</v>
      </c>
      <c r="L577" s="300"/>
      <c r="M577" s="335"/>
      <c r="N577" s="233"/>
      <c r="O577" s="489"/>
      <c r="P577" s="365" t="s">
        <v>2515</v>
      </c>
      <c r="R577" s="334"/>
      <c r="S577" s="333">
        <v>11479.82</v>
      </c>
      <c r="T577" s="334"/>
    </row>
    <row r="578" spans="1:21" x14ac:dyDescent="0.2">
      <c r="A578" s="35">
        <v>762</v>
      </c>
      <c r="B578" s="260"/>
      <c r="C578" s="42"/>
      <c r="D578" s="361">
        <v>231678</v>
      </c>
      <c r="E578" s="451">
        <v>63193420</v>
      </c>
      <c r="F578" s="452" t="s">
        <v>2478</v>
      </c>
      <c r="G578" s="356" t="s">
        <v>2518</v>
      </c>
      <c r="H578" s="357">
        <v>10</v>
      </c>
      <c r="I578" s="362">
        <v>11900</v>
      </c>
      <c r="J578" s="363">
        <f t="shared" si="8"/>
        <v>3014.05</v>
      </c>
      <c r="K578" s="300">
        <v>3014.05</v>
      </c>
      <c r="L578" s="300"/>
      <c r="M578" s="335"/>
      <c r="N578" s="233"/>
      <c r="O578" s="489"/>
      <c r="P578" s="365" t="s">
        <v>1284</v>
      </c>
      <c r="R578" s="334"/>
      <c r="S578" s="333">
        <v>9458.49</v>
      </c>
      <c r="T578" s="334"/>
    </row>
    <row r="579" spans="1:21" x14ac:dyDescent="0.2">
      <c r="A579" s="35">
        <v>763</v>
      </c>
      <c r="B579" s="260"/>
      <c r="C579" s="42"/>
      <c r="D579" s="361">
        <v>231682</v>
      </c>
      <c r="E579" s="451">
        <v>63193420</v>
      </c>
      <c r="F579" s="452" t="s">
        <v>2478</v>
      </c>
      <c r="G579" s="356" t="s">
        <v>2518</v>
      </c>
      <c r="H579" s="357">
        <v>10</v>
      </c>
      <c r="I579" s="362">
        <v>11900</v>
      </c>
      <c r="J579" s="363">
        <f t="shared" si="8"/>
        <v>3729.6</v>
      </c>
      <c r="K579" s="300">
        <v>3729.6</v>
      </c>
      <c r="L579" s="300"/>
      <c r="M579" s="335"/>
      <c r="N579" s="233"/>
      <c r="O579" s="489"/>
      <c r="P579" s="365" t="s">
        <v>907</v>
      </c>
      <c r="R579" s="334"/>
      <c r="S579" s="333">
        <v>9955.73</v>
      </c>
      <c r="T579" s="334"/>
    </row>
    <row r="580" spans="1:21" ht="13.5" thickBot="1" x14ac:dyDescent="0.25">
      <c r="A580" s="35">
        <v>764</v>
      </c>
      <c r="B580" s="260"/>
      <c r="C580" s="42"/>
      <c r="D580" s="361">
        <v>231768</v>
      </c>
      <c r="E580" s="451">
        <v>63193420</v>
      </c>
      <c r="F580" s="452" t="s">
        <v>2492</v>
      </c>
      <c r="G580" s="356" t="s">
        <v>2266</v>
      </c>
      <c r="H580" s="357">
        <v>10</v>
      </c>
      <c r="I580" s="362">
        <v>11900</v>
      </c>
      <c r="J580" s="363">
        <f t="shared" si="8"/>
        <v>9110.98</v>
      </c>
      <c r="K580" s="300">
        <v>9110.98</v>
      </c>
      <c r="L580" s="300"/>
      <c r="M580" s="335"/>
      <c r="N580" s="233"/>
      <c r="O580" s="489"/>
      <c r="P580" s="365" t="s">
        <v>2519</v>
      </c>
      <c r="R580" s="334"/>
      <c r="S580" s="333">
        <v>11034.46</v>
      </c>
      <c r="T580" s="334"/>
    </row>
    <row r="581" spans="1:21" ht="13.5" thickBot="1" x14ac:dyDescent="0.25">
      <c r="A581" s="35">
        <v>765</v>
      </c>
      <c r="B581" s="260"/>
      <c r="C581" s="42"/>
      <c r="D581" s="361">
        <v>231771</v>
      </c>
      <c r="E581" s="451">
        <v>63193420</v>
      </c>
      <c r="F581" s="452" t="s">
        <v>2492</v>
      </c>
      <c r="G581" s="356" t="s">
        <v>2266</v>
      </c>
      <c r="H581" s="357">
        <v>10</v>
      </c>
      <c r="I581" s="362">
        <v>11900</v>
      </c>
      <c r="J581" s="363">
        <f t="shared" si="8"/>
        <v>3990</v>
      </c>
      <c r="K581" s="300">
        <v>3990</v>
      </c>
      <c r="L581" s="300"/>
      <c r="M581" s="335"/>
      <c r="N581" s="233"/>
      <c r="O581" s="489"/>
      <c r="P581" s="365" t="s">
        <v>905</v>
      </c>
      <c r="R581" s="268">
        <f>SUM(R563:R580)</f>
        <v>4113.62</v>
      </c>
      <c r="S581" s="268">
        <f>SUM(S563:S580)</f>
        <v>275023.92</v>
      </c>
      <c r="T581" s="268">
        <f>SUM(T563:T580)</f>
        <v>70178.63</v>
      </c>
      <c r="U581" s="269">
        <f>SUM(R581:T581)</f>
        <v>349316.17</v>
      </c>
    </row>
    <row r="582" spans="1:21" x14ac:dyDescent="0.2">
      <c r="A582" s="35">
        <v>766</v>
      </c>
      <c r="B582" s="260"/>
      <c r="C582" s="42"/>
      <c r="D582" s="361">
        <v>231775</v>
      </c>
      <c r="E582" s="451">
        <v>63193420</v>
      </c>
      <c r="F582" s="452" t="s">
        <v>2492</v>
      </c>
      <c r="G582" s="356" t="s">
        <v>2266</v>
      </c>
      <c r="H582" s="357">
        <v>10</v>
      </c>
      <c r="I582" s="362">
        <v>11900</v>
      </c>
      <c r="J582" s="363">
        <f t="shared" si="8"/>
        <v>5364.4</v>
      </c>
      <c r="K582" s="300">
        <v>5364.4</v>
      </c>
      <c r="L582" s="300"/>
      <c r="M582" s="335"/>
      <c r="N582" s="233"/>
      <c r="O582" s="489"/>
      <c r="P582" s="365" t="s">
        <v>1289</v>
      </c>
    </row>
    <row r="583" spans="1:21" x14ac:dyDescent="0.2">
      <c r="A583" s="35">
        <v>767</v>
      </c>
      <c r="B583" s="260"/>
      <c r="C583" s="42"/>
      <c r="D583" s="361">
        <v>231776</v>
      </c>
      <c r="E583" s="451">
        <v>63193420</v>
      </c>
      <c r="F583" s="452" t="s">
        <v>2492</v>
      </c>
      <c r="G583" s="356" t="s">
        <v>2266</v>
      </c>
      <c r="H583" s="357">
        <v>10</v>
      </c>
      <c r="I583" s="362">
        <v>11900</v>
      </c>
      <c r="J583" s="363">
        <f t="shared" si="8"/>
        <v>1694.35</v>
      </c>
      <c r="K583" s="300">
        <v>1694.35</v>
      </c>
      <c r="L583" s="300"/>
      <c r="M583" s="335"/>
      <c r="N583" s="233"/>
      <c r="O583" s="489"/>
      <c r="P583" s="365" t="s">
        <v>2267</v>
      </c>
    </row>
    <row r="584" spans="1:21" x14ac:dyDescent="0.2">
      <c r="A584" s="35">
        <v>768</v>
      </c>
      <c r="B584" s="260" t="s">
        <v>2535</v>
      </c>
      <c r="C584" s="42" t="s">
        <v>1954</v>
      </c>
      <c r="D584" s="73">
        <v>238249</v>
      </c>
      <c r="E584" s="75">
        <v>631230502</v>
      </c>
      <c r="F584" s="404" t="s">
        <v>2529</v>
      </c>
      <c r="G584" s="80" t="s">
        <v>216</v>
      </c>
      <c r="H584" s="31">
        <v>10</v>
      </c>
      <c r="I584" s="32">
        <v>13780</v>
      </c>
      <c r="J584" s="214">
        <f t="shared" ref="J584:J647" si="9">SUM(K584+L584+M584+N584+O584)</f>
        <v>59.2</v>
      </c>
      <c r="K584" s="178"/>
      <c r="L584" s="300"/>
      <c r="M584" s="179">
        <v>59.2</v>
      </c>
      <c r="N584" s="180"/>
      <c r="O584" s="176"/>
      <c r="P584" s="107" t="s">
        <v>2502</v>
      </c>
      <c r="S584" s="462"/>
    </row>
    <row r="585" spans="1:21" x14ac:dyDescent="0.2">
      <c r="A585" s="35">
        <v>769</v>
      </c>
      <c r="B585" s="260" t="s">
        <v>2536</v>
      </c>
      <c r="C585" s="367" t="s">
        <v>2258</v>
      </c>
      <c r="D585" s="73">
        <v>238323</v>
      </c>
      <c r="E585" s="75">
        <v>631230524</v>
      </c>
      <c r="F585" s="404" t="s">
        <v>2529</v>
      </c>
      <c r="G585" s="80" t="s">
        <v>216</v>
      </c>
      <c r="H585" s="31">
        <v>10</v>
      </c>
      <c r="I585" s="32">
        <v>13780</v>
      </c>
      <c r="J585" s="214">
        <f t="shared" si="9"/>
        <v>111.08</v>
      </c>
      <c r="K585" s="178"/>
      <c r="L585" s="300"/>
      <c r="M585" s="179">
        <v>111.08</v>
      </c>
      <c r="N585" s="180"/>
      <c r="O585" s="176"/>
      <c r="P585" s="107" t="s">
        <v>2502</v>
      </c>
      <c r="S585" s="462"/>
    </row>
    <row r="586" spans="1:21" x14ac:dyDescent="0.2">
      <c r="A586" s="35">
        <v>770</v>
      </c>
      <c r="B586" s="260" t="s">
        <v>2537</v>
      </c>
      <c r="C586" s="42" t="s">
        <v>2258</v>
      </c>
      <c r="D586" s="73">
        <v>238331</v>
      </c>
      <c r="E586" s="75">
        <v>631230526</v>
      </c>
      <c r="F586" s="404" t="s">
        <v>2529</v>
      </c>
      <c r="G586" s="74" t="s">
        <v>583</v>
      </c>
      <c r="H586" s="47">
        <v>10</v>
      </c>
      <c r="I586" s="38">
        <v>13770</v>
      </c>
      <c r="J586" s="214">
        <f t="shared" si="9"/>
        <v>61.7</v>
      </c>
      <c r="K586" s="178"/>
      <c r="L586" s="300"/>
      <c r="M586" s="179">
        <v>61.7</v>
      </c>
      <c r="N586" s="180"/>
      <c r="O586" s="176"/>
      <c r="P586" s="107" t="s">
        <v>2502</v>
      </c>
      <c r="S586" s="462"/>
    </row>
    <row r="587" spans="1:21" x14ac:dyDescent="0.2">
      <c r="A587" s="35">
        <v>771</v>
      </c>
      <c r="B587" s="260" t="s">
        <v>2538</v>
      </c>
      <c r="C587" s="42" t="s">
        <v>2258</v>
      </c>
      <c r="D587" s="73">
        <v>238334</v>
      </c>
      <c r="E587" s="75">
        <v>631230527</v>
      </c>
      <c r="F587" s="404" t="s">
        <v>2529</v>
      </c>
      <c r="G587" s="74" t="s">
        <v>583</v>
      </c>
      <c r="H587" s="47">
        <v>10</v>
      </c>
      <c r="I587" s="38">
        <v>13770</v>
      </c>
      <c r="J587" s="214">
        <f t="shared" si="9"/>
        <v>37.64</v>
      </c>
      <c r="K587" s="178"/>
      <c r="L587" s="300"/>
      <c r="M587" s="179">
        <v>37.64</v>
      </c>
      <c r="N587" s="180"/>
      <c r="O587" s="176"/>
      <c r="P587" s="107" t="s">
        <v>2502</v>
      </c>
      <c r="S587" s="462"/>
    </row>
    <row r="588" spans="1:21" x14ac:dyDescent="0.2">
      <c r="A588" s="35">
        <v>772</v>
      </c>
      <c r="B588" s="260" t="s">
        <v>2539</v>
      </c>
      <c r="C588" s="42" t="s">
        <v>2331</v>
      </c>
      <c r="D588" s="73">
        <v>238337</v>
      </c>
      <c r="E588" s="75">
        <v>631230512</v>
      </c>
      <c r="F588" s="36" t="s">
        <v>2529</v>
      </c>
      <c r="G588" s="74" t="s">
        <v>483</v>
      </c>
      <c r="H588" s="47">
        <v>10</v>
      </c>
      <c r="I588" s="38">
        <v>13610</v>
      </c>
      <c r="J588" s="214">
        <f t="shared" si="9"/>
        <v>134.75</v>
      </c>
      <c r="K588" s="175"/>
      <c r="L588" s="175"/>
      <c r="M588" s="179">
        <v>134.75</v>
      </c>
      <c r="N588" s="180"/>
      <c r="O588" s="176"/>
      <c r="P588" s="107" t="s">
        <v>1076</v>
      </c>
      <c r="S588" s="462"/>
    </row>
    <row r="589" spans="1:21" x14ac:dyDescent="0.2">
      <c r="A589" s="35">
        <v>773</v>
      </c>
      <c r="B589" s="260" t="s">
        <v>2540</v>
      </c>
      <c r="C589" s="42" t="s">
        <v>2497</v>
      </c>
      <c r="D589" s="73">
        <v>238477</v>
      </c>
      <c r="E589" s="75">
        <v>631230528</v>
      </c>
      <c r="F589" s="36" t="s">
        <v>2529</v>
      </c>
      <c r="G589" s="74" t="s">
        <v>499</v>
      </c>
      <c r="H589" s="47">
        <v>10</v>
      </c>
      <c r="I589" s="38">
        <v>13310</v>
      </c>
      <c r="J589" s="214">
        <f t="shared" si="9"/>
        <v>75</v>
      </c>
      <c r="K589" s="175"/>
      <c r="L589" s="175"/>
      <c r="M589" s="179">
        <v>75</v>
      </c>
      <c r="N589" s="180"/>
      <c r="O589" s="176"/>
      <c r="P589" s="107" t="s">
        <v>1743</v>
      </c>
      <c r="S589" s="462"/>
    </row>
    <row r="590" spans="1:21" x14ac:dyDescent="0.2">
      <c r="A590" s="35">
        <v>774</v>
      </c>
      <c r="B590" s="260"/>
      <c r="C590" s="42"/>
      <c r="D590" s="73">
        <v>239152</v>
      </c>
      <c r="E590" s="75">
        <v>631230528</v>
      </c>
      <c r="F590" s="36" t="s">
        <v>2580</v>
      </c>
      <c r="G590" s="74" t="s">
        <v>2696</v>
      </c>
      <c r="H590" s="47">
        <v>10</v>
      </c>
      <c r="I590" s="38">
        <v>13310</v>
      </c>
      <c r="J590" s="214">
        <f t="shared" si="9"/>
        <v>-75</v>
      </c>
      <c r="K590" s="175"/>
      <c r="L590" s="175"/>
      <c r="M590" s="179">
        <v>-75</v>
      </c>
      <c r="N590" s="180"/>
      <c r="O590" s="176"/>
      <c r="P590" s="107" t="s">
        <v>1743</v>
      </c>
      <c r="S590" s="462"/>
    </row>
    <row r="591" spans="1:21" x14ac:dyDescent="0.2">
      <c r="A591" s="35">
        <v>775</v>
      </c>
      <c r="B591" s="260" t="s">
        <v>2551</v>
      </c>
      <c r="C591" s="42" t="s">
        <v>1954</v>
      </c>
      <c r="D591" s="73">
        <v>242466</v>
      </c>
      <c r="E591" s="75">
        <v>631230503</v>
      </c>
      <c r="F591" s="36" t="s">
        <v>2552</v>
      </c>
      <c r="G591" s="74" t="s">
        <v>583</v>
      </c>
      <c r="H591" s="47">
        <v>10</v>
      </c>
      <c r="I591" s="38">
        <v>13770</v>
      </c>
      <c r="J591" s="214">
        <f t="shared" si="9"/>
        <v>118.41</v>
      </c>
      <c r="K591" s="175"/>
      <c r="L591" s="175"/>
      <c r="M591" s="179">
        <v>118.41</v>
      </c>
      <c r="N591" s="180"/>
      <c r="O591" s="176"/>
      <c r="P591" s="107" t="s">
        <v>2502</v>
      </c>
      <c r="S591" s="462"/>
    </row>
    <row r="592" spans="1:21" x14ac:dyDescent="0.2">
      <c r="A592" s="35">
        <v>776</v>
      </c>
      <c r="B592" s="260" t="s">
        <v>2553</v>
      </c>
      <c r="C592" s="42" t="s">
        <v>2258</v>
      </c>
      <c r="D592" s="73">
        <v>244798</v>
      </c>
      <c r="E592" s="75">
        <v>631230530</v>
      </c>
      <c r="F592" s="36" t="s">
        <v>2555</v>
      </c>
      <c r="G592" s="74" t="s">
        <v>383</v>
      </c>
      <c r="H592" s="47">
        <v>10</v>
      </c>
      <c r="I592" s="38">
        <v>14310</v>
      </c>
      <c r="J592" s="214">
        <f t="shared" si="9"/>
        <v>47.5</v>
      </c>
      <c r="K592" s="175"/>
      <c r="L592" s="175"/>
      <c r="M592" s="179">
        <v>47.5</v>
      </c>
      <c r="N592" s="180"/>
      <c r="O592" s="176"/>
      <c r="P592" s="107" t="s">
        <v>207</v>
      </c>
      <c r="S592" s="462"/>
    </row>
    <row r="593" spans="1:19" x14ac:dyDescent="0.2">
      <c r="A593" s="35">
        <v>777</v>
      </c>
      <c r="B593" s="260" t="s">
        <v>2554</v>
      </c>
      <c r="C593" s="42" t="s">
        <v>1954</v>
      </c>
      <c r="D593" s="73">
        <v>244811</v>
      </c>
      <c r="E593" s="75">
        <v>631230501</v>
      </c>
      <c r="F593" s="36" t="s">
        <v>2555</v>
      </c>
      <c r="G593" s="74" t="s">
        <v>216</v>
      </c>
      <c r="H593" s="47">
        <v>10</v>
      </c>
      <c r="I593" s="38">
        <v>13780</v>
      </c>
      <c r="J593" s="214">
        <f t="shared" si="9"/>
        <v>71.63</v>
      </c>
      <c r="K593" s="175"/>
      <c r="L593" s="175"/>
      <c r="M593" s="179">
        <v>71.63</v>
      </c>
      <c r="N593" s="180"/>
      <c r="O593" s="176"/>
      <c r="P593" s="107" t="s">
        <v>2502</v>
      </c>
      <c r="S593" s="462"/>
    </row>
    <row r="594" spans="1:19" x14ac:dyDescent="0.2">
      <c r="A594" s="35">
        <v>778</v>
      </c>
      <c r="B594" s="260" t="s">
        <v>2556</v>
      </c>
      <c r="C594" s="42" t="s">
        <v>2258</v>
      </c>
      <c r="D594" s="73">
        <v>244819</v>
      </c>
      <c r="E594" s="75">
        <v>631230525</v>
      </c>
      <c r="F594" s="36" t="s">
        <v>2555</v>
      </c>
      <c r="G594" s="74" t="s">
        <v>583</v>
      </c>
      <c r="H594" s="47">
        <v>10</v>
      </c>
      <c r="I594" s="38">
        <v>13770</v>
      </c>
      <c r="J594" s="214">
        <f t="shared" si="9"/>
        <v>48.9</v>
      </c>
      <c r="K594" s="175"/>
      <c r="L594" s="175"/>
      <c r="M594" s="179">
        <v>48.9</v>
      </c>
      <c r="N594" s="180"/>
      <c r="O594" s="176"/>
      <c r="P594" s="107" t="s">
        <v>2502</v>
      </c>
      <c r="S594" s="462"/>
    </row>
    <row r="595" spans="1:19" x14ac:dyDescent="0.2">
      <c r="A595" s="35">
        <v>779</v>
      </c>
      <c r="B595" s="260" t="s">
        <v>2557</v>
      </c>
      <c r="C595" s="42" t="s">
        <v>2497</v>
      </c>
      <c r="D595" s="73">
        <v>245206</v>
      </c>
      <c r="E595" s="75">
        <v>631230529</v>
      </c>
      <c r="F595" s="36" t="s">
        <v>2555</v>
      </c>
      <c r="G595" s="74" t="s">
        <v>350</v>
      </c>
      <c r="H595" s="47">
        <v>10</v>
      </c>
      <c r="I595" s="38">
        <v>13509</v>
      </c>
      <c r="J595" s="214">
        <f t="shared" si="9"/>
        <v>1338</v>
      </c>
      <c r="K595" s="175"/>
      <c r="L595" s="175"/>
      <c r="M595" s="179">
        <v>1338</v>
      </c>
      <c r="N595" s="180"/>
      <c r="O595" s="176"/>
      <c r="P595" s="107" t="s">
        <v>506</v>
      </c>
      <c r="S595" s="462"/>
    </row>
    <row r="596" spans="1:19" x14ac:dyDescent="0.2">
      <c r="A596" s="35">
        <v>780</v>
      </c>
      <c r="B596" s="260" t="s">
        <v>2558</v>
      </c>
      <c r="C596" s="42" t="s">
        <v>2555</v>
      </c>
      <c r="D596" s="73">
        <v>245481</v>
      </c>
      <c r="E596" s="75">
        <v>631230531</v>
      </c>
      <c r="F596" s="36" t="s">
        <v>2544</v>
      </c>
      <c r="G596" s="74" t="s">
        <v>2559</v>
      </c>
      <c r="H596" s="47">
        <v>10</v>
      </c>
      <c r="I596" s="38">
        <v>14023</v>
      </c>
      <c r="J596" s="214">
        <f t="shared" si="9"/>
        <v>813.5</v>
      </c>
      <c r="K596" s="175"/>
      <c r="L596" s="175"/>
      <c r="M596" s="179">
        <v>813.5</v>
      </c>
      <c r="N596" s="180"/>
      <c r="O596" s="176"/>
      <c r="P596" s="107" t="s">
        <v>506</v>
      </c>
      <c r="S596" s="462"/>
    </row>
    <row r="597" spans="1:19" x14ac:dyDescent="0.2">
      <c r="A597" s="35">
        <v>781</v>
      </c>
      <c r="B597" s="260"/>
      <c r="C597" s="42"/>
      <c r="D597" s="73"/>
      <c r="E597" s="75"/>
      <c r="F597" s="36" t="s">
        <v>2544</v>
      </c>
      <c r="G597" s="74" t="s">
        <v>2275</v>
      </c>
      <c r="H597" s="47">
        <v>10</v>
      </c>
      <c r="I597" s="38">
        <v>11110</v>
      </c>
      <c r="J597" s="214">
        <f t="shared" si="9"/>
        <v>4113.62</v>
      </c>
      <c r="K597" s="175">
        <v>4113.62</v>
      </c>
      <c r="L597" s="175"/>
      <c r="M597" s="179"/>
      <c r="N597" s="180"/>
      <c r="O597" s="176"/>
      <c r="P597" s="107"/>
      <c r="S597" s="462"/>
    </row>
    <row r="598" spans="1:19" x14ac:dyDescent="0.2">
      <c r="A598" s="35">
        <v>782</v>
      </c>
      <c r="B598" s="260"/>
      <c r="C598" s="42"/>
      <c r="D598" s="73"/>
      <c r="E598" s="75"/>
      <c r="F598" s="36" t="s">
        <v>2544</v>
      </c>
      <c r="G598" s="74" t="s">
        <v>2276</v>
      </c>
      <c r="H598" s="47">
        <v>10</v>
      </c>
      <c r="I598" s="38">
        <v>11110</v>
      </c>
      <c r="J598" s="214">
        <f t="shared" si="9"/>
        <v>275023.92</v>
      </c>
      <c r="K598" s="175">
        <v>275023.92</v>
      </c>
      <c r="L598" s="175"/>
      <c r="M598" s="179"/>
      <c r="N598" s="180"/>
      <c r="O598" s="176"/>
      <c r="P598" s="107"/>
      <c r="S598" s="462"/>
    </row>
    <row r="599" spans="1:19" x14ac:dyDescent="0.2">
      <c r="A599" s="35">
        <v>783</v>
      </c>
      <c r="B599" s="260"/>
      <c r="C599" s="42"/>
      <c r="D599" s="73"/>
      <c r="E599" s="75"/>
      <c r="F599" s="36" t="s">
        <v>2544</v>
      </c>
      <c r="G599" s="74" t="s">
        <v>2277</v>
      </c>
      <c r="H599" s="47">
        <v>10</v>
      </c>
      <c r="I599" s="38">
        <v>11110</v>
      </c>
      <c r="J599" s="214">
        <f t="shared" si="9"/>
        <v>70178.63</v>
      </c>
      <c r="K599" s="175">
        <v>70178.63</v>
      </c>
      <c r="L599" s="175"/>
      <c r="M599" s="179"/>
      <c r="N599" s="180"/>
      <c r="O599" s="176"/>
      <c r="P599" s="107"/>
      <c r="S599" s="462"/>
    </row>
    <row r="600" spans="1:19" x14ac:dyDescent="0.2">
      <c r="A600" s="35">
        <v>784</v>
      </c>
      <c r="B600" s="260" t="s">
        <v>2579</v>
      </c>
      <c r="C600" s="42" t="s">
        <v>2580</v>
      </c>
      <c r="D600" s="73">
        <v>248902</v>
      </c>
      <c r="E600" s="75">
        <v>631230565</v>
      </c>
      <c r="F600" s="36" t="s">
        <v>2578</v>
      </c>
      <c r="G600" s="74" t="s">
        <v>1755</v>
      </c>
      <c r="H600" s="47">
        <v>10</v>
      </c>
      <c r="I600" s="38">
        <v>14310</v>
      </c>
      <c r="J600" s="214">
        <f t="shared" si="9"/>
        <v>91.5</v>
      </c>
      <c r="K600" s="175"/>
      <c r="L600" s="175"/>
      <c r="M600" s="179">
        <v>91.5</v>
      </c>
      <c r="N600" s="180"/>
      <c r="O600" s="176"/>
      <c r="P600" s="107" t="s">
        <v>358</v>
      </c>
      <c r="S600" s="462"/>
    </row>
    <row r="601" spans="1:19" x14ac:dyDescent="0.2">
      <c r="A601" s="35">
        <v>785</v>
      </c>
      <c r="B601" s="260" t="s">
        <v>747</v>
      </c>
      <c r="C601" s="42" t="s">
        <v>1938</v>
      </c>
      <c r="D601" s="73">
        <v>248915</v>
      </c>
      <c r="E601" s="75">
        <v>631230509</v>
      </c>
      <c r="F601" s="36" t="s">
        <v>2578</v>
      </c>
      <c r="G601" s="74" t="s">
        <v>2584</v>
      </c>
      <c r="H601" s="47">
        <v>10</v>
      </c>
      <c r="I601" s="38">
        <v>13210</v>
      </c>
      <c r="J601" s="214">
        <f t="shared" si="9"/>
        <v>6.84</v>
      </c>
      <c r="K601" s="175"/>
      <c r="L601" s="175">
        <v>6.84</v>
      </c>
      <c r="M601" s="179"/>
      <c r="N601" s="180"/>
      <c r="O601" s="176"/>
      <c r="P601" s="107" t="s">
        <v>496</v>
      </c>
      <c r="S601" s="462"/>
    </row>
    <row r="602" spans="1:19" x14ac:dyDescent="0.2">
      <c r="A602" s="35">
        <v>786</v>
      </c>
      <c r="B602" s="260" t="s">
        <v>770</v>
      </c>
      <c r="C602" s="42" t="s">
        <v>1440</v>
      </c>
      <c r="D602" s="73">
        <v>248920</v>
      </c>
      <c r="E602" s="75">
        <v>631230437</v>
      </c>
      <c r="F602" s="36" t="s">
        <v>2578</v>
      </c>
      <c r="G602" s="74" t="s">
        <v>727</v>
      </c>
      <c r="H602" s="47">
        <v>10</v>
      </c>
      <c r="I602" s="38">
        <v>13220</v>
      </c>
      <c r="J602" s="214">
        <f t="shared" si="9"/>
        <v>2.16</v>
      </c>
      <c r="K602" s="175"/>
      <c r="L602" s="175">
        <v>2.16</v>
      </c>
      <c r="M602" s="179"/>
      <c r="N602" s="180"/>
      <c r="O602" s="176"/>
      <c r="P602" s="287" t="s">
        <v>728</v>
      </c>
      <c r="S602" s="462"/>
    </row>
    <row r="603" spans="1:19" x14ac:dyDescent="0.2">
      <c r="A603" s="35">
        <v>787</v>
      </c>
      <c r="B603" s="260" t="s">
        <v>1748</v>
      </c>
      <c r="C603" s="42" t="s">
        <v>1440</v>
      </c>
      <c r="D603" s="73">
        <v>248930</v>
      </c>
      <c r="E603" s="75">
        <v>631230443</v>
      </c>
      <c r="F603" s="36" t="s">
        <v>2578</v>
      </c>
      <c r="G603" s="74" t="s">
        <v>727</v>
      </c>
      <c r="H603" s="47">
        <v>10</v>
      </c>
      <c r="I603" s="38">
        <v>13220</v>
      </c>
      <c r="J603" s="214">
        <f t="shared" si="9"/>
        <v>2.16</v>
      </c>
      <c r="K603" s="175"/>
      <c r="L603" s="175">
        <v>2.16</v>
      </c>
      <c r="M603" s="179"/>
      <c r="N603" s="180"/>
      <c r="O603" s="176"/>
      <c r="P603" s="287" t="s">
        <v>728</v>
      </c>
      <c r="S603" s="462"/>
    </row>
    <row r="604" spans="1:19" x14ac:dyDescent="0.2">
      <c r="A604" s="35">
        <v>788</v>
      </c>
      <c r="B604" s="260" t="s">
        <v>726</v>
      </c>
      <c r="C604" s="42" t="s">
        <v>1954</v>
      </c>
      <c r="D604" s="73">
        <v>248937</v>
      </c>
      <c r="E604" s="75">
        <v>631230532</v>
      </c>
      <c r="F604" s="36" t="s">
        <v>2578</v>
      </c>
      <c r="G604" s="74" t="s">
        <v>727</v>
      </c>
      <c r="H604" s="47">
        <v>10</v>
      </c>
      <c r="I604" s="38">
        <v>13220</v>
      </c>
      <c r="J604" s="214">
        <f t="shared" si="9"/>
        <v>2.16</v>
      </c>
      <c r="K604" s="175"/>
      <c r="L604" s="175">
        <v>2.16</v>
      </c>
      <c r="M604" s="179"/>
      <c r="N604" s="180"/>
      <c r="O604" s="176"/>
      <c r="P604" s="287" t="s">
        <v>728</v>
      </c>
      <c r="S604" s="462"/>
    </row>
    <row r="605" spans="1:19" x14ac:dyDescent="0.2">
      <c r="A605" s="35">
        <v>789</v>
      </c>
      <c r="B605" s="260" t="s">
        <v>729</v>
      </c>
      <c r="C605" s="42" t="s">
        <v>1954</v>
      </c>
      <c r="D605" s="73">
        <v>248945</v>
      </c>
      <c r="E605" s="75">
        <v>631230533</v>
      </c>
      <c r="F605" s="36" t="s">
        <v>2578</v>
      </c>
      <c r="G605" s="74" t="s">
        <v>727</v>
      </c>
      <c r="H605" s="47">
        <v>10</v>
      </c>
      <c r="I605" s="38">
        <v>13220</v>
      </c>
      <c r="J605" s="214">
        <f t="shared" si="9"/>
        <v>14.15</v>
      </c>
      <c r="K605" s="175"/>
      <c r="L605" s="175">
        <v>14.15</v>
      </c>
      <c r="M605" s="179"/>
      <c r="N605" s="180"/>
      <c r="O605" s="176"/>
      <c r="P605" s="287" t="s">
        <v>728</v>
      </c>
      <c r="S605" s="462"/>
    </row>
    <row r="606" spans="1:19" x14ac:dyDescent="0.2">
      <c r="A606" s="35">
        <v>790</v>
      </c>
      <c r="B606" s="260" t="s">
        <v>766</v>
      </c>
      <c r="C606" s="42" t="s">
        <v>2258</v>
      </c>
      <c r="D606" s="73">
        <v>249880</v>
      </c>
      <c r="E606" s="75">
        <v>631230570</v>
      </c>
      <c r="F606" s="36" t="s">
        <v>2593</v>
      </c>
      <c r="G606" s="74" t="s">
        <v>727</v>
      </c>
      <c r="H606" s="47">
        <v>10</v>
      </c>
      <c r="I606" s="38">
        <v>13220</v>
      </c>
      <c r="J606" s="214">
        <f t="shared" si="9"/>
        <v>4.16</v>
      </c>
      <c r="K606" s="175"/>
      <c r="L606" s="175">
        <v>4.16</v>
      </c>
      <c r="M606" s="179"/>
      <c r="N606" s="180"/>
      <c r="O606" s="176"/>
      <c r="P606" s="287" t="s">
        <v>728</v>
      </c>
      <c r="S606" s="462"/>
    </row>
    <row r="607" spans="1:19" x14ac:dyDescent="0.2">
      <c r="A607" s="35">
        <v>791</v>
      </c>
      <c r="B607" s="260" t="s">
        <v>761</v>
      </c>
      <c r="C607" s="42" t="s">
        <v>2258</v>
      </c>
      <c r="D607" s="73">
        <v>249887</v>
      </c>
      <c r="E607" s="75">
        <v>631230568</v>
      </c>
      <c r="F607" s="36" t="s">
        <v>2593</v>
      </c>
      <c r="G607" s="74" t="s">
        <v>727</v>
      </c>
      <c r="H607" s="47">
        <v>10</v>
      </c>
      <c r="I607" s="38">
        <v>13220</v>
      </c>
      <c r="J607" s="214">
        <f t="shared" si="9"/>
        <v>4.5599999999999996</v>
      </c>
      <c r="K607" s="175"/>
      <c r="L607" s="175">
        <v>4.5599999999999996</v>
      </c>
      <c r="M607" s="179"/>
      <c r="N607" s="180"/>
      <c r="O607" s="176"/>
      <c r="P607" s="287" t="s">
        <v>728</v>
      </c>
      <c r="S607" s="462"/>
    </row>
    <row r="608" spans="1:19" x14ac:dyDescent="0.2">
      <c r="A608" s="35">
        <v>792</v>
      </c>
      <c r="B608" s="260" t="s">
        <v>2592</v>
      </c>
      <c r="C608" s="42" t="s">
        <v>2258</v>
      </c>
      <c r="D608" s="73">
        <v>249912</v>
      </c>
      <c r="E608" s="75">
        <v>631230584</v>
      </c>
      <c r="F608" s="36" t="s">
        <v>2593</v>
      </c>
      <c r="G608" s="74" t="s">
        <v>672</v>
      </c>
      <c r="H608" s="47">
        <v>10</v>
      </c>
      <c r="I608" s="38">
        <v>13230</v>
      </c>
      <c r="J608" s="214">
        <f t="shared" si="9"/>
        <v>14.52</v>
      </c>
      <c r="K608" s="175"/>
      <c r="L608" s="175">
        <v>14.52</v>
      </c>
      <c r="M608" s="179"/>
      <c r="N608" s="180"/>
      <c r="O608" s="176"/>
      <c r="P608" s="287" t="s">
        <v>698</v>
      </c>
      <c r="S608" s="462"/>
    </row>
    <row r="609" spans="1:19" x14ac:dyDescent="0.2">
      <c r="A609" s="35">
        <v>793</v>
      </c>
      <c r="B609" s="260" t="s">
        <v>2594</v>
      </c>
      <c r="C609" s="42" t="s">
        <v>2258</v>
      </c>
      <c r="D609" s="73">
        <v>249921</v>
      </c>
      <c r="E609" s="75">
        <v>631230585</v>
      </c>
      <c r="F609" s="36" t="s">
        <v>2593</v>
      </c>
      <c r="G609" s="74" t="s">
        <v>672</v>
      </c>
      <c r="H609" s="47">
        <v>10</v>
      </c>
      <c r="I609" s="38">
        <v>13230</v>
      </c>
      <c r="J609" s="214">
        <f t="shared" si="9"/>
        <v>43.55</v>
      </c>
      <c r="K609" s="175"/>
      <c r="L609" s="175">
        <v>43.55</v>
      </c>
      <c r="M609" s="179"/>
      <c r="N609" s="180"/>
      <c r="O609" s="176"/>
      <c r="P609" s="287" t="s">
        <v>698</v>
      </c>
      <c r="S609" s="462"/>
    </row>
    <row r="610" spans="1:19" x14ac:dyDescent="0.2">
      <c r="A610" s="35">
        <v>794</v>
      </c>
      <c r="B610" s="260" t="s">
        <v>2595</v>
      </c>
      <c r="C610" s="42" t="s">
        <v>2258</v>
      </c>
      <c r="D610" s="73">
        <v>249939</v>
      </c>
      <c r="E610" s="75">
        <v>631230588</v>
      </c>
      <c r="F610" s="36" t="s">
        <v>2593</v>
      </c>
      <c r="G610" s="74" t="s">
        <v>672</v>
      </c>
      <c r="H610" s="47">
        <v>10</v>
      </c>
      <c r="I610" s="38">
        <v>13230</v>
      </c>
      <c r="J610" s="214">
        <f t="shared" si="9"/>
        <v>14.52</v>
      </c>
      <c r="K610" s="175"/>
      <c r="L610" s="175">
        <v>14.52</v>
      </c>
      <c r="M610" s="179"/>
      <c r="N610" s="180"/>
      <c r="O610" s="176"/>
      <c r="P610" s="287" t="s">
        <v>698</v>
      </c>
      <c r="S610" s="462"/>
    </row>
    <row r="611" spans="1:19" x14ac:dyDescent="0.2">
      <c r="A611" s="35">
        <v>795</v>
      </c>
      <c r="B611" s="260" t="s">
        <v>2596</v>
      </c>
      <c r="C611" s="42" t="s">
        <v>2289</v>
      </c>
      <c r="D611" s="73">
        <v>249949</v>
      </c>
      <c r="E611" s="75">
        <v>631230593</v>
      </c>
      <c r="F611" s="36" t="s">
        <v>2593</v>
      </c>
      <c r="G611" s="74" t="s">
        <v>667</v>
      </c>
      <c r="H611" s="47">
        <v>10</v>
      </c>
      <c r="I611" s="38">
        <v>13250</v>
      </c>
      <c r="J611" s="214">
        <f t="shared" si="9"/>
        <v>13.99</v>
      </c>
      <c r="K611" s="175"/>
      <c r="L611" s="175">
        <v>13.99</v>
      </c>
      <c r="M611" s="179"/>
      <c r="N611" s="180"/>
      <c r="O611" s="176"/>
      <c r="P611" s="287" t="s">
        <v>75</v>
      </c>
      <c r="S611" s="462"/>
    </row>
    <row r="612" spans="1:19" x14ac:dyDescent="0.2">
      <c r="A612" s="35">
        <v>796</v>
      </c>
      <c r="B612" s="260" t="s">
        <v>2597</v>
      </c>
      <c r="C612" s="42" t="s">
        <v>1954</v>
      </c>
      <c r="D612" s="73">
        <v>252991</v>
      </c>
      <c r="E612" s="75">
        <v>631230556</v>
      </c>
      <c r="F612" s="36" t="s">
        <v>2593</v>
      </c>
      <c r="G612" s="74" t="s">
        <v>672</v>
      </c>
      <c r="H612" s="47">
        <v>10</v>
      </c>
      <c r="I612" s="38">
        <v>13230</v>
      </c>
      <c r="J612" s="214">
        <f t="shared" si="9"/>
        <v>43.55</v>
      </c>
      <c r="K612" s="175"/>
      <c r="L612" s="175">
        <v>43.55</v>
      </c>
      <c r="M612" s="179"/>
      <c r="N612" s="180"/>
      <c r="O612" s="176"/>
      <c r="P612" s="287" t="s">
        <v>698</v>
      </c>
      <c r="S612" s="462"/>
    </row>
    <row r="613" spans="1:19" x14ac:dyDescent="0.2">
      <c r="A613" s="35">
        <v>797</v>
      </c>
      <c r="B613" s="260" t="s">
        <v>2598</v>
      </c>
      <c r="C613" s="42" t="s">
        <v>1954</v>
      </c>
      <c r="D613" s="73">
        <v>252788</v>
      </c>
      <c r="E613" s="75">
        <v>631230554</v>
      </c>
      <c r="F613" s="36" t="s">
        <v>2593</v>
      </c>
      <c r="G613" s="74" t="s">
        <v>672</v>
      </c>
      <c r="H613" s="47">
        <v>10</v>
      </c>
      <c r="I613" s="38">
        <v>13230</v>
      </c>
      <c r="J613" s="214">
        <f t="shared" si="9"/>
        <v>48.38</v>
      </c>
      <c r="K613" s="175"/>
      <c r="L613" s="175">
        <v>48.38</v>
      </c>
      <c r="M613" s="179"/>
      <c r="N613" s="180"/>
      <c r="O613" s="176"/>
      <c r="P613" s="287" t="s">
        <v>698</v>
      </c>
      <c r="S613" s="462"/>
    </row>
    <row r="614" spans="1:19" x14ac:dyDescent="0.2">
      <c r="A614" s="35">
        <v>798</v>
      </c>
      <c r="B614" s="260" t="s">
        <v>2599</v>
      </c>
      <c r="C614" s="42" t="s">
        <v>1954</v>
      </c>
      <c r="D614" s="73">
        <v>253475</v>
      </c>
      <c r="E614" s="75">
        <v>631230553</v>
      </c>
      <c r="F614" s="36" t="s">
        <v>2593</v>
      </c>
      <c r="G614" s="74" t="s">
        <v>672</v>
      </c>
      <c r="H614" s="47">
        <v>10</v>
      </c>
      <c r="I614" s="38">
        <v>13230</v>
      </c>
      <c r="J614" s="214">
        <f t="shared" si="9"/>
        <v>58.08</v>
      </c>
      <c r="K614" s="175"/>
      <c r="L614" s="175">
        <v>58.08</v>
      </c>
      <c r="M614" s="179"/>
      <c r="N614" s="180"/>
      <c r="O614" s="176"/>
      <c r="P614" s="287" t="s">
        <v>698</v>
      </c>
      <c r="S614" s="462"/>
    </row>
    <row r="615" spans="1:19" x14ac:dyDescent="0.2">
      <c r="A615" s="35">
        <v>799</v>
      </c>
      <c r="B615" s="260" t="s">
        <v>2600</v>
      </c>
      <c r="C615" s="42" t="s">
        <v>1954</v>
      </c>
      <c r="D615" s="73">
        <v>253722</v>
      </c>
      <c r="E615" s="75">
        <v>631230552</v>
      </c>
      <c r="F615" s="36" t="s">
        <v>2593</v>
      </c>
      <c r="G615" s="74" t="s">
        <v>672</v>
      </c>
      <c r="H615" s="47">
        <v>10</v>
      </c>
      <c r="I615" s="38">
        <v>13230</v>
      </c>
      <c r="J615" s="214">
        <f t="shared" si="9"/>
        <v>58.06</v>
      </c>
      <c r="K615" s="175"/>
      <c r="L615" s="175">
        <v>58.06</v>
      </c>
      <c r="M615" s="179"/>
      <c r="N615" s="180"/>
      <c r="O615" s="176"/>
      <c r="P615" s="287" t="s">
        <v>698</v>
      </c>
      <c r="S615" s="462"/>
    </row>
    <row r="616" spans="1:19" x14ac:dyDescent="0.2">
      <c r="A616" s="35">
        <v>800</v>
      </c>
      <c r="B616" s="260" t="s">
        <v>2601</v>
      </c>
      <c r="C616" s="42" t="s">
        <v>1954</v>
      </c>
      <c r="D616" s="73">
        <v>253991</v>
      </c>
      <c r="E616" s="75">
        <v>631230551</v>
      </c>
      <c r="F616" s="36" t="s">
        <v>2593</v>
      </c>
      <c r="G616" s="74" t="s">
        <v>672</v>
      </c>
      <c r="H616" s="47">
        <v>10</v>
      </c>
      <c r="I616" s="38">
        <v>13230</v>
      </c>
      <c r="J616" s="214">
        <f t="shared" si="9"/>
        <v>29.03</v>
      </c>
      <c r="K616" s="175"/>
      <c r="L616" s="175">
        <v>29.03</v>
      </c>
      <c r="M616" s="179"/>
      <c r="N616" s="180"/>
      <c r="O616" s="176"/>
      <c r="P616" s="287" t="s">
        <v>698</v>
      </c>
      <c r="S616" s="462"/>
    </row>
    <row r="617" spans="1:19" x14ac:dyDescent="0.2">
      <c r="A617" s="35">
        <v>801</v>
      </c>
      <c r="B617" s="260" t="s">
        <v>754</v>
      </c>
      <c r="C617" s="42" t="s">
        <v>2258</v>
      </c>
      <c r="D617" s="73">
        <v>254244</v>
      </c>
      <c r="E617" s="75">
        <v>631230582</v>
      </c>
      <c r="F617" s="36" t="s">
        <v>2593</v>
      </c>
      <c r="G617" s="74" t="s">
        <v>727</v>
      </c>
      <c r="H617" s="47">
        <v>10</v>
      </c>
      <c r="I617" s="38">
        <v>13220</v>
      </c>
      <c r="J617" s="214">
        <f t="shared" si="9"/>
        <v>2.16</v>
      </c>
      <c r="K617" s="175"/>
      <c r="L617" s="175">
        <v>2.16</v>
      </c>
      <c r="M617" s="179"/>
      <c r="N617" s="180"/>
      <c r="O617" s="176"/>
      <c r="P617" s="287" t="s">
        <v>728</v>
      </c>
      <c r="S617" s="462"/>
    </row>
    <row r="618" spans="1:19" x14ac:dyDescent="0.2">
      <c r="A618" s="35">
        <v>802</v>
      </c>
      <c r="B618" s="260" t="s">
        <v>750</v>
      </c>
      <c r="C618" s="42" t="s">
        <v>2258</v>
      </c>
      <c r="D618" s="73">
        <v>254598</v>
      </c>
      <c r="E618" s="75">
        <v>631230580</v>
      </c>
      <c r="F618" s="36" t="s">
        <v>2593</v>
      </c>
      <c r="G618" s="74" t="s">
        <v>727</v>
      </c>
      <c r="H618" s="47">
        <v>10</v>
      </c>
      <c r="I618" s="38">
        <v>13220</v>
      </c>
      <c r="J618" s="214">
        <f t="shared" si="9"/>
        <v>3.76</v>
      </c>
      <c r="K618" s="175"/>
      <c r="L618" s="175">
        <v>3.76</v>
      </c>
      <c r="M618" s="179"/>
      <c r="N618" s="180"/>
      <c r="O618" s="176"/>
      <c r="P618" s="287" t="s">
        <v>728</v>
      </c>
      <c r="S618" s="462"/>
    </row>
    <row r="619" spans="1:19" x14ac:dyDescent="0.2">
      <c r="A619" s="35">
        <v>803</v>
      </c>
      <c r="B619" s="260" t="s">
        <v>770</v>
      </c>
      <c r="C619" s="42" t="s">
        <v>2258</v>
      </c>
      <c r="D619" s="73">
        <v>254775</v>
      </c>
      <c r="E619" s="75">
        <v>631230572</v>
      </c>
      <c r="F619" s="36" t="s">
        <v>2593</v>
      </c>
      <c r="G619" s="74" t="s">
        <v>727</v>
      </c>
      <c r="H619" s="47">
        <v>10</v>
      </c>
      <c r="I619" s="38">
        <v>13220</v>
      </c>
      <c r="J619" s="214">
        <f t="shared" si="9"/>
        <v>2.16</v>
      </c>
      <c r="K619" s="175"/>
      <c r="L619" s="175">
        <v>2.16</v>
      </c>
      <c r="M619" s="179"/>
      <c r="N619" s="180"/>
      <c r="O619" s="176"/>
      <c r="P619" s="287" t="s">
        <v>728</v>
      </c>
      <c r="S619" s="462"/>
    </row>
    <row r="620" spans="1:19" x14ac:dyDescent="0.2">
      <c r="A620" s="35">
        <v>804</v>
      </c>
      <c r="B620" s="260" t="s">
        <v>765</v>
      </c>
      <c r="C620" s="42" t="s">
        <v>2258</v>
      </c>
      <c r="D620" s="73">
        <v>255074</v>
      </c>
      <c r="E620" s="75">
        <v>631230571</v>
      </c>
      <c r="F620" s="36" t="s">
        <v>2593</v>
      </c>
      <c r="G620" s="74" t="s">
        <v>727</v>
      </c>
      <c r="H620" s="47">
        <v>10</v>
      </c>
      <c r="I620" s="38">
        <v>13220</v>
      </c>
      <c r="J620" s="214">
        <f t="shared" si="9"/>
        <v>2.16</v>
      </c>
      <c r="K620" s="175"/>
      <c r="L620" s="175">
        <v>2.16</v>
      </c>
      <c r="M620" s="179"/>
      <c r="N620" s="180"/>
      <c r="O620" s="176"/>
      <c r="P620" s="287" t="s">
        <v>728</v>
      </c>
      <c r="S620" s="462"/>
    </row>
    <row r="621" spans="1:19" x14ac:dyDescent="0.2">
      <c r="A621" s="35">
        <v>805</v>
      </c>
      <c r="B621" s="260" t="s">
        <v>2602</v>
      </c>
      <c r="C621" s="42" t="s">
        <v>1974</v>
      </c>
      <c r="D621" s="73">
        <v>255582</v>
      </c>
      <c r="E621" s="75">
        <v>631230564</v>
      </c>
      <c r="F621" s="36" t="s">
        <v>2593</v>
      </c>
      <c r="G621" s="74" t="s">
        <v>667</v>
      </c>
      <c r="H621" s="47">
        <v>10</v>
      </c>
      <c r="I621" s="38">
        <v>13250</v>
      </c>
      <c r="J621" s="214">
        <f t="shared" si="9"/>
        <v>13.99</v>
      </c>
      <c r="K621" s="175"/>
      <c r="L621" s="175">
        <v>13.99</v>
      </c>
      <c r="M621" s="179"/>
      <c r="N621" s="180"/>
      <c r="O621" s="176"/>
      <c r="P621" s="287" t="s">
        <v>75</v>
      </c>
      <c r="S621" s="462"/>
    </row>
    <row r="622" spans="1:19" x14ac:dyDescent="0.2">
      <c r="A622" s="35">
        <v>806</v>
      </c>
      <c r="B622" s="260" t="s">
        <v>2603</v>
      </c>
      <c r="C622" s="42" t="s">
        <v>1974</v>
      </c>
      <c r="D622" s="73">
        <v>255998</v>
      </c>
      <c r="E622" s="75">
        <v>631230563</v>
      </c>
      <c r="F622" s="36" t="s">
        <v>2593</v>
      </c>
      <c r="G622" s="74" t="s">
        <v>667</v>
      </c>
      <c r="H622" s="47">
        <v>10</v>
      </c>
      <c r="I622" s="38">
        <v>13250</v>
      </c>
      <c r="J622" s="214">
        <f t="shared" si="9"/>
        <v>7.99</v>
      </c>
      <c r="K622" s="175"/>
      <c r="L622" s="175">
        <v>7.99</v>
      </c>
      <c r="M622" s="179"/>
      <c r="N622" s="180"/>
      <c r="O622" s="176"/>
      <c r="P622" s="287" t="s">
        <v>75</v>
      </c>
      <c r="S622" s="462"/>
    </row>
    <row r="623" spans="1:19" x14ac:dyDescent="0.2">
      <c r="A623" s="35">
        <v>807</v>
      </c>
      <c r="B623" s="260" t="s">
        <v>2604</v>
      </c>
      <c r="C623" s="42" t="s">
        <v>1974</v>
      </c>
      <c r="D623" s="73">
        <v>256143</v>
      </c>
      <c r="E623" s="75">
        <v>631230562</v>
      </c>
      <c r="F623" s="36" t="s">
        <v>2593</v>
      </c>
      <c r="G623" s="74" t="s">
        <v>667</v>
      </c>
      <c r="H623" s="47">
        <v>10</v>
      </c>
      <c r="I623" s="38">
        <v>13250</v>
      </c>
      <c r="J623" s="214">
        <f t="shared" si="9"/>
        <v>21.72</v>
      </c>
      <c r="K623" s="175"/>
      <c r="L623" s="175">
        <v>21.72</v>
      </c>
      <c r="M623" s="179"/>
      <c r="N623" s="180"/>
      <c r="O623" s="176"/>
      <c r="P623" s="287" t="s">
        <v>75</v>
      </c>
      <c r="S623" s="462"/>
    </row>
    <row r="624" spans="1:19" x14ac:dyDescent="0.2">
      <c r="A624" s="35">
        <v>808</v>
      </c>
      <c r="B624" s="260" t="s">
        <v>2605</v>
      </c>
      <c r="C624" s="42" t="s">
        <v>1974</v>
      </c>
      <c r="D624" s="73">
        <v>256152</v>
      </c>
      <c r="E624" s="75">
        <v>631230561</v>
      </c>
      <c r="F624" s="36" t="s">
        <v>2593</v>
      </c>
      <c r="G624" s="74" t="s">
        <v>667</v>
      </c>
      <c r="H624" s="47">
        <v>10</v>
      </c>
      <c r="I624" s="38">
        <v>13250</v>
      </c>
      <c r="J624" s="214">
        <f t="shared" si="9"/>
        <v>14.43</v>
      </c>
      <c r="K624" s="175"/>
      <c r="L624" s="175">
        <v>14.43</v>
      </c>
      <c r="M624" s="179"/>
      <c r="N624" s="180"/>
      <c r="O624" s="176"/>
      <c r="P624" s="287" t="s">
        <v>75</v>
      </c>
      <c r="S624" s="462"/>
    </row>
    <row r="625" spans="1:19" x14ac:dyDescent="0.2">
      <c r="A625" s="35">
        <v>809</v>
      </c>
      <c r="B625" s="260" t="s">
        <v>2606</v>
      </c>
      <c r="C625" s="42" t="s">
        <v>1954</v>
      </c>
      <c r="D625" s="73">
        <v>256189</v>
      </c>
      <c r="E625" s="75">
        <v>631230560</v>
      </c>
      <c r="F625" s="36" t="s">
        <v>2593</v>
      </c>
      <c r="G625" s="74" t="s">
        <v>672</v>
      </c>
      <c r="H625" s="47">
        <v>10</v>
      </c>
      <c r="I625" s="38">
        <v>13230</v>
      </c>
      <c r="J625" s="214">
        <f t="shared" si="9"/>
        <v>29.04</v>
      </c>
      <c r="K625" s="175"/>
      <c r="L625" s="175">
        <v>29.04</v>
      </c>
      <c r="M625" s="179"/>
      <c r="N625" s="180"/>
      <c r="O625" s="176"/>
      <c r="P625" s="287" t="s">
        <v>698</v>
      </c>
      <c r="S625" s="462"/>
    </row>
    <row r="626" spans="1:19" x14ac:dyDescent="0.2">
      <c r="A626" s="35">
        <v>810</v>
      </c>
      <c r="B626" s="260" t="s">
        <v>763</v>
      </c>
      <c r="C626" s="42" t="s">
        <v>1954</v>
      </c>
      <c r="D626" s="73">
        <v>256208</v>
      </c>
      <c r="E626" s="75">
        <v>631230534</v>
      </c>
      <c r="F626" s="36" t="s">
        <v>2593</v>
      </c>
      <c r="G626" s="74" t="s">
        <v>727</v>
      </c>
      <c r="H626" s="47">
        <v>10</v>
      </c>
      <c r="I626" s="38">
        <v>13220</v>
      </c>
      <c r="J626" s="214">
        <f t="shared" si="9"/>
        <v>24.54</v>
      </c>
      <c r="K626" s="175"/>
      <c r="L626" s="175">
        <v>24.54</v>
      </c>
      <c r="M626" s="179"/>
      <c r="N626" s="180"/>
      <c r="O626" s="176"/>
      <c r="P626" s="287" t="s">
        <v>728</v>
      </c>
      <c r="S626" s="462"/>
    </row>
    <row r="627" spans="1:19" x14ac:dyDescent="0.2">
      <c r="A627" s="35">
        <v>811</v>
      </c>
      <c r="B627" s="260" t="s">
        <v>766</v>
      </c>
      <c r="C627" s="42" t="s">
        <v>1954</v>
      </c>
      <c r="D627" s="73">
        <v>256259</v>
      </c>
      <c r="E627" s="75">
        <v>631230538</v>
      </c>
      <c r="F627" s="36" t="s">
        <v>2593</v>
      </c>
      <c r="G627" s="74" t="s">
        <v>727</v>
      </c>
      <c r="H627" s="47">
        <v>10</v>
      </c>
      <c r="I627" s="38">
        <v>13220</v>
      </c>
      <c r="J627" s="214">
        <f t="shared" si="9"/>
        <v>4.96</v>
      </c>
      <c r="K627" s="175"/>
      <c r="L627" s="175">
        <v>4.96</v>
      </c>
      <c r="M627" s="179"/>
      <c r="N627" s="180"/>
      <c r="O627" s="176"/>
      <c r="P627" s="287" t="s">
        <v>728</v>
      </c>
    </row>
    <row r="628" spans="1:19" x14ac:dyDescent="0.2">
      <c r="A628" s="35">
        <v>812</v>
      </c>
      <c r="B628" s="260" t="s">
        <v>765</v>
      </c>
      <c r="C628" s="42" t="s">
        <v>1954</v>
      </c>
      <c r="D628" s="73">
        <v>256271</v>
      </c>
      <c r="E628" s="75">
        <v>631230539</v>
      </c>
      <c r="F628" s="36" t="s">
        <v>2593</v>
      </c>
      <c r="G628" s="74" t="s">
        <v>727</v>
      </c>
      <c r="H628" s="47">
        <v>10</v>
      </c>
      <c r="I628" s="38">
        <v>13220</v>
      </c>
      <c r="J628" s="214">
        <f t="shared" si="9"/>
        <v>2.16</v>
      </c>
      <c r="K628" s="175"/>
      <c r="L628" s="175">
        <v>2.16</v>
      </c>
      <c r="M628" s="179"/>
      <c r="N628" s="180"/>
      <c r="O628" s="176"/>
      <c r="P628" s="287" t="s">
        <v>728</v>
      </c>
    </row>
    <row r="629" spans="1:19" x14ac:dyDescent="0.2">
      <c r="A629" s="35">
        <v>813</v>
      </c>
      <c r="B629" s="260" t="s">
        <v>770</v>
      </c>
      <c r="C629" s="42" t="s">
        <v>1954</v>
      </c>
      <c r="D629" s="73">
        <v>256300</v>
      </c>
      <c r="E629" s="75">
        <v>631230540</v>
      </c>
      <c r="F629" s="36" t="s">
        <v>2593</v>
      </c>
      <c r="G629" s="74" t="s">
        <v>727</v>
      </c>
      <c r="H629" s="47">
        <v>10</v>
      </c>
      <c r="I629" s="38">
        <v>13220</v>
      </c>
      <c r="J629" s="214">
        <f t="shared" si="9"/>
        <v>2.16</v>
      </c>
      <c r="K629" s="175"/>
      <c r="L629" s="175">
        <v>2.16</v>
      </c>
      <c r="M629" s="179"/>
      <c r="N629" s="180"/>
      <c r="O629" s="176"/>
      <c r="P629" s="287" t="s">
        <v>728</v>
      </c>
    </row>
    <row r="630" spans="1:19" x14ac:dyDescent="0.2">
      <c r="A630" s="35">
        <v>814</v>
      </c>
      <c r="B630" s="260" t="s">
        <v>768</v>
      </c>
      <c r="C630" s="42" t="s">
        <v>1954</v>
      </c>
      <c r="D630" s="73">
        <v>256313</v>
      </c>
      <c r="E630" s="75">
        <v>631230541</v>
      </c>
      <c r="F630" s="36" t="s">
        <v>2593</v>
      </c>
      <c r="G630" s="74" t="s">
        <v>727</v>
      </c>
      <c r="H630" s="47">
        <v>10</v>
      </c>
      <c r="I630" s="38">
        <v>13220</v>
      </c>
      <c r="J630" s="214">
        <f t="shared" si="9"/>
        <v>9.75</v>
      </c>
      <c r="K630" s="175"/>
      <c r="L630" s="175">
        <v>9.75</v>
      </c>
      <c r="M630" s="179"/>
      <c r="N630" s="180"/>
      <c r="O630" s="176"/>
      <c r="P630" s="287" t="s">
        <v>728</v>
      </c>
    </row>
    <row r="631" spans="1:19" x14ac:dyDescent="0.2">
      <c r="A631" s="35">
        <v>815</v>
      </c>
      <c r="B631" s="260" t="s">
        <v>764</v>
      </c>
      <c r="C631" s="42" t="s">
        <v>1954</v>
      </c>
      <c r="D631" s="73">
        <v>256320</v>
      </c>
      <c r="E631" s="75">
        <v>631230542</v>
      </c>
      <c r="F631" s="36" t="s">
        <v>2593</v>
      </c>
      <c r="G631" s="74" t="s">
        <v>727</v>
      </c>
      <c r="H631" s="47">
        <v>10</v>
      </c>
      <c r="I631" s="38">
        <v>13220</v>
      </c>
      <c r="J631" s="214">
        <f t="shared" si="9"/>
        <v>6.56</v>
      </c>
      <c r="K631" s="175"/>
      <c r="L631" s="175">
        <v>6.56</v>
      </c>
      <c r="M631" s="179"/>
      <c r="N631" s="180"/>
      <c r="O631" s="176"/>
      <c r="P631" s="287" t="s">
        <v>728</v>
      </c>
    </row>
    <row r="632" spans="1:19" x14ac:dyDescent="0.2">
      <c r="A632" s="35">
        <v>816</v>
      </c>
      <c r="B632" s="260" t="s">
        <v>749</v>
      </c>
      <c r="C632" s="42" t="s">
        <v>1954</v>
      </c>
      <c r="D632" s="73">
        <v>256323</v>
      </c>
      <c r="E632" s="75">
        <v>631230543</v>
      </c>
      <c r="F632" s="36" t="s">
        <v>2593</v>
      </c>
      <c r="G632" s="74" t="s">
        <v>727</v>
      </c>
      <c r="H632" s="47">
        <v>10</v>
      </c>
      <c r="I632" s="38">
        <v>13220</v>
      </c>
      <c r="J632" s="214">
        <f t="shared" si="9"/>
        <v>6.96</v>
      </c>
      <c r="K632" s="175"/>
      <c r="L632" s="175">
        <v>6.96</v>
      </c>
      <c r="M632" s="179"/>
      <c r="N632" s="180"/>
      <c r="O632" s="176"/>
      <c r="P632" s="287" t="s">
        <v>728</v>
      </c>
    </row>
    <row r="633" spans="1:19" x14ac:dyDescent="0.2">
      <c r="A633" s="35">
        <v>817</v>
      </c>
      <c r="B633" s="260" t="s">
        <v>769</v>
      </c>
      <c r="C633" s="42" t="s">
        <v>1954</v>
      </c>
      <c r="D633" s="73">
        <v>256378</v>
      </c>
      <c r="E633" s="75">
        <v>631230544</v>
      </c>
      <c r="F633" s="36" t="s">
        <v>2593</v>
      </c>
      <c r="G633" s="74" t="s">
        <v>727</v>
      </c>
      <c r="H633" s="47">
        <v>10</v>
      </c>
      <c r="I633" s="38">
        <v>13220</v>
      </c>
      <c r="J633" s="214">
        <f t="shared" si="9"/>
        <v>12.55</v>
      </c>
      <c r="K633" s="175"/>
      <c r="L633" s="175">
        <v>12.55</v>
      </c>
      <c r="M633" s="179"/>
      <c r="N633" s="180"/>
      <c r="O633" s="176"/>
      <c r="P633" s="287" t="s">
        <v>728</v>
      </c>
    </row>
    <row r="634" spans="1:19" x14ac:dyDescent="0.2">
      <c r="A634" s="35">
        <v>818</v>
      </c>
      <c r="B634" s="260" t="s">
        <v>752</v>
      </c>
      <c r="C634" s="42" t="s">
        <v>1954</v>
      </c>
      <c r="D634" s="73">
        <v>256381</v>
      </c>
      <c r="E634" s="75">
        <v>631230545</v>
      </c>
      <c r="F634" s="36" t="s">
        <v>2593</v>
      </c>
      <c r="G634" s="74" t="s">
        <v>727</v>
      </c>
      <c r="H634" s="47">
        <v>10</v>
      </c>
      <c r="I634" s="38">
        <v>13220</v>
      </c>
      <c r="J634" s="214">
        <f t="shared" si="9"/>
        <v>15.75</v>
      </c>
      <c r="K634" s="175"/>
      <c r="L634" s="175">
        <v>15.75</v>
      </c>
      <c r="M634" s="179"/>
      <c r="N634" s="180"/>
      <c r="O634" s="176"/>
      <c r="P634" s="287" t="s">
        <v>728</v>
      </c>
    </row>
    <row r="635" spans="1:19" x14ac:dyDescent="0.2">
      <c r="A635" s="35">
        <v>819</v>
      </c>
      <c r="B635" s="260" t="s">
        <v>751</v>
      </c>
      <c r="C635" s="42" t="s">
        <v>1954</v>
      </c>
      <c r="D635" s="73">
        <v>256383</v>
      </c>
      <c r="E635" s="75">
        <v>631230546</v>
      </c>
      <c r="F635" s="36" t="s">
        <v>2593</v>
      </c>
      <c r="G635" s="74" t="s">
        <v>727</v>
      </c>
      <c r="H635" s="47">
        <v>10</v>
      </c>
      <c r="I635" s="38">
        <v>13220</v>
      </c>
      <c r="J635" s="214">
        <f t="shared" si="9"/>
        <v>13.35</v>
      </c>
      <c r="K635" s="175"/>
      <c r="L635" s="175">
        <v>13.35</v>
      </c>
      <c r="M635" s="179"/>
      <c r="N635" s="180"/>
      <c r="O635" s="176"/>
      <c r="P635" s="287" t="s">
        <v>728</v>
      </c>
    </row>
    <row r="636" spans="1:19" x14ac:dyDescent="0.2">
      <c r="A636" s="35">
        <v>820</v>
      </c>
      <c r="B636" s="260" t="s">
        <v>750</v>
      </c>
      <c r="C636" s="42" t="s">
        <v>1954</v>
      </c>
      <c r="D636" s="73">
        <v>256389</v>
      </c>
      <c r="E636" s="75">
        <v>631230548</v>
      </c>
      <c r="F636" s="36" t="s">
        <v>2593</v>
      </c>
      <c r="G636" s="74" t="s">
        <v>727</v>
      </c>
      <c r="H636" s="47">
        <v>10</v>
      </c>
      <c r="I636" s="38">
        <v>13220</v>
      </c>
      <c r="J636" s="214">
        <f t="shared" si="9"/>
        <v>7.75</v>
      </c>
      <c r="K636" s="175"/>
      <c r="L636" s="175">
        <v>7.75</v>
      </c>
      <c r="M636" s="179"/>
      <c r="N636" s="180"/>
      <c r="O636" s="176"/>
      <c r="P636" s="287" t="s">
        <v>728</v>
      </c>
    </row>
    <row r="637" spans="1:19" x14ac:dyDescent="0.2">
      <c r="A637" s="35">
        <v>821</v>
      </c>
      <c r="B637" s="260" t="s">
        <v>754</v>
      </c>
      <c r="C637" s="42" t="s">
        <v>1954</v>
      </c>
      <c r="D637" s="73">
        <v>256394</v>
      </c>
      <c r="E637" s="75">
        <v>631230550</v>
      </c>
      <c r="F637" s="36" t="s">
        <v>2593</v>
      </c>
      <c r="G637" s="74" t="s">
        <v>727</v>
      </c>
      <c r="H637" s="47">
        <v>10</v>
      </c>
      <c r="I637" s="38">
        <v>13220</v>
      </c>
      <c r="J637" s="214">
        <f t="shared" si="9"/>
        <v>2.16</v>
      </c>
      <c r="K637" s="175"/>
      <c r="L637" s="175">
        <v>2.16</v>
      </c>
      <c r="M637" s="179"/>
      <c r="N637" s="180"/>
      <c r="O637" s="176"/>
      <c r="P637" s="287" t="s">
        <v>728</v>
      </c>
    </row>
    <row r="638" spans="1:19" x14ac:dyDescent="0.2">
      <c r="A638" s="35">
        <v>822</v>
      </c>
      <c r="B638" s="260" t="s">
        <v>2607</v>
      </c>
      <c r="C638" s="42" t="s">
        <v>1954</v>
      </c>
      <c r="D638" s="73">
        <v>256417</v>
      </c>
      <c r="E638" s="75">
        <v>631230559</v>
      </c>
      <c r="F638" s="36" t="s">
        <v>2593</v>
      </c>
      <c r="G638" s="74" t="s">
        <v>672</v>
      </c>
      <c r="H638" s="47">
        <v>10</v>
      </c>
      <c r="I638" s="38">
        <v>13230</v>
      </c>
      <c r="J638" s="214">
        <f t="shared" si="9"/>
        <v>29.04</v>
      </c>
      <c r="K638" s="175"/>
      <c r="L638" s="175">
        <v>29.04</v>
      </c>
      <c r="M638" s="179"/>
      <c r="N638" s="180"/>
      <c r="O638" s="176"/>
      <c r="P638" s="287" t="s">
        <v>698</v>
      </c>
    </row>
    <row r="639" spans="1:19" x14ac:dyDescent="0.2">
      <c r="A639" s="35">
        <v>823</v>
      </c>
      <c r="B639" s="260" t="s">
        <v>2608</v>
      </c>
      <c r="C639" s="42" t="s">
        <v>1954</v>
      </c>
      <c r="D639" s="73">
        <v>256423</v>
      </c>
      <c r="E639" s="75">
        <v>631230557</v>
      </c>
      <c r="F639" s="36" t="s">
        <v>2593</v>
      </c>
      <c r="G639" s="74" t="s">
        <v>672</v>
      </c>
      <c r="H639" s="47">
        <v>10</v>
      </c>
      <c r="I639" s="38">
        <v>13230</v>
      </c>
      <c r="J639" s="214">
        <f t="shared" si="9"/>
        <v>43.55</v>
      </c>
      <c r="K639" s="175"/>
      <c r="L639" s="175">
        <v>43.55</v>
      </c>
      <c r="M639" s="179"/>
      <c r="N639" s="180"/>
      <c r="O639" s="176"/>
      <c r="P639" s="287" t="s">
        <v>698</v>
      </c>
    </row>
    <row r="640" spans="1:19" x14ac:dyDescent="0.2">
      <c r="A640" s="35">
        <v>824</v>
      </c>
      <c r="B640" s="260" t="s">
        <v>2609</v>
      </c>
      <c r="C640" s="42" t="s">
        <v>1954</v>
      </c>
      <c r="D640" s="73">
        <v>256428</v>
      </c>
      <c r="E640" s="75">
        <v>631230558</v>
      </c>
      <c r="F640" s="36" t="s">
        <v>2593</v>
      </c>
      <c r="G640" s="74" t="s">
        <v>672</v>
      </c>
      <c r="H640" s="47">
        <v>10</v>
      </c>
      <c r="I640" s="38">
        <v>13230</v>
      </c>
      <c r="J640" s="214">
        <f t="shared" si="9"/>
        <v>29.03</v>
      </c>
      <c r="K640" s="175"/>
      <c r="L640" s="175">
        <v>29.03</v>
      </c>
      <c r="M640" s="179"/>
      <c r="N640" s="180"/>
      <c r="O640" s="176"/>
      <c r="P640" s="287" t="s">
        <v>698</v>
      </c>
    </row>
    <row r="641" spans="1:16" x14ac:dyDescent="0.2">
      <c r="A641" s="35">
        <v>825</v>
      </c>
      <c r="B641" s="260" t="s">
        <v>2612</v>
      </c>
      <c r="C641" s="42" t="s">
        <v>2560</v>
      </c>
      <c r="D641" s="73">
        <v>257066</v>
      </c>
      <c r="E641" s="75">
        <v>631230597</v>
      </c>
      <c r="F641" s="36" t="s">
        <v>2611</v>
      </c>
      <c r="G641" s="74" t="s">
        <v>499</v>
      </c>
      <c r="H641" s="47">
        <v>10</v>
      </c>
      <c r="I641" s="38">
        <v>13310</v>
      </c>
      <c r="J641" s="214">
        <f t="shared" si="9"/>
        <v>75</v>
      </c>
      <c r="K641" s="175"/>
      <c r="L641" s="175"/>
      <c r="M641" s="179">
        <v>75</v>
      </c>
      <c r="N641" s="180"/>
      <c r="O641" s="176"/>
      <c r="P641" s="107" t="s">
        <v>1743</v>
      </c>
    </row>
    <row r="642" spans="1:16" x14ac:dyDescent="0.2">
      <c r="A642" s="35">
        <v>826</v>
      </c>
      <c r="B642" s="260" t="s">
        <v>2613</v>
      </c>
      <c r="C642" s="42" t="s">
        <v>2258</v>
      </c>
      <c r="D642" s="73">
        <v>257093</v>
      </c>
      <c r="E642" s="75">
        <v>631230589</v>
      </c>
      <c r="F642" s="36" t="s">
        <v>2611</v>
      </c>
      <c r="G642" s="74" t="s">
        <v>672</v>
      </c>
      <c r="H642" s="47">
        <v>10</v>
      </c>
      <c r="I642" s="38">
        <v>13230</v>
      </c>
      <c r="J642" s="214">
        <f t="shared" si="9"/>
        <v>14.52</v>
      </c>
      <c r="K642" s="175"/>
      <c r="L642" s="175">
        <v>14.52</v>
      </c>
      <c r="M642" s="179"/>
      <c r="N642" s="180"/>
      <c r="O642" s="176"/>
      <c r="P642" s="287" t="s">
        <v>698</v>
      </c>
    </row>
    <row r="643" spans="1:16" x14ac:dyDescent="0.2">
      <c r="A643" s="35">
        <v>827</v>
      </c>
      <c r="B643" s="260" t="s">
        <v>2614</v>
      </c>
      <c r="C643" s="42" t="s">
        <v>1954</v>
      </c>
      <c r="D643" s="73">
        <v>257104</v>
      </c>
      <c r="E643" s="75">
        <v>631230555</v>
      </c>
      <c r="F643" s="36" t="s">
        <v>2611</v>
      </c>
      <c r="G643" s="74" t="s">
        <v>672</v>
      </c>
      <c r="H643" s="47">
        <v>10</v>
      </c>
      <c r="I643" s="38">
        <v>13230</v>
      </c>
      <c r="J643" s="214">
        <f t="shared" si="9"/>
        <v>29.04</v>
      </c>
      <c r="K643" s="175"/>
      <c r="L643" s="175">
        <v>29.04</v>
      </c>
      <c r="M643" s="179"/>
      <c r="N643" s="180"/>
      <c r="O643" s="176"/>
      <c r="P643" s="287" t="s">
        <v>698</v>
      </c>
    </row>
    <row r="644" spans="1:16" x14ac:dyDescent="0.2">
      <c r="A644" s="35">
        <v>828</v>
      </c>
      <c r="B644" s="260" t="s">
        <v>767</v>
      </c>
      <c r="C644" s="42" t="s">
        <v>1954</v>
      </c>
      <c r="D644" s="73">
        <v>257131</v>
      </c>
      <c r="E644" s="75">
        <v>631230537</v>
      </c>
      <c r="F644" s="36" t="s">
        <v>2611</v>
      </c>
      <c r="G644" s="74" t="s">
        <v>727</v>
      </c>
      <c r="H644" s="47">
        <v>10</v>
      </c>
      <c r="I644" s="38">
        <v>13220</v>
      </c>
      <c r="J644" s="214">
        <f t="shared" si="9"/>
        <v>6.96</v>
      </c>
      <c r="K644" s="175"/>
      <c r="L644" s="175">
        <v>6.96</v>
      </c>
      <c r="M644" s="179"/>
      <c r="N644" s="180"/>
      <c r="O644" s="176"/>
      <c r="P644" s="287" t="s">
        <v>728</v>
      </c>
    </row>
    <row r="645" spans="1:16" x14ac:dyDescent="0.2">
      <c r="A645" s="35">
        <v>829</v>
      </c>
      <c r="B645" s="260" t="s">
        <v>762</v>
      </c>
      <c r="C645" s="42" t="s">
        <v>1954</v>
      </c>
      <c r="D645" s="73">
        <v>257141</v>
      </c>
      <c r="E645" s="75">
        <v>631230535</v>
      </c>
      <c r="F645" s="36" t="s">
        <v>2611</v>
      </c>
      <c r="G645" s="74" t="s">
        <v>727</v>
      </c>
      <c r="H645" s="47">
        <v>10</v>
      </c>
      <c r="I645" s="38">
        <v>13220</v>
      </c>
      <c r="J645" s="214">
        <f t="shared" si="9"/>
        <v>12.55</v>
      </c>
      <c r="K645" s="175"/>
      <c r="L645" s="175">
        <v>12.55</v>
      </c>
      <c r="M645" s="179"/>
      <c r="N645" s="180"/>
      <c r="O645" s="176"/>
      <c r="P645" s="287" t="s">
        <v>728</v>
      </c>
    </row>
    <row r="646" spans="1:16" x14ac:dyDescent="0.2">
      <c r="A646" s="35">
        <v>830</v>
      </c>
      <c r="B646" s="260" t="s">
        <v>767</v>
      </c>
      <c r="C646" s="42" t="s">
        <v>2258</v>
      </c>
      <c r="D646" s="73">
        <v>257153</v>
      </c>
      <c r="E646" s="75">
        <v>631230569</v>
      </c>
      <c r="F646" s="36" t="s">
        <v>2611</v>
      </c>
      <c r="G646" s="74" t="s">
        <v>727</v>
      </c>
      <c r="H646" s="47">
        <v>10</v>
      </c>
      <c r="I646" s="38">
        <v>13220</v>
      </c>
      <c r="J646" s="214">
        <f t="shared" si="9"/>
        <v>3.76</v>
      </c>
      <c r="K646" s="175"/>
      <c r="L646" s="175">
        <v>3.76</v>
      </c>
      <c r="M646" s="179"/>
      <c r="N646" s="180"/>
      <c r="O646" s="176"/>
      <c r="P646" s="287" t="s">
        <v>728</v>
      </c>
    </row>
    <row r="647" spans="1:16" x14ac:dyDescent="0.2">
      <c r="A647" s="35">
        <v>831</v>
      </c>
      <c r="B647" s="260" t="s">
        <v>762</v>
      </c>
      <c r="C647" s="42" t="s">
        <v>2258</v>
      </c>
      <c r="D647" s="73">
        <v>257161</v>
      </c>
      <c r="E647" s="75">
        <v>631230567</v>
      </c>
      <c r="F647" s="36" t="s">
        <v>2611</v>
      </c>
      <c r="G647" s="74" t="s">
        <v>727</v>
      </c>
      <c r="H647" s="47">
        <v>10</v>
      </c>
      <c r="I647" s="38">
        <v>13220</v>
      </c>
      <c r="J647" s="214">
        <f t="shared" si="9"/>
        <v>3.36</v>
      </c>
      <c r="K647" s="175"/>
      <c r="L647" s="175">
        <v>3.36</v>
      </c>
      <c r="M647" s="179"/>
      <c r="N647" s="180"/>
      <c r="O647" s="176"/>
      <c r="P647" s="287" t="s">
        <v>728</v>
      </c>
    </row>
    <row r="648" spans="1:16" x14ac:dyDescent="0.2">
      <c r="A648" s="35">
        <v>832</v>
      </c>
      <c r="B648" s="260" t="s">
        <v>753</v>
      </c>
      <c r="C648" s="42" t="s">
        <v>2258</v>
      </c>
      <c r="D648" s="73">
        <v>257180</v>
      </c>
      <c r="E648" s="75">
        <v>631230581</v>
      </c>
      <c r="F648" s="36" t="s">
        <v>2611</v>
      </c>
      <c r="G648" s="74" t="s">
        <v>727</v>
      </c>
      <c r="H648" s="47">
        <v>10</v>
      </c>
      <c r="I648" s="38">
        <v>13220</v>
      </c>
      <c r="J648" s="214">
        <f t="shared" ref="J648:J711" si="10">SUM(K648+L648+M648+N648+O648)</f>
        <v>4.96</v>
      </c>
      <c r="K648" s="175"/>
      <c r="L648" s="175">
        <v>4.96</v>
      </c>
      <c r="M648" s="179"/>
      <c r="N648" s="180"/>
      <c r="O648" s="176"/>
      <c r="P648" s="287" t="s">
        <v>728</v>
      </c>
    </row>
    <row r="649" spans="1:16" x14ac:dyDescent="0.2">
      <c r="A649" s="35">
        <v>833</v>
      </c>
      <c r="B649" s="260" t="s">
        <v>1301</v>
      </c>
      <c r="C649" s="42" t="s">
        <v>2258</v>
      </c>
      <c r="D649" s="73">
        <v>257188</v>
      </c>
      <c r="E649" s="75">
        <v>631230579</v>
      </c>
      <c r="F649" s="36" t="s">
        <v>2611</v>
      </c>
      <c r="G649" s="74" t="s">
        <v>727</v>
      </c>
      <c r="H649" s="47">
        <v>10</v>
      </c>
      <c r="I649" s="38">
        <v>13220</v>
      </c>
      <c r="J649" s="214">
        <f t="shared" si="10"/>
        <v>2.16</v>
      </c>
      <c r="K649" s="175"/>
      <c r="L649" s="175">
        <v>2.16</v>
      </c>
      <c r="M649" s="179"/>
      <c r="N649" s="180"/>
      <c r="O649" s="176"/>
      <c r="P649" s="287" t="s">
        <v>728</v>
      </c>
    </row>
    <row r="650" spans="1:16" x14ac:dyDescent="0.2">
      <c r="A650" s="35">
        <v>834</v>
      </c>
      <c r="B650" s="260" t="s">
        <v>2615</v>
      </c>
      <c r="C650" s="42" t="s">
        <v>2289</v>
      </c>
      <c r="D650" s="73">
        <v>257210</v>
      </c>
      <c r="E650" s="75">
        <v>631230592</v>
      </c>
      <c r="F650" s="36" t="s">
        <v>2611</v>
      </c>
      <c r="G650" s="74" t="s">
        <v>667</v>
      </c>
      <c r="H650" s="47">
        <v>10</v>
      </c>
      <c r="I650" s="38">
        <v>13250</v>
      </c>
      <c r="J650" s="214">
        <f t="shared" si="10"/>
        <v>11.99</v>
      </c>
      <c r="K650" s="175"/>
      <c r="L650" s="175">
        <v>11.99</v>
      </c>
      <c r="M650" s="179"/>
      <c r="N650" s="180"/>
      <c r="O650" s="176"/>
      <c r="P650" s="287" t="s">
        <v>75</v>
      </c>
    </row>
    <row r="651" spans="1:16" x14ac:dyDescent="0.2">
      <c r="A651" s="35">
        <v>835</v>
      </c>
      <c r="B651" s="260" t="s">
        <v>2616</v>
      </c>
      <c r="C651" s="42" t="s">
        <v>2289</v>
      </c>
      <c r="D651" s="73">
        <v>257215</v>
      </c>
      <c r="E651" s="75">
        <v>631230595</v>
      </c>
      <c r="F651" s="36" t="s">
        <v>2611</v>
      </c>
      <c r="G651" s="74" t="s">
        <v>667</v>
      </c>
      <c r="H651" s="47">
        <v>10</v>
      </c>
      <c r="I651" s="38">
        <v>13250</v>
      </c>
      <c r="J651" s="214">
        <f t="shared" si="10"/>
        <v>7.99</v>
      </c>
      <c r="K651" s="175"/>
      <c r="L651" s="175">
        <v>7.99</v>
      </c>
      <c r="M651" s="179"/>
      <c r="N651" s="180"/>
      <c r="O651" s="176"/>
      <c r="P651" s="287" t="s">
        <v>75</v>
      </c>
    </row>
    <row r="652" spans="1:16" x14ac:dyDescent="0.2">
      <c r="A652" s="35">
        <v>836</v>
      </c>
      <c r="B652" s="260" t="s">
        <v>2617</v>
      </c>
      <c r="C652" s="42" t="s">
        <v>2289</v>
      </c>
      <c r="D652" s="73">
        <v>257852</v>
      </c>
      <c r="E652" s="75">
        <v>631230591</v>
      </c>
      <c r="F652" s="36" t="s">
        <v>2611</v>
      </c>
      <c r="G652" s="74" t="s">
        <v>667</v>
      </c>
      <c r="H652" s="47">
        <v>10</v>
      </c>
      <c r="I652" s="38">
        <v>13250</v>
      </c>
      <c r="J652" s="214">
        <f t="shared" si="10"/>
        <v>16.989999999999998</v>
      </c>
      <c r="K652" s="175"/>
      <c r="L652" s="175">
        <v>16.989999999999998</v>
      </c>
      <c r="M652" s="179"/>
      <c r="N652" s="180"/>
      <c r="O652" s="176"/>
      <c r="P652" s="287" t="s">
        <v>75</v>
      </c>
    </row>
    <row r="653" spans="1:16" x14ac:dyDescent="0.2">
      <c r="A653" s="35">
        <v>837</v>
      </c>
      <c r="B653" s="260" t="s">
        <v>2618</v>
      </c>
      <c r="C653" s="42" t="s">
        <v>2289</v>
      </c>
      <c r="D653" s="73">
        <v>257883</v>
      </c>
      <c r="E653" s="75">
        <v>631230590</v>
      </c>
      <c r="F653" s="36" t="s">
        <v>2611</v>
      </c>
      <c r="G653" s="74" t="s">
        <v>667</v>
      </c>
      <c r="H653" s="47">
        <v>10</v>
      </c>
      <c r="I653" s="38">
        <v>13250</v>
      </c>
      <c r="J653" s="214">
        <f t="shared" si="10"/>
        <v>18.989999999999998</v>
      </c>
      <c r="K653" s="175"/>
      <c r="L653" s="175">
        <v>18.989999999999998</v>
      </c>
      <c r="M653" s="179"/>
      <c r="N653" s="180"/>
      <c r="O653" s="176"/>
      <c r="P653" s="287" t="s">
        <v>75</v>
      </c>
    </row>
    <row r="654" spans="1:16" x14ac:dyDescent="0.2">
      <c r="A654" s="35">
        <v>838</v>
      </c>
      <c r="B654" s="260" t="s">
        <v>2619</v>
      </c>
      <c r="C654" s="42" t="s">
        <v>2289</v>
      </c>
      <c r="D654" s="73">
        <v>257892</v>
      </c>
      <c r="E654" s="75">
        <v>631230594</v>
      </c>
      <c r="F654" s="36" t="s">
        <v>2611</v>
      </c>
      <c r="G654" s="74" t="s">
        <v>667</v>
      </c>
      <c r="H654" s="47">
        <v>10</v>
      </c>
      <c r="I654" s="38">
        <v>13250</v>
      </c>
      <c r="J654" s="214">
        <f t="shared" si="10"/>
        <v>19.32</v>
      </c>
      <c r="K654" s="175"/>
      <c r="L654" s="175">
        <v>19.32</v>
      </c>
      <c r="M654" s="179"/>
      <c r="N654" s="180"/>
      <c r="O654" s="176"/>
      <c r="P654" s="287" t="s">
        <v>75</v>
      </c>
    </row>
    <row r="655" spans="1:16" x14ac:dyDescent="0.2">
      <c r="A655" s="35">
        <v>839</v>
      </c>
      <c r="B655" s="260" t="s">
        <v>752</v>
      </c>
      <c r="C655" s="42" t="s">
        <v>2258</v>
      </c>
      <c r="D655" s="73">
        <v>257903</v>
      </c>
      <c r="E655" s="75">
        <v>631230577</v>
      </c>
      <c r="F655" s="36" t="s">
        <v>2611</v>
      </c>
      <c r="G655" s="74" t="s">
        <v>727</v>
      </c>
      <c r="H655" s="47">
        <v>10</v>
      </c>
      <c r="I655" s="38">
        <v>13220</v>
      </c>
      <c r="J655" s="214">
        <f t="shared" si="10"/>
        <v>9.75</v>
      </c>
      <c r="K655" s="175"/>
      <c r="L655" s="175">
        <v>9.75</v>
      </c>
      <c r="M655" s="179"/>
      <c r="N655" s="180"/>
      <c r="O655" s="176"/>
      <c r="P655" s="287" t="s">
        <v>728</v>
      </c>
    </row>
    <row r="656" spans="1:16" x14ac:dyDescent="0.2">
      <c r="A656" s="35">
        <v>840</v>
      </c>
      <c r="B656" s="260" t="s">
        <v>753</v>
      </c>
      <c r="C656" s="42" t="s">
        <v>1954</v>
      </c>
      <c r="D656" s="73">
        <v>257909</v>
      </c>
      <c r="E656" s="75">
        <v>631230549</v>
      </c>
      <c r="F656" s="36" t="s">
        <v>2611</v>
      </c>
      <c r="G656" s="74" t="s">
        <v>727</v>
      </c>
      <c r="H656" s="47">
        <v>10</v>
      </c>
      <c r="I656" s="38">
        <v>13220</v>
      </c>
      <c r="J656" s="214">
        <f t="shared" si="10"/>
        <v>5.55</v>
      </c>
      <c r="K656" s="175"/>
      <c r="L656" s="175">
        <v>5.55</v>
      </c>
      <c r="M656" s="179"/>
      <c r="N656" s="180"/>
      <c r="O656" s="176"/>
      <c r="P656" s="287" t="s">
        <v>728</v>
      </c>
    </row>
    <row r="657" spans="1:19" x14ac:dyDescent="0.2">
      <c r="A657" s="35">
        <v>841</v>
      </c>
      <c r="B657" s="260" t="s">
        <v>763</v>
      </c>
      <c r="C657" s="42" t="s">
        <v>2258</v>
      </c>
      <c r="D657" s="73">
        <v>257924</v>
      </c>
      <c r="E657" s="75">
        <v>631230566</v>
      </c>
      <c r="F657" s="36" t="s">
        <v>2611</v>
      </c>
      <c r="G657" s="74" t="s">
        <v>727</v>
      </c>
      <c r="H657" s="47">
        <v>10</v>
      </c>
      <c r="I657" s="38">
        <v>13220</v>
      </c>
      <c r="J657" s="214">
        <f t="shared" si="10"/>
        <v>8.5500000000000007</v>
      </c>
      <c r="K657" s="175"/>
      <c r="L657" s="175">
        <v>8.5500000000000007</v>
      </c>
      <c r="M657" s="179"/>
      <c r="N657" s="180"/>
      <c r="O657" s="176"/>
      <c r="P657" s="287" t="s">
        <v>728</v>
      </c>
    </row>
    <row r="658" spans="1:19" x14ac:dyDescent="0.2">
      <c r="A658" s="35">
        <v>842</v>
      </c>
      <c r="B658" s="260" t="s">
        <v>1301</v>
      </c>
      <c r="C658" s="42" t="s">
        <v>1954</v>
      </c>
      <c r="D658" s="73">
        <v>257932</v>
      </c>
      <c r="E658" s="75">
        <v>631230547</v>
      </c>
      <c r="F658" s="36" t="s">
        <v>2611</v>
      </c>
      <c r="G658" s="74" t="s">
        <v>727</v>
      </c>
      <c r="H658" s="47">
        <v>10</v>
      </c>
      <c r="I658" s="38">
        <v>13220</v>
      </c>
      <c r="J658" s="214">
        <f t="shared" si="10"/>
        <v>6.56</v>
      </c>
      <c r="K658" s="175"/>
      <c r="L658" s="175">
        <v>6.56</v>
      </c>
      <c r="M658" s="179"/>
      <c r="N658" s="180"/>
      <c r="O658" s="176"/>
      <c r="P658" s="287" t="s">
        <v>728</v>
      </c>
    </row>
    <row r="659" spans="1:19" x14ac:dyDescent="0.2">
      <c r="A659" s="35">
        <v>843</v>
      </c>
      <c r="B659" s="260" t="s">
        <v>2620</v>
      </c>
      <c r="C659" s="42" t="s">
        <v>2258</v>
      </c>
      <c r="D659" s="73">
        <v>257944</v>
      </c>
      <c r="E659" s="75">
        <v>631230587</v>
      </c>
      <c r="F659" s="36" t="s">
        <v>2611</v>
      </c>
      <c r="G659" s="74" t="s">
        <v>672</v>
      </c>
      <c r="H659" s="47">
        <v>10</v>
      </c>
      <c r="I659" s="38">
        <v>13230</v>
      </c>
      <c r="J659" s="214">
        <f t="shared" si="10"/>
        <v>87.09</v>
      </c>
      <c r="K659" s="175"/>
      <c r="L659" s="175">
        <v>87.09</v>
      </c>
      <c r="M659" s="179"/>
      <c r="N659" s="180"/>
      <c r="O659" s="176"/>
      <c r="P659" s="287" t="s">
        <v>698</v>
      </c>
    </row>
    <row r="660" spans="1:19" x14ac:dyDescent="0.2">
      <c r="A660" s="35">
        <v>844</v>
      </c>
      <c r="B660" s="260" t="s">
        <v>2621</v>
      </c>
      <c r="C660" s="42" t="s">
        <v>2258</v>
      </c>
      <c r="D660" s="73">
        <v>257951</v>
      </c>
      <c r="E660" s="75">
        <v>631230583</v>
      </c>
      <c r="F660" s="36" t="s">
        <v>2611</v>
      </c>
      <c r="G660" s="74" t="s">
        <v>672</v>
      </c>
      <c r="H660" s="47">
        <v>10</v>
      </c>
      <c r="I660" s="38">
        <v>13230</v>
      </c>
      <c r="J660" s="214">
        <f t="shared" si="10"/>
        <v>14.52</v>
      </c>
      <c r="K660" s="175"/>
      <c r="L660" s="175">
        <v>14.52</v>
      </c>
      <c r="M660" s="179"/>
      <c r="N660" s="180"/>
      <c r="O660" s="176"/>
      <c r="P660" s="287" t="s">
        <v>698</v>
      </c>
    </row>
    <row r="661" spans="1:19" x14ac:dyDescent="0.2">
      <c r="A661" s="35">
        <v>845</v>
      </c>
      <c r="B661" s="260" t="s">
        <v>749</v>
      </c>
      <c r="C661" s="42" t="s">
        <v>2258</v>
      </c>
      <c r="D661" s="73">
        <v>259565</v>
      </c>
      <c r="E661" s="75">
        <v>631230576</v>
      </c>
      <c r="F661" s="36" t="s">
        <v>2622</v>
      </c>
      <c r="G661" s="74" t="s">
        <v>727</v>
      </c>
      <c r="H661" s="47">
        <v>10</v>
      </c>
      <c r="I661" s="38">
        <v>13220</v>
      </c>
      <c r="J661" s="214">
        <f t="shared" si="10"/>
        <v>3.36</v>
      </c>
      <c r="K661" s="175"/>
      <c r="L661" s="175">
        <v>3.36</v>
      </c>
      <c r="M661" s="179"/>
      <c r="N661" s="180"/>
      <c r="O661" s="176"/>
      <c r="P661" s="287" t="s">
        <v>728</v>
      </c>
    </row>
    <row r="662" spans="1:19" x14ac:dyDescent="0.2">
      <c r="A662" s="35">
        <v>846</v>
      </c>
      <c r="B662" s="260" t="s">
        <v>769</v>
      </c>
      <c r="C662" s="42" t="s">
        <v>2258</v>
      </c>
      <c r="D662" s="73">
        <v>259572</v>
      </c>
      <c r="E662" s="75">
        <v>631230575</v>
      </c>
      <c r="F662" s="36" t="s">
        <v>2622</v>
      </c>
      <c r="G662" s="74" t="s">
        <v>727</v>
      </c>
      <c r="H662" s="47">
        <v>10</v>
      </c>
      <c r="I662" s="38">
        <v>13220</v>
      </c>
      <c r="J662" s="214">
        <f t="shared" si="10"/>
        <v>3.76</v>
      </c>
      <c r="K662" s="175"/>
      <c r="L662" s="175">
        <v>3.76</v>
      </c>
      <c r="M662" s="179"/>
      <c r="N662" s="180"/>
      <c r="O662" s="176"/>
      <c r="P662" s="287" t="s">
        <v>728</v>
      </c>
    </row>
    <row r="663" spans="1:19" x14ac:dyDescent="0.2">
      <c r="A663" s="35">
        <v>847</v>
      </c>
      <c r="B663" s="260" t="s">
        <v>764</v>
      </c>
      <c r="C663" s="42" t="s">
        <v>2258</v>
      </c>
      <c r="D663" s="73">
        <v>259583</v>
      </c>
      <c r="E663" s="75">
        <v>631230574</v>
      </c>
      <c r="F663" s="36" t="s">
        <v>2622</v>
      </c>
      <c r="G663" s="74" t="s">
        <v>727</v>
      </c>
      <c r="H663" s="47">
        <v>10</v>
      </c>
      <c r="I663" s="38">
        <v>13220</v>
      </c>
      <c r="J663" s="214">
        <f t="shared" si="10"/>
        <v>2.96</v>
      </c>
      <c r="K663" s="175"/>
      <c r="L663" s="175">
        <v>2.96</v>
      </c>
      <c r="M663" s="179"/>
      <c r="N663" s="180"/>
      <c r="O663" s="176"/>
      <c r="P663" s="287" t="s">
        <v>728</v>
      </c>
    </row>
    <row r="664" spans="1:19" x14ac:dyDescent="0.2">
      <c r="A664" s="35">
        <v>848</v>
      </c>
      <c r="B664" s="260" t="s">
        <v>768</v>
      </c>
      <c r="C664" s="42" t="s">
        <v>2258</v>
      </c>
      <c r="D664" s="73">
        <v>259590</v>
      </c>
      <c r="E664" s="75">
        <v>631230573</v>
      </c>
      <c r="F664" s="36" t="s">
        <v>2622</v>
      </c>
      <c r="G664" s="74" t="s">
        <v>727</v>
      </c>
      <c r="H664" s="47">
        <v>10</v>
      </c>
      <c r="I664" s="38">
        <v>13220</v>
      </c>
      <c r="J664" s="214">
        <f t="shared" si="10"/>
        <v>2.56</v>
      </c>
      <c r="K664" s="175"/>
      <c r="L664" s="175">
        <v>2.56</v>
      </c>
      <c r="M664" s="179"/>
      <c r="N664" s="180"/>
      <c r="O664" s="176"/>
      <c r="P664" s="287" t="s">
        <v>728</v>
      </c>
    </row>
    <row r="665" spans="1:19" x14ac:dyDescent="0.2">
      <c r="A665" s="35">
        <v>849</v>
      </c>
      <c r="B665" s="260" t="s">
        <v>751</v>
      </c>
      <c r="C665" s="42" t="s">
        <v>2258</v>
      </c>
      <c r="D665" s="73">
        <v>259600</v>
      </c>
      <c r="E665" s="75">
        <v>631230578</v>
      </c>
      <c r="F665" s="36" t="s">
        <v>2622</v>
      </c>
      <c r="G665" s="74" t="s">
        <v>727</v>
      </c>
      <c r="H665" s="47">
        <v>10</v>
      </c>
      <c r="I665" s="38">
        <v>13220</v>
      </c>
      <c r="J665" s="214">
        <f t="shared" si="10"/>
        <v>3.36</v>
      </c>
      <c r="K665" s="175"/>
      <c r="L665" s="175">
        <v>3.36</v>
      </c>
      <c r="M665" s="179"/>
      <c r="N665" s="180"/>
      <c r="O665" s="176"/>
      <c r="P665" s="287" t="s">
        <v>728</v>
      </c>
    </row>
    <row r="666" spans="1:19" x14ac:dyDescent="0.2">
      <c r="A666" s="35">
        <v>850</v>
      </c>
      <c r="B666" s="260" t="s">
        <v>2624</v>
      </c>
      <c r="C666" s="367" t="s">
        <v>2258</v>
      </c>
      <c r="D666" s="73">
        <v>259609</v>
      </c>
      <c r="E666" s="75">
        <v>631230586</v>
      </c>
      <c r="F666" s="36" t="s">
        <v>2622</v>
      </c>
      <c r="G666" s="74" t="s">
        <v>672</v>
      </c>
      <c r="H666" s="47">
        <v>10</v>
      </c>
      <c r="I666" s="38">
        <v>13230</v>
      </c>
      <c r="J666" s="214">
        <f t="shared" si="10"/>
        <v>29.03</v>
      </c>
      <c r="K666" s="175"/>
      <c r="L666" s="175">
        <v>29.03</v>
      </c>
      <c r="M666" s="179"/>
      <c r="N666" s="180"/>
      <c r="O666" s="176"/>
      <c r="P666" s="287" t="s">
        <v>698</v>
      </c>
    </row>
    <row r="667" spans="1:19" x14ac:dyDescent="0.2">
      <c r="A667" s="35">
        <v>851</v>
      </c>
      <c r="B667" s="260" t="s">
        <v>2625</v>
      </c>
      <c r="C667" s="367" t="s">
        <v>2289</v>
      </c>
      <c r="D667" s="73">
        <v>259623</v>
      </c>
      <c r="E667" s="75">
        <v>631230596</v>
      </c>
      <c r="F667" s="36" t="s">
        <v>2622</v>
      </c>
      <c r="G667" s="74" t="s">
        <v>667</v>
      </c>
      <c r="H667" s="47">
        <v>10</v>
      </c>
      <c r="I667" s="38">
        <v>13250</v>
      </c>
      <c r="J667" s="214">
        <f t="shared" si="10"/>
        <v>13.99</v>
      </c>
      <c r="K667" s="175"/>
      <c r="L667" s="175">
        <v>13.99</v>
      </c>
      <c r="M667" s="179"/>
      <c r="N667" s="180"/>
      <c r="O667" s="176"/>
      <c r="P667" s="287" t="s">
        <v>75</v>
      </c>
    </row>
    <row r="668" spans="1:19" x14ac:dyDescent="0.2">
      <c r="A668" s="35">
        <v>852</v>
      </c>
      <c r="B668" s="587"/>
      <c r="C668" s="588"/>
      <c r="D668" s="361">
        <v>260894</v>
      </c>
      <c r="E668" s="451">
        <v>63193142</v>
      </c>
      <c r="F668" s="452" t="s">
        <v>2627</v>
      </c>
      <c r="G668" s="356" t="s">
        <v>2792</v>
      </c>
      <c r="H668" s="357">
        <v>10</v>
      </c>
      <c r="I668" s="362">
        <v>11900</v>
      </c>
      <c r="J668" s="363">
        <f t="shared" si="10"/>
        <v>4162.51</v>
      </c>
      <c r="K668" s="300">
        <v>4162.51</v>
      </c>
      <c r="L668" s="300"/>
      <c r="M668" s="335"/>
      <c r="N668" s="233"/>
      <c r="O668" s="489"/>
      <c r="P668" s="364" t="s">
        <v>1281</v>
      </c>
      <c r="S668" s="256"/>
    </row>
    <row r="669" spans="1:19" x14ac:dyDescent="0.2">
      <c r="A669" s="35">
        <v>853</v>
      </c>
      <c r="B669" s="587"/>
      <c r="C669" s="588"/>
      <c r="D669" s="361">
        <v>264325</v>
      </c>
      <c r="E669" s="451">
        <v>63194620</v>
      </c>
      <c r="F669" s="452" t="s">
        <v>2639</v>
      </c>
      <c r="G669" s="356" t="s">
        <v>2791</v>
      </c>
      <c r="H669" s="357">
        <v>10</v>
      </c>
      <c r="I669" s="362">
        <v>11900</v>
      </c>
      <c r="J669" s="363">
        <f t="shared" si="10"/>
        <v>9111.4599999999991</v>
      </c>
      <c r="K669" s="300">
        <v>9111.4599999999991</v>
      </c>
      <c r="L669" s="300"/>
      <c r="M669" s="335"/>
      <c r="N669" s="233"/>
      <c r="O669" s="489"/>
      <c r="P669" s="364" t="s">
        <v>1281</v>
      </c>
      <c r="S669" s="256"/>
    </row>
    <row r="670" spans="1:19" x14ac:dyDescent="0.2">
      <c r="A670" s="35">
        <v>854</v>
      </c>
      <c r="B670" s="587"/>
      <c r="C670" s="588"/>
      <c r="D670" s="361">
        <v>264344</v>
      </c>
      <c r="E670" s="451">
        <v>63194620</v>
      </c>
      <c r="F670" s="452" t="s">
        <v>2639</v>
      </c>
      <c r="G670" s="356" t="s">
        <v>2791</v>
      </c>
      <c r="H670" s="357">
        <v>10</v>
      </c>
      <c r="I670" s="362">
        <v>11900</v>
      </c>
      <c r="J670" s="363">
        <f t="shared" si="10"/>
        <v>7933.08</v>
      </c>
      <c r="K670" s="300">
        <v>7933.08</v>
      </c>
      <c r="L670" s="300"/>
      <c r="M670" s="335"/>
      <c r="N670" s="233"/>
      <c r="O670" s="489"/>
      <c r="P670" s="364" t="s">
        <v>1294</v>
      </c>
      <c r="S670" s="256"/>
    </row>
    <row r="671" spans="1:19" x14ac:dyDescent="0.2">
      <c r="A671" s="35">
        <v>855</v>
      </c>
      <c r="B671" s="260" t="s">
        <v>2637</v>
      </c>
      <c r="C671" s="367" t="s">
        <v>2638</v>
      </c>
      <c r="D671" s="73">
        <v>263034</v>
      </c>
      <c r="E671" s="75">
        <v>631230598</v>
      </c>
      <c r="F671" s="36" t="s">
        <v>2639</v>
      </c>
      <c r="G671" s="74" t="s">
        <v>200</v>
      </c>
      <c r="H671" s="47">
        <v>10</v>
      </c>
      <c r="I671" s="38">
        <v>14310</v>
      </c>
      <c r="J671" s="214">
        <f t="shared" si="10"/>
        <v>98.6</v>
      </c>
      <c r="K671" s="175"/>
      <c r="L671" s="175"/>
      <c r="M671" s="179">
        <v>98.6</v>
      </c>
      <c r="N671" s="180"/>
      <c r="O671" s="176"/>
      <c r="P671" s="287" t="s">
        <v>201</v>
      </c>
    </row>
    <row r="672" spans="1:19" x14ac:dyDescent="0.2">
      <c r="A672" s="35">
        <v>856</v>
      </c>
      <c r="B672" s="260" t="s">
        <v>2666</v>
      </c>
      <c r="C672" s="367" t="s">
        <v>2544</v>
      </c>
      <c r="D672" s="73">
        <v>266828</v>
      </c>
      <c r="E672" s="75">
        <v>631230622</v>
      </c>
      <c r="F672" s="36" t="s">
        <v>2639</v>
      </c>
      <c r="G672" s="74" t="s">
        <v>2667</v>
      </c>
      <c r="H672" s="47">
        <v>10</v>
      </c>
      <c r="I672" s="38">
        <v>14310</v>
      </c>
      <c r="J672" s="214">
        <f t="shared" si="10"/>
        <v>49.3</v>
      </c>
      <c r="K672" s="175"/>
      <c r="L672" s="175"/>
      <c r="M672" s="179">
        <v>49.3</v>
      </c>
      <c r="N672" s="180"/>
      <c r="O672" s="176"/>
      <c r="P672" s="287" t="s">
        <v>207</v>
      </c>
    </row>
    <row r="673" spans="1:16" x14ac:dyDescent="0.2">
      <c r="A673" s="35">
        <v>857</v>
      </c>
      <c r="B673" s="260" t="s">
        <v>2668</v>
      </c>
      <c r="C673" s="367" t="s">
        <v>2578</v>
      </c>
      <c r="D673" s="73">
        <v>267090</v>
      </c>
      <c r="E673" s="75">
        <v>631230629</v>
      </c>
      <c r="F673" s="36" t="s">
        <v>2669</v>
      </c>
      <c r="G673" s="74" t="s">
        <v>667</v>
      </c>
      <c r="H673" s="47">
        <v>10</v>
      </c>
      <c r="I673" s="38">
        <v>13250</v>
      </c>
      <c r="J673" s="214">
        <f t="shared" si="10"/>
        <v>16.989999999999998</v>
      </c>
      <c r="K673" s="175"/>
      <c r="L673" s="175">
        <v>16.989999999999998</v>
      </c>
      <c r="M673" s="179"/>
      <c r="N673" s="180"/>
      <c r="O673" s="176"/>
      <c r="P673" s="287" t="s">
        <v>75</v>
      </c>
    </row>
    <row r="674" spans="1:16" x14ac:dyDescent="0.2">
      <c r="A674" s="35">
        <v>858</v>
      </c>
      <c r="B674" s="260" t="s">
        <v>2670</v>
      </c>
      <c r="C674" s="367" t="s">
        <v>2578</v>
      </c>
      <c r="D674" s="73">
        <v>267103</v>
      </c>
      <c r="E674" s="75">
        <v>631230628</v>
      </c>
      <c r="F674" s="36" t="s">
        <v>2669</v>
      </c>
      <c r="G674" s="74" t="s">
        <v>667</v>
      </c>
      <c r="H674" s="47">
        <v>10</v>
      </c>
      <c r="I674" s="38">
        <v>13250</v>
      </c>
      <c r="J674" s="214">
        <f t="shared" si="10"/>
        <v>18.989999999999998</v>
      </c>
      <c r="K674" s="175"/>
      <c r="L674" s="175">
        <v>18.989999999999998</v>
      </c>
      <c r="M674" s="179"/>
      <c r="N674" s="180"/>
      <c r="O674" s="176"/>
      <c r="P674" s="287" t="s">
        <v>75</v>
      </c>
    </row>
    <row r="675" spans="1:16" x14ac:dyDescent="0.2">
      <c r="A675" s="35">
        <v>859</v>
      </c>
      <c r="B675" s="260" t="s">
        <v>729</v>
      </c>
      <c r="C675" s="367" t="s">
        <v>2544</v>
      </c>
      <c r="D675" s="73">
        <v>267355</v>
      </c>
      <c r="E675" s="75">
        <v>631230627</v>
      </c>
      <c r="F675" s="36" t="s">
        <v>2669</v>
      </c>
      <c r="G675" s="74" t="s">
        <v>727</v>
      </c>
      <c r="H675" s="47">
        <v>10</v>
      </c>
      <c r="I675" s="38">
        <v>13220</v>
      </c>
      <c r="J675" s="214">
        <f t="shared" si="10"/>
        <v>6.56</v>
      </c>
      <c r="K675" s="175"/>
      <c r="L675" s="175">
        <v>6.56</v>
      </c>
      <c r="M675" s="179"/>
      <c r="N675" s="180"/>
      <c r="O675" s="176"/>
      <c r="P675" s="287" t="s">
        <v>728</v>
      </c>
    </row>
    <row r="676" spans="1:16" x14ac:dyDescent="0.2">
      <c r="A676" s="35">
        <v>860</v>
      </c>
      <c r="B676" s="260" t="s">
        <v>726</v>
      </c>
      <c r="C676" s="367" t="s">
        <v>2544</v>
      </c>
      <c r="D676" s="73">
        <v>267397</v>
      </c>
      <c r="E676" s="75">
        <v>631230626</v>
      </c>
      <c r="F676" s="36" t="s">
        <v>2669</v>
      </c>
      <c r="G676" s="74" t="s">
        <v>727</v>
      </c>
      <c r="H676" s="47">
        <v>10</v>
      </c>
      <c r="I676" s="38">
        <v>13220</v>
      </c>
      <c r="J676" s="214">
        <f t="shared" si="10"/>
        <v>2.16</v>
      </c>
      <c r="K676" s="175"/>
      <c r="L676" s="175">
        <v>2.16</v>
      </c>
      <c r="M676" s="179"/>
      <c r="N676" s="180"/>
      <c r="O676" s="176"/>
      <c r="P676" s="287" t="s">
        <v>728</v>
      </c>
    </row>
    <row r="677" spans="1:16" x14ac:dyDescent="0.2">
      <c r="A677" s="35">
        <v>861</v>
      </c>
      <c r="B677" s="260" t="s">
        <v>2677</v>
      </c>
      <c r="C677" s="367" t="s">
        <v>2633</v>
      </c>
      <c r="D677" s="73">
        <v>267407</v>
      </c>
      <c r="E677" s="75">
        <v>631230621</v>
      </c>
      <c r="F677" s="36" t="s">
        <v>2669</v>
      </c>
      <c r="G677" s="74" t="s">
        <v>495</v>
      </c>
      <c r="H677" s="47">
        <v>10</v>
      </c>
      <c r="I677" s="38">
        <v>13210</v>
      </c>
      <c r="J677" s="214">
        <f t="shared" si="10"/>
        <v>296.87</v>
      </c>
      <c r="K677" s="175"/>
      <c r="L677" s="175">
        <v>296.87</v>
      </c>
      <c r="M677" s="179"/>
      <c r="N677" s="180"/>
      <c r="O677" s="176"/>
      <c r="P677" s="107" t="s">
        <v>496</v>
      </c>
    </row>
    <row r="678" spans="1:16" x14ac:dyDescent="0.2">
      <c r="A678" s="35">
        <v>862</v>
      </c>
      <c r="B678" s="260" t="s">
        <v>734</v>
      </c>
      <c r="C678" s="367" t="s">
        <v>2678</v>
      </c>
      <c r="D678" s="73">
        <v>267418</v>
      </c>
      <c r="E678" s="75">
        <v>631230620</v>
      </c>
      <c r="F678" s="36" t="s">
        <v>2669</v>
      </c>
      <c r="G678" s="74" t="s">
        <v>495</v>
      </c>
      <c r="H678" s="47">
        <v>10</v>
      </c>
      <c r="I678" s="38">
        <v>13210</v>
      </c>
      <c r="J678" s="214">
        <f t="shared" si="10"/>
        <v>140.19</v>
      </c>
      <c r="K678" s="175"/>
      <c r="L678" s="175">
        <v>140.19</v>
      </c>
      <c r="M678" s="179"/>
      <c r="N678" s="180"/>
      <c r="O678" s="176"/>
      <c r="P678" s="107" t="s">
        <v>496</v>
      </c>
    </row>
    <row r="679" spans="1:16" x14ac:dyDescent="0.2">
      <c r="A679" s="35">
        <v>863</v>
      </c>
      <c r="B679" s="260" t="s">
        <v>733</v>
      </c>
      <c r="C679" s="367" t="s">
        <v>2678</v>
      </c>
      <c r="D679" s="73">
        <v>267420</v>
      </c>
      <c r="E679" s="75">
        <v>631230619</v>
      </c>
      <c r="F679" s="36" t="s">
        <v>2669</v>
      </c>
      <c r="G679" s="74" t="s">
        <v>495</v>
      </c>
      <c r="H679" s="47">
        <v>10</v>
      </c>
      <c r="I679" s="38">
        <v>13210</v>
      </c>
      <c r="J679" s="214">
        <f t="shared" si="10"/>
        <v>63.49</v>
      </c>
      <c r="K679" s="175"/>
      <c r="L679" s="175">
        <v>63.49</v>
      </c>
      <c r="M679" s="179"/>
      <c r="N679" s="180"/>
      <c r="O679" s="176"/>
      <c r="P679" s="107" t="s">
        <v>496</v>
      </c>
    </row>
    <row r="680" spans="1:16" x14ac:dyDescent="0.2">
      <c r="A680" s="35">
        <v>864</v>
      </c>
      <c r="B680" s="260" t="s">
        <v>2681</v>
      </c>
      <c r="C680" s="367" t="s">
        <v>2544</v>
      </c>
      <c r="D680" s="73">
        <v>267619</v>
      </c>
      <c r="E680" s="75">
        <v>631230606</v>
      </c>
      <c r="F680" s="36" t="s">
        <v>2669</v>
      </c>
      <c r="G680" s="74" t="s">
        <v>2682</v>
      </c>
      <c r="H680" s="47">
        <v>10</v>
      </c>
      <c r="I680" s="38">
        <v>13610</v>
      </c>
      <c r="J680" s="214">
        <f t="shared" si="10"/>
        <v>150</v>
      </c>
      <c r="K680" s="175"/>
      <c r="L680" s="175"/>
      <c r="M680" s="179">
        <v>150</v>
      </c>
      <c r="N680" s="180"/>
      <c r="O680" s="176"/>
      <c r="P680" s="107" t="s">
        <v>484</v>
      </c>
    </row>
    <row r="681" spans="1:16" x14ac:dyDescent="0.2">
      <c r="A681" s="35">
        <v>865</v>
      </c>
      <c r="B681" s="260" t="s">
        <v>2683</v>
      </c>
      <c r="C681" s="367" t="s">
        <v>2544</v>
      </c>
      <c r="D681" s="73">
        <v>267631</v>
      </c>
      <c r="E681" s="75">
        <v>631230606</v>
      </c>
      <c r="F681" s="36" t="s">
        <v>2669</v>
      </c>
      <c r="G681" s="74" t="s">
        <v>2682</v>
      </c>
      <c r="H681" s="47">
        <v>10</v>
      </c>
      <c r="I681" s="38">
        <v>13610</v>
      </c>
      <c r="J681" s="214">
        <f t="shared" si="10"/>
        <v>507</v>
      </c>
      <c r="K681" s="175"/>
      <c r="L681" s="175"/>
      <c r="M681" s="179">
        <v>507</v>
      </c>
      <c r="N681" s="180"/>
      <c r="O681" s="176"/>
      <c r="P681" s="107" t="s">
        <v>484</v>
      </c>
    </row>
    <row r="682" spans="1:16" x14ac:dyDescent="0.2">
      <c r="A682" s="35">
        <v>866</v>
      </c>
      <c r="B682" s="260" t="s">
        <v>2684</v>
      </c>
      <c r="C682" s="367" t="s">
        <v>2544</v>
      </c>
      <c r="D682" s="73">
        <v>267657</v>
      </c>
      <c r="E682" s="75">
        <v>631230608</v>
      </c>
      <c r="F682" s="36" t="s">
        <v>2669</v>
      </c>
      <c r="G682" s="74" t="s">
        <v>2682</v>
      </c>
      <c r="H682" s="47">
        <v>10</v>
      </c>
      <c r="I682" s="38">
        <v>13610</v>
      </c>
      <c r="J682" s="214">
        <f t="shared" si="10"/>
        <v>330</v>
      </c>
      <c r="K682" s="175"/>
      <c r="L682" s="175"/>
      <c r="M682" s="179">
        <v>330</v>
      </c>
      <c r="N682" s="180"/>
      <c r="O682" s="176"/>
      <c r="P682" s="107" t="s">
        <v>484</v>
      </c>
    </row>
    <row r="683" spans="1:16" x14ac:dyDescent="0.2">
      <c r="A683" s="35">
        <v>867</v>
      </c>
      <c r="B683" s="260" t="s">
        <v>2685</v>
      </c>
      <c r="C683" s="367" t="s">
        <v>2555</v>
      </c>
      <c r="D683" s="73">
        <v>267681</v>
      </c>
      <c r="E683" s="75">
        <v>631230609</v>
      </c>
      <c r="F683" s="36" t="s">
        <v>2669</v>
      </c>
      <c r="G683" s="74" t="s">
        <v>2682</v>
      </c>
      <c r="H683" s="47">
        <v>10</v>
      </c>
      <c r="I683" s="38">
        <v>13610</v>
      </c>
      <c r="J683" s="214">
        <f t="shared" si="10"/>
        <v>285</v>
      </c>
      <c r="K683" s="175"/>
      <c r="L683" s="175"/>
      <c r="M683" s="179">
        <v>285</v>
      </c>
      <c r="N683" s="180"/>
      <c r="O683" s="176"/>
      <c r="P683" s="107" t="s">
        <v>484</v>
      </c>
    </row>
    <row r="684" spans="1:16" x14ac:dyDescent="0.2">
      <c r="A684" s="35">
        <v>868</v>
      </c>
      <c r="B684" s="260" t="s">
        <v>2686</v>
      </c>
      <c r="C684" s="367" t="s">
        <v>2555</v>
      </c>
      <c r="D684" s="73">
        <v>267695</v>
      </c>
      <c r="E684" s="75">
        <v>631230610</v>
      </c>
      <c r="F684" s="36" t="s">
        <v>2669</v>
      </c>
      <c r="G684" s="74" t="s">
        <v>2682</v>
      </c>
      <c r="H684" s="47">
        <v>10</v>
      </c>
      <c r="I684" s="38">
        <v>13610</v>
      </c>
      <c r="J684" s="214">
        <f t="shared" si="10"/>
        <v>728</v>
      </c>
      <c r="K684" s="175"/>
      <c r="L684" s="175"/>
      <c r="M684" s="179">
        <v>728</v>
      </c>
      <c r="N684" s="180"/>
      <c r="O684" s="176"/>
      <c r="P684" s="107" t="s">
        <v>484</v>
      </c>
    </row>
    <row r="685" spans="1:16" x14ac:dyDescent="0.2">
      <c r="A685" s="35">
        <v>869</v>
      </c>
      <c r="B685" s="260" t="s">
        <v>2687</v>
      </c>
      <c r="C685" s="367" t="s">
        <v>2555</v>
      </c>
      <c r="D685" s="73">
        <v>267715</v>
      </c>
      <c r="E685" s="75">
        <v>631230599</v>
      </c>
      <c r="F685" s="36" t="s">
        <v>2669</v>
      </c>
      <c r="G685" s="74" t="s">
        <v>2682</v>
      </c>
      <c r="H685" s="47">
        <v>10</v>
      </c>
      <c r="I685" s="38">
        <v>13610</v>
      </c>
      <c r="J685" s="214">
        <f t="shared" si="10"/>
        <v>345</v>
      </c>
      <c r="K685" s="175"/>
      <c r="L685" s="175"/>
      <c r="M685" s="179">
        <v>345</v>
      </c>
      <c r="N685" s="180"/>
      <c r="O685" s="176"/>
      <c r="P685" s="107" t="s">
        <v>484</v>
      </c>
    </row>
    <row r="686" spans="1:16" x14ac:dyDescent="0.2">
      <c r="A686" s="35">
        <v>870</v>
      </c>
      <c r="B686" s="260" t="s">
        <v>2688</v>
      </c>
      <c r="C686" s="367" t="s">
        <v>2555</v>
      </c>
      <c r="D686" s="73">
        <v>267731</v>
      </c>
      <c r="E686" s="75">
        <v>631230613</v>
      </c>
      <c r="F686" s="36" t="s">
        <v>2669</v>
      </c>
      <c r="G686" s="74" t="s">
        <v>2682</v>
      </c>
      <c r="H686" s="47">
        <v>10</v>
      </c>
      <c r="I686" s="38">
        <v>13610</v>
      </c>
      <c r="J686" s="214">
        <f t="shared" si="10"/>
        <v>150</v>
      </c>
      <c r="K686" s="175"/>
      <c r="L686" s="175"/>
      <c r="M686" s="179">
        <v>150</v>
      </c>
      <c r="N686" s="180"/>
      <c r="O686" s="176"/>
      <c r="P686" s="107" t="s">
        <v>484</v>
      </c>
    </row>
    <row r="687" spans="1:16" x14ac:dyDescent="0.2">
      <c r="A687" s="35">
        <v>871</v>
      </c>
      <c r="B687" s="260" t="s">
        <v>2689</v>
      </c>
      <c r="C687" s="367" t="s">
        <v>2544</v>
      </c>
      <c r="D687" s="73">
        <v>267754</v>
      </c>
      <c r="E687" s="75">
        <v>631230601</v>
      </c>
      <c r="F687" s="36" t="s">
        <v>2669</v>
      </c>
      <c r="G687" s="74" t="s">
        <v>2682</v>
      </c>
      <c r="H687" s="47">
        <v>10</v>
      </c>
      <c r="I687" s="38">
        <v>13610</v>
      </c>
      <c r="J687" s="214">
        <f t="shared" si="10"/>
        <v>150</v>
      </c>
      <c r="K687" s="175"/>
      <c r="L687" s="175"/>
      <c r="M687" s="179">
        <v>150</v>
      </c>
      <c r="N687" s="180"/>
      <c r="O687" s="176"/>
      <c r="P687" s="107" t="s">
        <v>484</v>
      </c>
    </row>
    <row r="688" spans="1:16" x14ac:dyDescent="0.2">
      <c r="A688" s="35">
        <v>872</v>
      </c>
      <c r="B688" s="260" t="s">
        <v>2690</v>
      </c>
      <c r="C688" s="367" t="s">
        <v>2544</v>
      </c>
      <c r="D688" s="73">
        <v>267765</v>
      </c>
      <c r="E688" s="75">
        <v>631230602</v>
      </c>
      <c r="F688" s="36" t="s">
        <v>2669</v>
      </c>
      <c r="G688" s="74" t="s">
        <v>2682</v>
      </c>
      <c r="H688" s="47">
        <v>10</v>
      </c>
      <c r="I688" s="38">
        <v>13610</v>
      </c>
      <c r="J688" s="214">
        <f t="shared" si="10"/>
        <v>165</v>
      </c>
      <c r="K688" s="175"/>
      <c r="L688" s="175"/>
      <c r="M688" s="179">
        <v>165</v>
      </c>
      <c r="N688" s="180"/>
      <c r="O688" s="176"/>
      <c r="P688" s="107" t="s">
        <v>484</v>
      </c>
    </row>
    <row r="689" spans="1:16" x14ac:dyDescent="0.2">
      <c r="A689" s="35">
        <v>873</v>
      </c>
      <c r="B689" s="260" t="s">
        <v>2691</v>
      </c>
      <c r="C689" s="367" t="s">
        <v>2544</v>
      </c>
      <c r="D689" s="73">
        <v>267781</v>
      </c>
      <c r="E689" s="75">
        <v>631230603</v>
      </c>
      <c r="F689" s="36" t="s">
        <v>2669</v>
      </c>
      <c r="G689" s="74" t="s">
        <v>2682</v>
      </c>
      <c r="H689" s="47">
        <v>10</v>
      </c>
      <c r="I689" s="38">
        <v>13610</v>
      </c>
      <c r="J689" s="214">
        <f t="shared" si="10"/>
        <v>300</v>
      </c>
      <c r="K689" s="175"/>
      <c r="L689" s="175"/>
      <c r="M689" s="179">
        <v>300</v>
      </c>
      <c r="N689" s="180"/>
      <c r="O689" s="176"/>
      <c r="P689" s="107" t="s">
        <v>484</v>
      </c>
    </row>
    <row r="690" spans="1:16" x14ac:dyDescent="0.2">
      <c r="A690" s="35">
        <v>874</v>
      </c>
      <c r="B690" s="260" t="s">
        <v>2692</v>
      </c>
      <c r="C690" s="367" t="s">
        <v>2555</v>
      </c>
      <c r="D690" s="73">
        <v>267791</v>
      </c>
      <c r="E690" s="75">
        <v>631230612</v>
      </c>
      <c r="F690" s="36" t="s">
        <v>2669</v>
      </c>
      <c r="G690" s="74" t="s">
        <v>2682</v>
      </c>
      <c r="H690" s="47">
        <v>10</v>
      </c>
      <c r="I690" s="38">
        <v>13610</v>
      </c>
      <c r="J690" s="214">
        <f t="shared" si="10"/>
        <v>150</v>
      </c>
      <c r="K690" s="175"/>
      <c r="L690" s="175"/>
      <c r="M690" s="179">
        <v>150</v>
      </c>
      <c r="N690" s="180"/>
      <c r="O690" s="176"/>
      <c r="P690" s="107" t="s">
        <v>484</v>
      </c>
    </row>
    <row r="691" spans="1:16" x14ac:dyDescent="0.2">
      <c r="A691" s="35">
        <v>875</v>
      </c>
      <c r="B691" s="260" t="s">
        <v>2693</v>
      </c>
      <c r="C691" s="367" t="s">
        <v>2544</v>
      </c>
      <c r="D691" s="73">
        <v>267806</v>
      </c>
      <c r="E691" s="75">
        <v>631230604</v>
      </c>
      <c r="F691" s="36" t="s">
        <v>2669</v>
      </c>
      <c r="G691" s="74" t="s">
        <v>2682</v>
      </c>
      <c r="H691" s="47">
        <v>10</v>
      </c>
      <c r="I691" s="38">
        <v>13610</v>
      </c>
      <c r="J691" s="214">
        <f t="shared" si="10"/>
        <v>150</v>
      </c>
      <c r="K691" s="175"/>
      <c r="L691" s="175"/>
      <c r="M691" s="179">
        <v>150</v>
      </c>
      <c r="N691" s="180"/>
      <c r="O691" s="176"/>
      <c r="P691" s="107" t="s">
        <v>484</v>
      </c>
    </row>
    <row r="692" spans="1:16" x14ac:dyDescent="0.2">
      <c r="A692" s="35">
        <v>876</v>
      </c>
      <c r="B692" s="260" t="s">
        <v>2694</v>
      </c>
      <c r="C692" s="367" t="s">
        <v>2555</v>
      </c>
      <c r="D692" s="73">
        <v>267813</v>
      </c>
      <c r="E692" s="75">
        <v>631230611</v>
      </c>
      <c r="F692" s="36" t="s">
        <v>2669</v>
      </c>
      <c r="G692" s="74" t="s">
        <v>2682</v>
      </c>
      <c r="H692" s="47">
        <v>10</v>
      </c>
      <c r="I692" s="38">
        <v>13610</v>
      </c>
      <c r="J692" s="214">
        <f t="shared" si="10"/>
        <v>240</v>
      </c>
      <c r="K692" s="175"/>
      <c r="L692" s="175"/>
      <c r="M692" s="179">
        <v>240</v>
      </c>
      <c r="N692" s="180"/>
      <c r="O692" s="176"/>
      <c r="P692" s="107" t="s">
        <v>484</v>
      </c>
    </row>
    <row r="693" spans="1:16" x14ac:dyDescent="0.2">
      <c r="A693" s="35">
        <v>477</v>
      </c>
      <c r="B693" s="260" t="s">
        <v>2695</v>
      </c>
      <c r="C693" s="367" t="s">
        <v>2544</v>
      </c>
      <c r="D693" s="73">
        <v>267823</v>
      </c>
      <c r="E693" s="75">
        <v>631230605</v>
      </c>
      <c r="F693" s="36" t="s">
        <v>2669</v>
      </c>
      <c r="G693" s="74" t="s">
        <v>2682</v>
      </c>
      <c r="H693" s="47">
        <v>10</v>
      </c>
      <c r="I693" s="38">
        <v>13610</v>
      </c>
      <c r="J693" s="214">
        <f t="shared" si="10"/>
        <v>150</v>
      </c>
      <c r="K693" s="175"/>
      <c r="L693" s="175"/>
      <c r="M693" s="179">
        <v>150</v>
      </c>
      <c r="N693" s="180"/>
      <c r="O693" s="176"/>
      <c r="P693" s="107" t="s">
        <v>484</v>
      </c>
    </row>
    <row r="694" spans="1:16" x14ac:dyDescent="0.2">
      <c r="A694" s="35">
        <v>478</v>
      </c>
      <c r="B694" s="260" t="s">
        <v>2697</v>
      </c>
      <c r="C694" s="367" t="s">
        <v>2544</v>
      </c>
      <c r="D694" s="73">
        <v>267884</v>
      </c>
      <c r="E694" s="75">
        <v>631230625</v>
      </c>
      <c r="F694" s="36" t="s">
        <v>2698</v>
      </c>
      <c r="G694" s="74" t="s">
        <v>583</v>
      </c>
      <c r="H694" s="47">
        <v>10</v>
      </c>
      <c r="I694" s="38">
        <v>13770</v>
      </c>
      <c r="J694" s="214">
        <f t="shared" si="10"/>
        <v>227.08</v>
      </c>
      <c r="K694" s="175"/>
      <c r="L694" s="175"/>
      <c r="M694" s="179">
        <v>227.08</v>
      </c>
      <c r="N694" s="180"/>
      <c r="O694" s="176"/>
      <c r="P694" s="287" t="s">
        <v>217</v>
      </c>
    </row>
    <row r="695" spans="1:16" x14ac:dyDescent="0.2">
      <c r="A695" s="35">
        <v>479</v>
      </c>
      <c r="B695" s="260" t="s">
        <v>2699</v>
      </c>
      <c r="C695" s="42" t="s">
        <v>2544</v>
      </c>
      <c r="D695" s="73">
        <v>267887</v>
      </c>
      <c r="E695" s="75">
        <v>631230623</v>
      </c>
      <c r="F695" s="36" t="s">
        <v>2698</v>
      </c>
      <c r="G695" s="74" t="s">
        <v>216</v>
      </c>
      <c r="H695" s="47">
        <v>10</v>
      </c>
      <c r="I695" s="38">
        <v>13780</v>
      </c>
      <c r="J695" s="214">
        <f t="shared" si="10"/>
        <v>108.49</v>
      </c>
      <c r="K695" s="175"/>
      <c r="L695" s="175"/>
      <c r="M695" s="179">
        <v>108.49</v>
      </c>
      <c r="N695" s="180"/>
      <c r="O695" s="176"/>
      <c r="P695" s="287" t="s">
        <v>217</v>
      </c>
    </row>
    <row r="696" spans="1:16" x14ac:dyDescent="0.2">
      <c r="A696" s="35">
        <v>480</v>
      </c>
      <c r="B696" s="260" t="s">
        <v>2700</v>
      </c>
      <c r="C696" s="42" t="s">
        <v>2544</v>
      </c>
      <c r="D696" s="73">
        <v>267891</v>
      </c>
      <c r="E696" s="75">
        <v>631230624</v>
      </c>
      <c r="F696" s="36" t="s">
        <v>2698</v>
      </c>
      <c r="G696" s="74" t="s">
        <v>216</v>
      </c>
      <c r="H696" s="47">
        <v>10</v>
      </c>
      <c r="I696" s="38">
        <v>13780</v>
      </c>
      <c r="J696" s="214">
        <f t="shared" si="10"/>
        <v>27.12</v>
      </c>
      <c r="K696" s="175"/>
      <c r="L696" s="175"/>
      <c r="M696" s="179">
        <v>27.12</v>
      </c>
      <c r="N696" s="180"/>
      <c r="O696" s="176"/>
      <c r="P696" s="287" t="s">
        <v>217</v>
      </c>
    </row>
    <row r="697" spans="1:16" x14ac:dyDescent="0.2">
      <c r="A697" s="35">
        <v>481</v>
      </c>
      <c r="B697" s="260" t="s">
        <v>750</v>
      </c>
      <c r="C697" s="42" t="s">
        <v>1954</v>
      </c>
      <c r="D697" s="73">
        <v>268225</v>
      </c>
      <c r="E697" s="75">
        <v>631230536</v>
      </c>
      <c r="F697" s="36" t="s">
        <v>2698</v>
      </c>
      <c r="G697" s="74" t="s">
        <v>727</v>
      </c>
      <c r="H697" s="47">
        <v>10</v>
      </c>
      <c r="I697" s="38">
        <v>13220</v>
      </c>
      <c r="J697" s="214">
        <f t="shared" si="10"/>
        <v>10.55</v>
      </c>
      <c r="K697" s="175"/>
      <c r="L697" s="175">
        <v>10.55</v>
      </c>
      <c r="M697" s="179"/>
      <c r="N697" s="180"/>
      <c r="O697" s="176"/>
      <c r="P697" s="287" t="s">
        <v>728</v>
      </c>
    </row>
    <row r="698" spans="1:16" x14ac:dyDescent="0.2">
      <c r="A698" s="35">
        <v>482</v>
      </c>
      <c r="B698" s="260" t="s">
        <v>2712</v>
      </c>
      <c r="C698" s="42" t="s">
        <v>2555</v>
      </c>
      <c r="D698" s="73">
        <v>271410</v>
      </c>
      <c r="E698" s="75">
        <v>631230600</v>
      </c>
      <c r="F698" s="37" t="s">
        <v>2703</v>
      </c>
      <c r="G698" s="80" t="s">
        <v>2682</v>
      </c>
      <c r="H698" s="31">
        <v>10</v>
      </c>
      <c r="I698" s="32">
        <v>13610</v>
      </c>
      <c r="J698" s="214">
        <f t="shared" si="10"/>
        <v>473</v>
      </c>
      <c r="K698" s="178"/>
      <c r="L698" s="233"/>
      <c r="M698" s="217">
        <v>473</v>
      </c>
      <c r="N698" s="180"/>
      <c r="O698" s="180"/>
      <c r="P698" s="329" t="s">
        <v>484</v>
      </c>
    </row>
    <row r="699" spans="1:16" x14ac:dyDescent="0.2">
      <c r="A699" s="35">
        <v>483</v>
      </c>
      <c r="B699" s="260" t="s">
        <v>2713</v>
      </c>
      <c r="C699" s="367" t="s">
        <v>2717</v>
      </c>
      <c r="D699" s="73">
        <v>271429</v>
      </c>
      <c r="E699" s="75">
        <v>631230630</v>
      </c>
      <c r="F699" s="36" t="s">
        <v>2703</v>
      </c>
      <c r="G699" s="74" t="s">
        <v>2714</v>
      </c>
      <c r="H699" s="47">
        <v>10</v>
      </c>
      <c r="I699" s="38">
        <v>14050</v>
      </c>
      <c r="J699" s="214">
        <f t="shared" si="10"/>
        <v>1453.5</v>
      </c>
      <c r="K699" s="175"/>
      <c r="L699" s="175"/>
      <c r="M699" s="179">
        <v>1453.5</v>
      </c>
      <c r="N699" s="180"/>
      <c r="O699" s="176"/>
      <c r="P699" s="287" t="s">
        <v>2715</v>
      </c>
    </row>
    <row r="700" spans="1:16" x14ac:dyDescent="0.2">
      <c r="A700" s="35">
        <v>484</v>
      </c>
      <c r="B700" s="260" t="s">
        <v>2716</v>
      </c>
      <c r="C700" s="42" t="s">
        <v>2641</v>
      </c>
      <c r="D700" s="73">
        <v>271465</v>
      </c>
      <c r="E700" s="75">
        <v>631230631</v>
      </c>
      <c r="F700" s="36" t="s">
        <v>2703</v>
      </c>
      <c r="G700" s="80" t="s">
        <v>483</v>
      </c>
      <c r="H700" s="31">
        <v>10</v>
      </c>
      <c r="I700" s="32">
        <v>13610</v>
      </c>
      <c r="J700" s="214">
        <f t="shared" si="10"/>
        <v>639</v>
      </c>
      <c r="K700" s="178"/>
      <c r="L700" s="233"/>
      <c r="M700" s="217">
        <v>639</v>
      </c>
      <c r="N700" s="180"/>
      <c r="O700" s="183"/>
      <c r="P700" s="107" t="s">
        <v>484</v>
      </c>
    </row>
    <row r="701" spans="1:16" x14ac:dyDescent="0.2">
      <c r="A701" s="35">
        <v>485</v>
      </c>
      <c r="B701" s="260" t="s">
        <v>2718</v>
      </c>
      <c r="C701" s="42" t="s">
        <v>2641</v>
      </c>
      <c r="D701" s="73">
        <v>271486</v>
      </c>
      <c r="E701" s="75">
        <v>631230633</v>
      </c>
      <c r="F701" s="36" t="s">
        <v>2703</v>
      </c>
      <c r="G701" s="74" t="s">
        <v>483</v>
      </c>
      <c r="H701" s="47">
        <v>10</v>
      </c>
      <c r="I701" s="38">
        <v>13610</v>
      </c>
      <c r="J701" s="214">
        <f t="shared" si="10"/>
        <v>643.5</v>
      </c>
      <c r="K701" s="175"/>
      <c r="L701" s="175"/>
      <c r="M701" s="179">
        <v>643.5</v>
      </c>
      <c r="N701" s="180"/>
      <c r="O701" s="176"/>
      <c r="P701" s="107" t="s">
        <v>484</v>
      </c>
    </row>
    <row r="702" spans="1:16" x14ac:dyDescent="0.2">
      <c r="A702" s="35">
        <v>486</v>
      </c>
      <c r="B702" s="260" t="s">
        <v>2719</v>
      </c>
      <c r="C702" s="42" t="s">
        <v>2641</v>
      </c>
      <c r="D702" s="73">
        <v>271576</v>
      </c>
      <c r="E702" s="75">
        <v>631230643</v>
      </c>
      <c r="F702" s="36" t="s">
        <v>2703</v>
      </c>
      <c r="G702" s="74" t="s">
        <v>483</v>
      </c>
      <c r="H702" s="47">
        <v>10</v>
      </c>
      <c r="I702" s="38">
        <v>13610</v>
      </c>
      <c r="J702" s="214">
        <f t="shared" si="10"/>
        <v>274</v>
      </c>
      <c r="K702" s="175"/>
      <c r="L702" s="175"/>
      <c r="M702" s="179">
        <v>274</v>
      </c>
      <c r="N702" s="180"/>
      <c r="O702" s="176"/>
      <c r="P702" s="107" t="s">
        <v>484</v>
      </c>
    </row>
    <row r="703" spans="1:16" x14ac:dyDescent="0.2">
      <c r="A703" s="35">
        <v>487</v>
      </c>
      <c r="B703" s="260" t="s">
        <v>2720</v>
      </c>
      <c r="C703" s="42" t="s">
        <v>2641</v>
      </c>
      <c r="D703" s="73">
        <v>271589</v>
      </c>
      <c r="E703" s="75">
        <v>631230644</v>
      </c>
      <c r="F703" s="36" t="s">
        <v>2703</v>
      </c>
      <c r="G703" s="74" t="s">
        <v>483</v>
      </c>
      <c r="H703" s="47">
        <v>10</v>
      </c>
      <c r="I703" s="38">
        <v>13610</v>
      </c>
      <c r="J703" s="214">
        <f t="shared" si="10"/>
        <v>182</v>
      </c>
      <c r="K703" s="175"/>
      <c r="L703" s="175"/>
      <c r="M703" s="179">
        <v>182</v>
      </c>
      <c r="N703" s="180"/>
      <c r="O703" s="176"/>
      <c r="P703" s="107" t="s">
        <v>484</v>
      </c>
    </row>
    <row r="704" spans="1:16" x14ac:dyDescent="0.2">
      <c r="A704" s="35">
        <v>488</v>
      </c>
      <c r="B704" s="260" t="s">
        <v>2721</v>
      </c>
      <c r="C704" s="42" t="s">
        <v>2544</v>
      </c>
      <c r="D704" s="73">
        <v>271600</v>
      </c>
      <c r="E704" s="75">
        <v>631230616</v>
      </c>
      <c r="F704" s="36" t="s">
        <v>2703</v>
      </c>
      <c r="G704" s="74" t="s">
        <v>483</v>
      </c>
      <c r="H704" s="47">
        <v>10</v>
      </c>
      <c r="I704" s="38">
        <v>13610</v>
      </c>
      <c r="J704" s="214">
        <f t="shared" si="10"/>
        <v>177</v>
      </c>
      <c r="K704" s="175"/>
      <c r="L704" s="175"/>
      <c r="M704" s="179">
        <v>177</v>
      </c>
      <c r="N704" s="180"/>
      <c r="O704" s="176"/>
      <c r="P704" s="107" t="s">
        <v>484</v>
      </c>
    </row>
    <row r="705" spans="1:16" x14ac:dyDescent="0.2">
      <c r="A705" s="35">
        <v>489</v>
      </c>
      <c r="B705" s="260" t="s">
        <v>2422</v>
      </c>
      <c r="C705" s="42" t="s">
        <v>2544</v>
      </c>
      <c r="D705" s="73">
        <v>271609</v>
      </c>
      <c r="E705" s="75">
        <v>631230618</v>
      </c>
      <c r="F705" s="36" t="s">
        <v>2703</v>
      </c>
      <c r="G705" s="74" t="s">
        <v>483</v>
      </c>
      <c r="H705" s="47">
        <v>10</v>
      </c>
      <c r="I705" s="38">
        <v>13610</v>
      </c>
      <c r="J705" s="214">
        <f t="shared" si="10"/>
        <v>165</v>
      </c>
      <c r="K705" s="175"/>
      <c r="L705" s="175"/>
      <c r="M705" s="179">
        <v>165</v>
      </c>
      <c r="N705" s="180"/>
      <c r="O705" s="176"/>
      <c r="P705" s="107" t="s">
        <v>484</v>
      </c>
    </row>
    <row r="706" spans="1:16" x14ac:dyDescent="0.2">
      <c r="A706" s="35">
        <v>490</v>
      </c>
      <c r="B706" s="260" t="s">
        <v>2722</v>
      </c>
      <c r="C706" s="42" t="s">
        <v>2641</v>
      </c>
      <c r="D706" s="73">
        <v>271641</v>
      </c>
      <c r="E706" s="75">
        <v>631230640</v>
      </c>
      <c r="F706" s="36" t="s">
        <v>2703</v>
      </c>
      <c r="G706" s="74" t="s">
        <v>483</v>
      </c>
      <c r="H706" s="47">
        <v>10</v>
      </c>
      <c r="I706" s="38">
        <v>13610</v>
      </c>
      <c r="J706" s="214">
        <f t="shared" si="10"/>
        <v>160.69999999999999</v>
      </c>
      <c r="K706" s="175"/>
      <c r="L706" s="175"/>
      <c r="M706" s="179">
        <v>160.69999999999999</v>
      </c>
      <c r="N706" s="180"/>
      <c r="O706" s="176"/>
      <c r="P706" s="107" t="s">
        <v>484</v>
      </c>
    </row>
    <row r="707" spans="1:16" x14ac:dyDescent="0.2">
      <c r="A707" s="35">
        <v>491</v>
      </c>
      <c r="B707" s="260" t="s">
        <v>2723</v>
      </c>
      <c r="C707" s="42" t="s">
        <v>2555</v>
      </c>
      <c r="D707" s="73">
        <v>271627</v>
      </c>
      <c r="E707" s="75">
        <v>631230614</v>
      </c>
      <c r="F707" s="36" t="s">
        <v>2703</v>
      </c>
      <c r="G707" s="74" t="s">
        <v>483</v>
      </c>
      <c r="H707" s="47">
        <v>10</v>
      </c>
      <c r="I707" s="38">
        <v>13610</v>
      </c>
      <c r="J707" s="214">
        <f t="shared" si="10"/>
        <v>150</v>
      </c>
      <c r="K707" s="175"/>
      <c r="L707" s="175"/>
      <c r="M707" s="179">
        <v>150</v>
      </c>
      <c r="N707" s="180"/>
      <c r="O707" s="176"/>
      <c r="P707" s="107" t="s">
        <v>484</v>
      </c>
    </row>
    <row r="708" spans="1:16" x14ac:dyDescent="0.2">
      <c r="A708" s="35">
        <v>492</v>
      </c>
      <c r="B708" s="260" t="s">
        <v>2724</v>
      </c>
      <c r="C708" s="42" t="s">
        <v>2555</v>
      </c>
      <c r="D708" s="73">
        <v>271730</v>
      </c>
      <c r="E708" s="75">
        <v>631230615</v>
      </c>
      <c r="F708" s="36" t="s">
        <v>2703</v>
      </c>
      <c r="G708" s="74" t="s">
        <v>483</v>
      </c>
      <c r="H708" s="47">
        <v>10</v>
      </c>
      <c r="I708" s="38">
        <v>13610</v>
      </c>
      <c r="J708" s="214">
        <f t="shared" si="10"/>
        <v>150</v>
      </c>
      <c r="K708" s="175"/>
      <c r="L708" s="175"/>
      <c r="M708" s="179">
        <v>150</v>
      </c>
      <c r="N708" s="180"/>
      <c r="O708" s="176"/>
      <c r="P708" s="107" t="s">
        <v>484</v>
      </c>
    </row>
    <row r="709" spans="1:16" x14ac:dyDescent="0.2">
      <c r="A709" s="35">
        <v>493</v>
      </c>
      <c r="B709" s="260" t="s">
        <v>2725</v>
      </c>
      <c r="C709" s="42" t="s">
        <v>2641</v>
      </c>
      <c r="D709" s="73">
        <v>271785</v>
      </c>
      <c r="E709" s="75">
        <v>631230634</v>
      </c>
      <c r="F709" s="36" t="s">
        <v>2703</v>
      </c>
      <c r="G709" s="74" t="s">
        <v>483</v>
      </c>
      <c r="H709" s="47">
        <v>10</v>
      </c>
      <c r="I709" s="38">
        <v>13610</v>
      </c>
      <c r="J709" s="214">
        <f t="shared" si="10"/>
        <v>53.5</v>
      </c>
      <c r="K709" s="175"/>
      <c r="L709" s="175"/>
      <c r="M709" s="179">
        <v>53.5</v>
      </c>
      <c r="N709" s="180"/>
      <c r="O709" s="176"/>
      <c r="P709" s="107" t="s">
        <v>484</v>
      </c>
    </row>
    <row r="710" spans="1:16" x14ac:dyDescent="0.2">
      <c r="A710" s="35">
        <v>494</v>
      </c>
      <c r="B710" s="260" t="s">
        <v>2726</v>
      </c>
      <c r="C710" s="42" t="s">
        <v>2641</v>
      </c>
      <c r="D710" s="73">
        <v>271868</v>
      </c>
      <c r="E710" s="75">
        <v>631230632</v>
      </c>
      <c r="F710" s="36" t="s">
        <v>2703</v>
      </c>
      <c r="G710" s="74" t="s">
        <v>483</v>
      </c>
      <c r="H710" s="47">
        <v>10</v>
      </c>
      <c r="I710" s="38">
        <v>13610</v>
      </c>
      <c r="J710" s="214">
        <f t="shared" si="10"/>
        <v>83</v>
      </c>
      <c r="K710" s="175"/>
      <c r="L710" s="175"/>
      <c r="M710" s="179">
        <v>83</v>
      </c>
      <c r="N710" s="180"/>
      <c r="O710" s="176"/>
      <c r="P710" s="107" t="s">
        <v>484</v>
      </c>
    </row>
    <row r="711" spans="1:16" x14ac:dyDescent="0.2">
      <c r="A711" s="35">
        <v>495</v>
      </c>
      <c r="B711" s="260" t="s">
        <v>2727</v>
      </c>
      <c r="C711" s="42" t="s">
        <v>2641</v>
      </c>
      <c r="D711" s="73">
        <v>271958</v>
      </c>
      <c r="E711" s="75">
        <v>631230639</v>
      </c>
      <c r="F711" s="36" t="s">
        <v>2703</v>
      </c>
      <c r="G711" s="74" t="s">
        <v>483</v>
      </c>
      <c r="H711" s="47">
        <v>10</v>
      </c>
      <c r="I711" s="38">
        <v>13610</v>
      </c>
      <c r="J711" s="214">
        <f t="shared" si="10"/>
        <v>326.2</v>
      </c>
      <c r="K711" s="175"/>
      <c r="L711" s="175"/>
      <c r="M711" s="179">
        <v>326.2</v>
      </c>
      <c r="N711" s="180"/>
      <c r="O711" s="176"/>
      <c r="P711" s="107" t="s">
        <v>484</v>
      </c>
    </row>
    <row r="712" spans="1:16" x14ac:dyDescent="0.2">
      <c r="A712" s="35">
        <v>496</v>
      </c>
      <c r="B712" s="260" t="s">
        <v>2737</v>
      </c>
      <c r="C712" s="42" t="s">
        <v>2698</v>
      </c>
      <c r="D712" s="73">
        <v>274989</v>
      </c>
      <c r="E712" s="75">
        <v>631230494</v>
      </c>
      <c r="F712" s="36" t="s">
        <v>2729</v>
      </c>
      <c r="G712" s="74" t="s">
        <v>602</v>
      </c>
      <c r="H712" s="47">
        <v>10</v>
      </c>
      <c r="I712" s="38">
        <v>13640</v>
      </c>
      <c r="J712" s="214">
        <f t="shared" ref="J712:J758" si="11">SUM(K712+L712+M712+N712+O712)</f>
        <v>500</v>
      </c>
      <c r="K712" s="175"/>
      <c r="L712" s="175"/>
      <c r="M712" s="179">
        <v>500</v>
      </c>
      <c r="N712" s="180"/>
      <c r="O712" s="176"/>
      <c r="P712" s="287" t="s">
        <v>516</v>
      </c>
    </row>
    <row r="713" spans="1:16" x14ac:dyDescent="0.2">
      <c r="A713" s="35">
        <v>497</v>
      </c>
      <c r="B713" s="260" t="s">
        <v>2737</v>
      </c>
      <c r="C713" s="42" t="s">
        <v>2698</v>
      </c>
      <c r="D713" s="73">
        <v>275019</v>
      </c>
      <c r="E713" s="75">
        <v>631230673</v>
      </c>
      <c r="F713" s="36" t="s">
        <v>2729</v>
      </c>
      <c r="G713" s="74" t="s">
        <v>602</v>
      </c>
      <c r="H713" s="47">
        <v>10</v>
      </c>
      <c r="I713" s="38">
        <v>13640</v>
      </c>
      <c r="J713" s="214">
        <f t="shared" si="11"/>
        <v>205.3</v>
      </c>
      <c r="K713" s="175"/>
      <c r="L713" s="175"/>
      <c r="M713" s="179">
        <v>205.3</v>
      </c>
      <c r="N713" s="180"/>
      <c r="O713" s="176"/>
      <c r="P713" s="287" t="s">
        <v>2738</v>
      </c>
    </row>
    <row r="714" spans="1:16" x14ac:dyDescent="0.2">
      <c r="A714" s="35">
        <v>498</v>
      </c>
      <c r="B714" s="260" t="s">
        <v>2740</v>
      </c>
      <c r="C714" s="42" t="s">
        <v>2641</v>
      </c>
      <c r="D714" s="73">
        <v>275055</v>
      </c>
      <c r="E714" s="75">
        <v>631230635</v>
      </c>
      <c r="F714" s="36" t="s">
        <v>2729</v>
      </c>
      <c r="G714" s="74" t="s">
        <v>483</v>
      </c>
      <c r="H714" s="47">
        <v>10</v>
      </c>
      <c r="I714" s="38">
        <v>13610</v>
      </c>
      <c r="J714" s="214">
        <f t="shared" si="11"/>
        <v>301.5</v>
      </c>
      <c r="K714" s="175"/>
      <c r="L714" s="175"/>
      <c r="M714" s="179">
        <v>301.5</v>
      </c>
      <c r="N714" s="180"/>
      <c r="O714" s="176"/>
      <c r="P714" s="107" t="s">
        <v>484</v>
      </c>
    </row>
    <row r="715" spans="1:16" x14ac:dyDescent="0.2">
      <c r="A715" s="35">
        <v>499</v>
      </c>
      <c r="B715" s="260" t="s">
        <v>2741</v>
      </c>
      <c r="C715" s="42" t="s">
        <v>2698</v>
      </c>
      <c r="D715" s="73">
        <v>275069</v>
      </c>
      <c r="E715" s="75">
        <v>631230674</v>
      </c>
      <c r="F715" s="36" t="s">
        <v>2729</v>
      </c>
      <c r="G715" s="74" t="s">
        <v>602</v>
      </c>
      <c r="H715" s="47">
        <v>10</v>
      </c>
      <c r="I715" s="38">
        <v>13640</v>
      </c>
      <c r="J715" s="214">
        <f t="shared" si="11"/>
        <v>654</v>
      </c>
      <c r="K715" s="175"/>
      <c r="L715" s="175"/>
      <c r="M715" s="179">
        <v>654</v>
      </c>
      <c r="N715" s="180"/>
      <c r="O715" s="176"/>
      <c r="P715" s="287" t="s">
        <v>516</v>
      </c>
    </row>
    <row r="716" spans="1:16" x14ac:dyDescent="0.2">
      <c r="A716" s="35">
        <v>500</v>
      </c>
      <c r="B716" s="260" t="s">
        <v>769</v>
      </c>
      <c r="C716" s="42" t="s">
        <v>2544</v>
      </c>
      <c r="D716" s="73">
        <v>275080</v>
      </c>
      <c r="E716" s="75">
        <v>631230654</v>
      </c>
      <c r="F716" s="36" t="s">
        <v>2729</v>
      </c>
      <c r="G716" s="74" t="s">
        <v>727</v>
      </c>
      <c r="H716" s="47">
        <v>10</v>
      </c>
      <c r="I716" s="38">
        <v>13220</v>
      </c>
      <c r="J716" s="214">
        <f t="shared" si="11"/>
        <v>2.16</v>
      </c>
      <c r="K716" s="175"/>
      <c r="L716" s="175">
        <v>2.16</v>
      </c>
      <c r="M716" s="179"/>
      <c r="N716" s="180"/>
      <c r="O716" s="176"/>
      <c r="P716" s="287" t="s">
        <v>728</v>
      </c>
    </row>
    <row r="717" spans="1:16" x14ac:dyDescent="0.2">
      <c r="A717" s="35">
        <v>501</v>
      </c>
      <c r="B717" s="260" t="s">
        <v>753</v>
      </c>
      <c r="C717" s="42" t="s">
        <v>2544</v>
      </c>
      <c r="D717" s="73">
        <v>275089</v>
      </c>
      <c r="E717" s="75">
        <v>631230661</v>
      </c>
      <c r="F717" s="36" t="s">
        <v>2729</v>
      </c>
      <c r="G717" s="74" t="s">
        <v>727</v>
      </c>
      <c r="H717" s="47">
        <v>10</v>
      </c>
      <c r="I717" s="38">
        <v>13220</v>
      </c>
      <c r="J717" s="214">
        <f t="shared" si="11"/>
        <v>7.35</v>
      </c>
      <c r="K717" s="175"/>
      <c r="L717" s="175">
        <v>7.35</v>
      </c>
      <c r="M717" s="179"/>
      <c r="N717" s="180"/>
      <c r="O717" s="176"/>
      <c r="P717" s="287" t="s">
        <v>728</v>
      </c>
    </row>
    <row r="718" spans="1:16" x14ac:dyDescent="0.2">
      <c r="A718" s="35">
        <v>502</v>
      </c>
      <c r="B718" s="260" t="s">
        <v>750</v>
      </c>
      <c r="C718" s="42" t="s">
        <v>2544</v>
      </c>
      <c r="D718" s="73">
        <v>275093</v>
      </c>
      <c r="E718" s="75">
        <v>631230660</v>
      </c>
      <c r="F718" s="36" t="s">
        <v>2729</v>
      </c>
      <c r="G718" s="74" t="s">
        <v>727</v>
      </c>
      <c r="H718" s="47">
        <v>10</v>
      </c>
      <c r="I718" s="38">
        <v>13220</v>
      </c>
      <c r="J718" s="214">
        <f t="shared" si="11"/>
        <v>10.15</v>
      </c>
      <c r="K718" s="175"/>
      <c r="L718" s="175">
        <v>10.15</v>
      </c>
      <c r="M718" s="179"/>
      <c r="N718" s="180"/>
      <c r="O718" s="176"/>
      <c r="P718" s="287" t="s">
        <v>728</v>
      </c>
    </row>
    <row r="719" spans="1:16" x14ac:dyDescent="0.2">
      <c r="A719" s="35">
        <v>503</v>
      </c>
      <c r="B719" s="260" t="s">
        <v>1301</v>
      </c>
      <c r="C719" s="42" t="s">
        <v>2544</v>
      </c>
      <c r="D719" s="73">
        <v>275100</v>
      </c>
      <c r="E719" s="75">
        <v>631230659</v>
      </c>
      <c r="F719" s="36" t="s">
        <v>2729</v>
      </c>
      <c r="G719" s="74" t="s">
        <v>727</v>
      </c>
      <c r="H719" s="47">
        <v>10</v>
      </c>
      <c r="I719" s="38">
        <v>13220</v>
      </c>
      <c r="J719" s="214">
        <f t="shared" si="11"/>
        <v>2.16</v>
      </c>
      <c r="K719" s="175"/>
      <c r="L719" s="175">
        <v>2.16</v>
      </c>
      <c r="M719" s="179"/>
      <c r="N719" s="180"/>
      <c r="O719" s="176"/>
      <c r="P719" s="287" t="s">
        <v>728</v>
      </c>
    </row>
    <row r="720" spans="1:16" x14ac:dyDescent="0.2">
      <c r="A720" s="35">
        <v>504</v>
      </c>
      <c r="B720" s="260" t="s">
        <v>751</v>
      </c>
      <c r="C720" s="42" t="s">
        <v>2544</v>
      </c>
      <c r="D720" s="73">
        <v>275110</v>
      </c>
      <c r="E720" s="75">
        <v>631230658</v>
      </c>
      <c r="F720" s="36" t="s">
        <v>2729</v>
      </c>
      <c r="G720" s="74" t="s">
        <v>727</v>
      </c>
      <c r="H720" s="47">
        <v>10</v>
      </c>
      <c r="I720" s="38">
        <v>13220</v>
      </c>
      <c r="J720" s="214">
        <f t="shared" si="11"/>
        <v>6.96</v>
      </c>
      <c r="K720" s="175"/>
      <c r="L720" s="175">
        <v>6.96</v>
      </c>
      <c r="M720" s="179"/>
      <c r="N720" s="180"/>
      <c r="O720" s="176"/>
      <c r="P720" s="287" t="s">
        <v>728</v>
      </c>
    </row>
    <row r="721" spans="1:22" x14ac:dyDescent="0.2">
      <c r="A721" s="35">
        <v>505</v>
      </c>
      <c r="B721" s="260" t="s">
        <v>1748</v>
      </c>
      <c r="C721" s="42" t="s">
        <v>2544</v>
      </c>
      <c r="D721" s="73">
        <v>275119</v>
      </c>
      <c r="E721" s="75">
        <v>631230657</v>
      </c>
      <c r="F721" s="36" t="s">
        <v>2729</v>
      </c>
      <c r="G721" s="74" t="s">
        <v>727</v>
      </c>
      <c r="H721" s="47">
        <v>10</v>
      </c>
      <c r="I721" s="38">
        <v>13220</v>
      </c>
      <c r="J721" s="214">
        <f t="shared" si="11"/>
        <v>6.48</v>
      </c>
      <c r="K721" s="175"/>
      <c r="L721" s="175">
        <v>6.48</v>
      </c>
      <c r="M721" s="179"/>
      <c r="N721" s="180"/>
      <c r="O721" s="176"/>
      <c r="P721" s="287" t="s">
        <v>728</v>
      </c>
    </row>
    <row r="722" spans="1:22" x14ac:dyDescent="0.2">
      <c r="A722" s="35">
        <v>506</v>
      </c>
      <c r="B722" s="260" t="s">
        <v>751</v>
      </c>
      <c r="C722" s="42" t="s">
        <v>2544</v>
      </c>
      <c r="D722" s="73">
        <v>275125</v>
      </c>
      <c r="E722" s="75">
        <v>631230656</v>
      </c>
      <c r="F722" s="36" t="s">
        <v>2729</v>
      </c>
      <c r="G722" s="74" t="s">
        <v>727</v>
      </c>
      <c r="H722" s="47">
        <v>10</v>
      </c>
      <c r="I722" s="38">
        <v>13220</v>
      </c>
      <c r="J722" s="214">
        <f t="shared" si="11"/>
        <v>6.16</v>
      </c>
      <c r="K722" s="175"/>
      <c r="L722" s="175">
        <v>6.16</v>
      </c>
      <c r="M722" s="179"/>
      <c r="N722" s="180"/>
      <c r="O722" s="176"/>
      <c r="P722" s="287" t="s">
        <v>728</v>
      </c>
    </row>
    <row r="723" spans="1:22" x14ac:dyDescent="0.2">
      <c r="A723" s="35">
        <v>507</v>
      </c>
      <c r="B723" s="260" t="s">
        <v>749</v>
      </c>
      <c r="C723" s="42" t="s">
        <v>2544</v>
      </c>
      <c r="D723" s="73">
        <v>275134</v>
      </c>
      <c r="E723" s="75">
        <v>631230655</v>
      </c>
      <c r="F723" s="36" t="s">
        <v>2729</v>
      </c>
      <c r="G723" s="74" t="s">
        <v>727</v>
      </c>
      <c r="H723" s="47">
        <v>10</v>
      </c>
      <c r="I723" s="38">
        <v>13220</v>
      </c>
      <c r="J723" s="214">
        <f t="shared" si="11"/>
        <v>6.16</v>
      </c>
      <c r="K723" s="175"/>
      <c r="L723" s="175">
        <v>6.16</v>
      </c>
      <c r="M723" s="179"/>
      <c r="N723" s="180"/>
      <c r="O723" s="176"/>
      <c r="P723" s="287" t="s">
        <v>728</v>
      </c>
    </row>
    <row r="724" spans="1:22" x14ac:dyDescent="0.2">
      <c r="A724" s="35">
        <v>508</v>
      </c>
      <c r="B724" s="260" t="s">
        <v>764</v>
      </c>
      <c r="C724" s="42" t="s">
        <v>2544</v>
      </c>
      <c r="D724" s="73">
        <v>275138</v>
      </c>
      <c r="E724" s="75">
        <v>631230653</v>
      </c>
      <c r="F724" s="36" t="s">
        <v>2729</v>
      </c>
      <c r="G724" s="74" t="s">
        <v>727</v>
      </c>
      <c r="H724" s="47">
        <v>10</v>
      </c>
      <c r="I724" s="38">
        <v>13220</v>
      </c>
      <c r="J724" s="214">
        <f t="shared" si="11"/>
        <v>7.35</v>
      </c>
      <c r="K724" s="175"/>
      <c r="L724" s="175">
        <v>7.35</v>
      </c>
      <c r="M724" s="179"/>
      <c r="N724" s="180"/>
      <c r="O724" s="176"/>
      <c r="P724" s="287" t="s">
        <v>728</v>
      </c>
    </row>
    <row r="725" spans="1:22" x14ac:dyDescent="0.2">
      <c r="A725" s="35">
        <v>509</v>
      </c>
      <c r="B725" s="260" t="s">
        <v>768</v>
      </c>
      <c r="C725" s="42" t="s">
        <v>2544</v>
      </c>
      <c r="D725" s="73">
        <v>275145</v>
      </c>
      <c r="E725" s="75">
        <v>631230652</v>
      </c>
      <c r="F725" s="36" t="s">
        <v>2729</v>
      </c>
      <c r="G725" s="74" t="s">
        <v>727</v>
      </c>
      <c r="H725" s="47">
        <v>10</v>
      </c>
      <c r="I725" s="38">
        <v>13220</v>
      </c>
      <c r="J725" s="214">
        <f t="shared" si="11"/>
        <v>2.73</v>
      </c>
      <c r="K725" s="175"/>
      <c r="L725" s="175">
        <v>2.73</v>
      </c>
      <c r="M725" s="179"/>
      <c r="N725" s="180"/>
      <c r="O725" s="176"/>
      <c r="P725" s="287" t="s">
        <v>728</v>
      </c>
    </row>
    <row r="726" spans="1:22" x14ac:dyDescent="0.2">
      <c r="A726" s="35">
        <v>510</v>
      </c>
      <c r="B726" s="260" t="s">
        <v>767</v>
      </c>
      <c r="C726" s="42" t="s">
        <v>2544</v>
      </c>
      <c r="D726" s="73">
        <v>275150</v>
      </c>
      <c r="E726" s="75">
        <v>631230648</v>
      </c>
      <c r="F726" s="36" t="s">
        <v>2729</v>
      </c>
      <c r="G726" s="74" t="s">
        <v>727</v>
      </c>
      <c r="H726" s="47">
        <v>10</v>
      </c>
      <c r="I726" s="38">
        <v>13220</v>
      </c>
      <c r="J726" s="214">
        <f t="shared" si="11"/>
        <v>5.76</v>
      </c>
      <c r="K726" s="175"/>
      <c r="L726" s="175">
        <v>5.76</v>
      </c>
      <c r="M726" s="179"/>
      <c r="N726" s="180"/>
      <c r="O726" s="176"/>
      <c r="P726" s="287" t="s">
        <v>728</v>
      </c>
    </row>
    <row r="727" spans="1:22" x14ac:dyDescent="0.2">
      <c r="A727" s="35">
        <v>511</v>
      </c>
      <c r="B727" s="260" t="s">
        <v>762</v>
      </c>
      <c r="C727" s="42" t="s">
        <v>2544</v>
      </c>
      <c r="D727" s="73">
        <v>275153</v>
      </c>
      <c r="E727" s="75">
        <v>631230646</v>
      </c>
      <c r="F727" s="36" t="s">
        <v>2729</v>
      </c>
      <c r="G727" s="74" t="s">
        <v>727</v>
      </c>
      <c r="H727" s="47">
        <v>10</v>
      </c>
      <c r="I727" s="38">
        <v>13220</v>
      </c>
      <c r="J727" s="214">
        <f t="shared" si="11"/>
        <v>6.56</v>
      </c>
      <c r="K727" s="175"/>
      <c r="L727" s="175">
        <v>6.56</v>
      </c>
      <c r="M727" s="179"/>
      <c r="N727" s="180"/>
      <c r="O727" s="176"/>
      <c r="P727" s="287" t="s">
        <v>728</v>
      </c>
    </row>
    <row r="728" spans="1:22" x14ac:dyDescent="0.2">
      <c r="A728" s="35">
        <v>512</v>
      </c>
      <c r="B728" s="260" t="s">
        <v>763</v>
      </c>
      <c r="C728" s="42" t="s">
        <v>2544</v>
      </c>
      <c r="D728" s="73">
        <v>275706</v>
      </c>
      <c r="E728" s="75">
        <v>631230645</v>
      </c>
      <c r="F728" s="36" t="s">
        <v>2742</v>
      </c>
      <c r="G728" s="74" t="s">
        <v>727</v>
      </c>
      <c r="H728" s="47">
        <v>10</v>
      </c>
      <c r="I728" s="38">
        <v>13220</v>
      </c>
      <c r="J728" s="214">
        <f t="shared" si="11"/>
        <v>2.16</v>
      </c>
      <c r="K728" s="175"/>
      <c r="L728" s="175">
        <v>2.16</v>
      </c>
      <c r="M728" s="179"/>
      <c r="N728" s="180"/>
      <c r="O728" s="176"/>
      <c r="P728" s="287" t="s">
        <v>728</v>
      </c>
    </row>
    <row r="729" spans="1:22" x14ac:dyDescent="0.2">
      <c r="A729" s="35">
        <v>513</v>
      </c>
      <c r="B729" s="260" t="s">
        <v>761</v>
      </c>
      <c r="C729" s="42" t="s">
        <v>2544</v>
      </c>
      <c r="D729" s="73">
        <v>275840</v>
      </c>
      <c r="E729" s="75">
        <v>631230647</v>
      </c>
      <c r="F729" s="36" t="s">
        <v>2742</v>
      </c>
      <c r="G729" s="74" t="s">
        <v>727</v>
      </c>
      <c r="H729" s="47">
        <v>10</v>
      </c>
      <c r="I729" s="38">
        <v>13220</v>
      </c>
      <c r="J729" s="214">
        <f t="shared" si="11"/>
        <v>6.16</v>
      </c>
      <c r="K729" s="175"/>
      <c r="L729" s="175">
        <v>6.16</v>
      </c>
      <c r="M729" s="179"/>
      <c r="N729" s="180"/>
      <c r="O729" s="176"/>
      <c r="P729" s="287" t="s">
        <v>728</v>
      </c>
    </row>
    <row r="730" spans="1:22" x14ac:dyDescent="0.2">
      <c r="A730" s="35">
        <v>514</v>
      </c>
      <c r="B730" s="260" t="s">
        <v>765</v>
      </c>
      <c r="C730" s="42" t="s">
        <v>2544</v>
      </c>
      <c r="D730" s="73">
        <v>276085</v>
      </c>
      <c r="E730" s="75">
        <v>631230650</v>
      </c>
      <c r="F730" s="36" t="s">
        <v>2742</v>
      </c>
      <c r="G730" s="74" t="s">
        <v>727</v>
      </c>
      <c r="H730" s="47">
        <v>10</v>
      </c>
      <c r="I730" s="38">
        <v>13220</v>
      </c>
      <c r="J730" s="214">
        <f t="shared" si="11"/>
        <v>16.95</v>
      </c>
      <c r="K730" s="175"/>
      <c r="L730" s="175">
        <v>16.95</v>
      </c>
      <c r="M730" s="179"/>
      <c r="N730" s="180"/>
      <c r="O730" s="176"/>
      <c r="P730" s="287" t="s">
        <v>728</v>
      </c>
    </row>
    <row r="731" spans="1:22" x14ac:dyDescent="0.2">
      <c r="A731" s="35">
        <v>515</v>
      </c>
      <c r="B731" s="260" t="s">
        <v>770</v>
      </c>
      <c r="C731" s="42" t="s">
        <v>2544</v>
      </c>
      <c r="D731" s="73">
        <v>276316</v>
      </c>
      <c r="E731" s="75">
        <v>631230651</v>
      </c>
      <c r="F731" s="36" t="s">
        <v>2742</v>
      </c>
      <c r="G731" s="74" t="s">
        <v>727</v>
      </c>
      <c r="H731" s="47">
        <v>10</v>
      </c>
      <c r="I731" s="38">
        <v>13220</v>
      </c>
      <c r="J731" s="214">
        <f t="shared" si="11"/>
        <v>4.16</v>
      </c>
      <c r="K731" s="175"/>
      <c r="L731" s="175">
        <v>4.16</v>
      </c>
      <c r="M731" s="179"/>
      <c r="N731" s="180"/>
      <c r="O731" s="176"/>
      <c r="P731" s="287" t="s">
        <v>728</v>
      </c>
    </row>
    <row r="732" spans="1:22" ht="13.5" thickBot="1" x14ac:dyDescent="0.25">
      <c r="A732" s="35">
        <v>516</v>
      </c>
      <c r="B732" s="260" t="s">
        <v>766</v>
      </c>
      <c r="C732" s="42" t="s">
        <v>2544</v>
      </c>
      <c r="D732" s="73">
        <v>277720</v>
      </c>
      <c r="E732" s="75">
        <v>631230649</v>
      </c>
      <c r="F732" s="36" t="s">
        <v>2742</v>
      </c>
      <c r="G732" s="74" t="s">
        <v>727</v>
      </c>
      <c r="H732" s="47">
        <v>10</v>
      </c>
      <c r="I732" s="38">
        <v>13220</v>
      </c>
      <c r="J732" s="214">
        <f t="shared" si="11"/>
        <v>2.96</v>
      </c>
      <c r="K732" s="175"/>
      <c r="L732" s="175">
        <v>2.96</v>
      </c>
      <c r="M732" s="179"/>
      <c r="N732" s="180"/>
      <c r="O732" s="176"/>
      <c r="P732" s="287" t="s">
        <v>728</v>
      </c>
    </row>
    <row r="733" spans="1:22" ht="13.5" thickBot="1" x14ac:dyDescent="0.25">
      <c r="A733" s="35">
        <v>517</v>
      </c>
      <c r="B733" s="260" t="s">
        <v>754</v>
      </c>
      <c r="C733" s="42" t="s">
        <v>2544</v>
      </c>
      <c r="D733" s="73">
        <v>277867</v>
      </c>
      <c r="E733" s="75">
        <v>631230662</v>
      </c>
      <c r="F733" s="36" t="s">
        <v>2742</v>
      </c>
      <c r="G733" s="74" t="s">
        <v>727</v>
      </c>
      <c r="H733" s="47">
        <v>10</v>
      </c>
      <c r="I733" s="38">
        <v>13220</v>
      </c>
      <c r="J733" s="214">
        <f t="shared" si="11"/>
        <v>4.96</v>
      </c>
      <c r="K733" s="175"/>
      <c r="L733" s="175">
        <v>4.96</v>
      </c>
      <c r="M733" s="179"/>
      <c r="N733" s="180"/>
      <c r="O733" s="176"/>
      <c r="P733" s="287" t="s">
        <v>728</v>
      </c>
      <c r="S733" s="463" t="s">
        <v>52</v>
      </c>
      <c r="T733" s="464" t="s">
        <v>53</v>
      </c>
      <c r="U733" s="463" t="s">
        <v>54</v>
      </c>
      <c r="V733" s="465" t="s">
        <v>2789</v>
      </c>
    </row>
    <row r="734" spans="1:22" x14ac:dyDescent="0.2">
      <c r="A734" s="35">
        <v>518</v>
      </c>
      <c r="B734" s="260" t="s">
        <v>2743</v>
      </c>
      <c r="C734" s="42" t="s">
        <v>2544</v>
      </c>
      <c r="D734" s="73">
        <v>278103</v>
      </c>
      <c r="E734" s="75">
        <v>631230664</v>
      </c>
      <c r="F734" s="36" t="s">
        <v>2742</v>
      </c>
      <c r="G734" s="74" t="s">
        <v>672</v>
      </c>
      <c r="H734" s="47">
        <v>10</v>
      </c>
      <c r="I734" s="38">
        <v>13230</v>
      </c>
      <c r="J734" s="214">
        <f t="shared" si="11"/>
        <v>58.08</v>
      </c>
      <c r="K734" s="175"/>
      <c r="L734" s="175">
        <v>58.08</v>
      </c>
      <c r="M734" s="179"/>
      <c r="N734" s="180"/>
      <c r="O734" s="176"/>
      <c r="P734" s="287" t="s">
        <v>698</v>
      </c>
      <c r="S734" s="333">
        <v>4113.62</v>
      </c>
      <c r="T734" s="333">
        <v>10993.33</v>
      </c>
      <c r="U734" s="333">
        <v>29322.25</v>
      </c>
    </row>
    <row r="735" spans="1:22" x14ac:dyDescent="0.2">
      <c r="A735" s="35">
        <v>519</v>
      </c>
      <c r="B735" s="260" t="s">
        <v>2744</v>
      </c>
      <c r="C735" s="42" t="s">
        <v>2544</v>
      </c>
      <c r="D735" s="73">
        <v>278265</v>
      </c>
      <c r="E735" s="75">
        <v>631230667</v>
      </c>
      <c r="F735" s="36" t="s">
        <v>2742</v>
      </c>
      <c r="G735" s="74" t="s">
        <v>672</v>
      </c>
      <c r="H735" s="47">
        <v>10</v>
      </c>
      <c r="I735" s="38">
        <v>13230</v>
      </c>
      <c r="J735" s="214">
        <f t="shared" si="11"/>
        <v>14.52</v>
      </c>
      <c r="K735" s="175"/>
      <c r="L735" s="175">
        <v>14.52</v>
      </c>
      <c r="M735" s="179"/>
      <c r="N735" s="180"/>
      <c r="O735" s="176"/>
      <c r="P735" s="287" t="s">
        <v>698</v>
      </c>
      <c r="S735" s="334"/>
      <c r="T735" s="333">
        <v>12143.54</v>
      </c>
      <c r="U735" s="333">
        <v>38809.68</v>
      </c>
      <c r="V735" s="24"/>
    </row>
    <row r="736" spans="1:22" x14ac:dyDescent="0.2">
      <c r="A736" s="35">
        <v>520</v>
      </c>
      <c r="B736" s="260" t="s">
        <v>2745</v>
      </c>
      <c r="C736" s="42" t="s">
        <v>2544</v>
      </c>
      <c r="D736" s="73">
        <v>278328</v>
      </c>
      <c r="E736" s="75">
        <v>631230666</v>
      </c>
      <c r="F736" s="36" t="s">
        <v>2742</v>
      </c>
      <c r="G736" s="74" t="s">
        <v>672</v>
      </c>
      <c r="H736" s="47">
        <v>10</v>
      </c>
      <c r="I736" s="38">
        <v>13230</v>
      </c>
      <c r="J736" s="214">
        <f t="shared" si="11"/>
        <v>29.04</v>
      </c>
      <c r="K736" s="175"/>
      <c r="L736" s="175">
        <v>29.04</v>
      </c>
      <c r="M736" s="179"/>
      <c r="N736" s="180"/>
      <c r="O736" s="176"/>
      <c r="P736" s="287" t="s">
        <v>698</v>
      </c>
      <c r="S736" s="334"/>
      <c r="T736" s="333">
        <v>20513.099999999999</v>
      </c>
      <c r="U736" s="592">
        <v>9111.4599999999991</v>
      </c>
      <c r="V736" s="466"/>
    </row>
    <row r="737" spans="1:21" x14ac:dyDescent="0.2">
      <c r="A737" s="35">
        <v>521</v>
      </c>
      <c r="B737" s="260" t="s">
        <v>2746</v>
      </c>
      <c r="C737" s="42" t="s">
        <v>2555</v>
      </c>
      <c r="D737" s="73">
        <v>278412</v>
      </c>
      <c r="E737" s="75">
        <v>631230665</v>
      </c>
      <c r="F737" s="36" t="s">
        <v>2742</v>
      </c>
      <c r="G737" s="74" t="s">
        <v>672</v>
      </c>
      <c r="H737" s="47">
        <v>10</v>
      </c>
      <c r="I737" s="38">
        <v>13230</v>
      </c>
      <c r="J737" s="214">
        <f t="shared" si="11"/>
        <v>43.56</v>
      </c>
      <c r="K737" s="175"/>
      <c r="L737" s="175">
        <v>43.56</v>
      </c>
      <c r="M737" s="179"/>
      <c r="N737" s="180"/>
      <c r="O737" s="176"/>
      <c r="P737" s="287" t="s">
        <v>698</v>
      </c>
      <c r="S737" s="334"/>
      <c r="T737" s="333">
        <v>10742.83</v>
      </c>
      <c r="U737" s="592">
        <v>7933.08</v>
      </c>
    </row>
    <row r="738" spans="1:21" x14ac:dyDescent="0.2">
      <c r="A738" s="35">
        <v>522</v>
      </c>
      <c r="B738" s="260" t="s">
        <v>2747</v>
      </c>
      <c r="C738" s="42" t="s">
        <v>2544</v>
      </c>
      <c r="D738" s="73">
        <v>278433</v>
      </c>
      <c r="E738" s="75">
        <v>631230663</v>
      </c>
      <c r="F738" s="36" t="s">
        <v>2742</v>
      </c>
      <c r="G738" s="74" t="s">
        <v>672</v>
      </c>
      <c r="H738" s="47">
        <v>10</v>
      </c>
      <c r="I738" s="38">
        <v>13230</v>
      </c>
      <c r="J738" s="214">
        <f t="shared" si="11"/>
        <v>29.03</v>
      </c>
      <c r="K738" s="175"/>
      <c r="L738" s="175">
        <v>29.03</v>
      </c>
      <c r="M738" s="179"/>
      <c r="N738" s="180"/>
      <c r="O738" s="176"/>
      <c r="P738" s="287" t="s">
        <v>698</v>
      </c>
      <c r="S738" s="334"/>
      <c r="T738" s="333">
        <v>9666.2999999999993</v>
      </c>
      <c r="U738" s="333"/>
    </row>
    <row r="739" spans="1:21" x14ac:dyDescent="0.2">
      <c r="A739" s="35">
        <v>523</v>
      </c>
      <c r="B739" s="260" t="s">
        <v>2748</v>
      </c>
      <c r="C739" s="42" t="s">
        <v>2578</v>
      </c>
      <c r="D739" s="73">
        <v>278482</v>
      </c>
      <c r="E739" s="75">
        <v>631230669</v>
      </c>
      <c r="F739" s="36" t="s">
        <v>2742</v>
      </c>
      <c r="G739" s="74" t="s">
        <v>667</v>
      </c>
      <c r="H739" s="47">
        <v>10</v>
      </c>
      <c r="I739" s="38">
        <v>13250</v>
      </c>
      <c r="J739" s="214">
        <f t="shared" si="11"/>
        <v>13.99</v>
      </c>
      <c r="K739" s="175"/>
      <c r="L739" s="175">
        <v>13.99</v>
      </c>
      <c r="M739" s="179"/>
      <c r="N739" s="180"/>
      <c r="O739" s="176"/>
      <c r="P739" s="107" t="s">
        <v>75</v>
      </c>
      <c r="S739" s="334"/>
      <c r="T739" s="333">
        <v>11079.27</v>
      </c>
      <c r="U739" s="334"/>
    </row>
    <row r="740" spans="1:21" x14ac:dyDescent="0.2">
      <c r="A740" s="35">
        <v>524</v>
      </c>
      <c r="B740" s="260" t="s">
        <v>2749</v>
      </c>
      <c r="C740" s="42" t="s">
        <v>2578</v>
      </c>
      <c r="D740" s="73">
        <v>278710</v>
      </c>
      <c r="E740" s="75">
        <v>631230672</v>
      </c>
      <c r="F740" s="36" t="s">
        <v>2742</v>
      </c>
      <c r="G740" s="74" t="s">
        <v>667</v>
      </c>
      <c r="H740" s="47">
        <v>10</v>
      </c>
      <c r="I740" s="38">
        <v>13250</v>
      </c>
      <c r="J740" s="214">
        <f t="shared" si="11"/>
        <v>13.99</v>
      </c>
      <c r="K740" s="175"/>
      <c r="L740" s="175">
        <v>13.99</v>
      </c>
      <c r="M740" s="179"/>
      <c r="N740" s="180"/>
      <c r="O740" s="176"/>
      <c r="P740" s="107" t="s">
        <v>75</v>
      </c>
      <c r="S740" s="334"/>
      <c r="T740" s="333" t="s">
        <v>2788</v>
      </c>
      <c r="U740" s="334"/>
    </row>
    <row r="741" spans="1:21" x14ac:dyDescent="0.2">
      <c r="A741" s="35">
        <v>525</v>
      </c>
      <c r="B741" s="260" t="s">
        <v>2750</v>
      </c>
      <c r="C741" s="42" t="s">
        <v>2578</v>
      </c>
      <c r="D741" s="73">
        <v>278731</v>
      </c>
      <c r="E741" s="75">
        <v>631230671</v>
      </c>
      <c r="F741" s="36" t="s">
        <v>2742</v>
      </c>
      <c r="G741" s="74" t="s">
        <v>667</v>
      </c>
      <c r="H741" s="47">
        <v>10</v>
      </c>
      <c r="I741" s="38">
        <v>13250</v>
      </c>
      <c r="J741" s="214">
        <f t="shared" si="11"/>
        <v>7.99</v>
      </c>
      <c r="K741" s="175"/>
      <c r="L741" s="175">
        <v>7.99</v>
      </c>
      <c r="M741" s="179"/>
      <c r="N741" s="180"/>
      <c r="O741" s="176"/>
      <c r="P741" s="107" t="s">
        <v>75</v>
      </c>
      <c r="S741" s="334"/>
      <c r="T741" s="333">
        <v>21575.41</v>
      </c>
      <c r="U741" s="334"/>
    </row>
    <row r="742" spans="1:21" x14ac:dyDescent="0.2">
      <c r="A742" s="35">
        <v>526</v>
      </c>
      <c r="B742" s="260" t="s">
        <v>2751</v>
      </c>
      <c r="C742" s="42" t="s">
        <v>2578</v>
      </c>
      <c r="D742" s="73">
        <v>278739</v>
      </c>
      <c r="E742" s="75">
        <v>631230670</v>
      </c>
      <c r="F742" s="36" t="s">
        <v>2742</v>
      </c>
      <c r="G742" s="74" t="s">
        <v>667</v>
      </c>
      <c r="H742" s="47">
        <v>10</v>
      </c>
      <c r="I742" s="38">
        <v>13250</v>
      </c>
      <c r="J742" s="214">
        <f t="shared" si="11"/>
        <v>19.32</v>
      </c>
      <c r="K742" s="175"/>
      <c r="L742" s="175">
        <v>19.32</v>
      </c>
      <c r="M742" s="179"/>
      <c r="N742" s="180"/>
      <c r="O742" s="176"/>
      <c r="P742" s="107" t="s">
        <v>75</v>
      </c>
      <c r="S742" s="334"/>
      <c r="T742" s="333">
        <v>16890.169999999998</v>
      </c>
      <c r="U742" s="334"/>
    </row>
    <row r="743" spans="1:21" x14ac:dyDescent="0.2">
      <c r="A743" s="35">
        <v>527</v>
      </c>
      <c r="B743" s="260" t="s">
        <v>2752</v>
      </c>
      <c r="C743" s="42" t="s">
        <v>2578</v>
      </c>
      <c r="D743" s="73">
        <v>278762</v>
      </c>
      <c r="E743" s="75">
        <v>631230668</v>
      </c>
      <c r="F743" s="36" t="s">
        <v>2742</v>
      </c>
      <c r="G743" s="74" t="s">
        <v>667</v>
      </c>
      <c r="H743" s="47">
        <v>10</v>
      </c>
      <c r="I743" s="38">
        <v>13250</v>
      </c>
      <c r="J743" s="214">
        <f t="shared" si="11"/>
        <v>11.78</v>
      </c>
      <c r="K743" s="175"/>
      <c r="L743" s="175">
        <v>11.78</v>
      </c>
      <c r="M743" s="179"/>
      <c r="N743" s="180"/>
      <c r="O743" s="176"/>
      <c r="P743" s="107" t="s">
        <v>75</v>
      </c>
      <c r="S743" s="334"/>
      <c r="T743" s="333">
        <v>46715.839999999997</v>
      </c>
      <c r="U743" s="334"/>
    </row>
    <row r="744" spans="1:21" x14ac:dyDescent="0.2">
      <c r="A744" s="35">
        <v>528</v>
      </c>
      <c r="B744" s="260" t="s">
        <v>2753</v>
      </c>
      <c r="C744" s="42" t="s">
        <v>2742</v>
      </c>
      <c r="D744" s="73">
        <v>278854</v>
      </c>
      <c r="E744" s="75">
        <v>631230637</v>
      </c>
      <c r="F744" s="36" t="s">
        <v>2742</v>
      </c>
      <c r="G744" s="74" t="s">
        <v>483</v>
      </c>
      <c r="H744" s="47">
        <v>10</v>
      </c>
      <c r="I744" s="38">
        <v>13610</v>
      </c>
      <c r="J744" s="214">
        <f t="shared" si="11"/>
        <v>654.1</v>
      </c>
      <c r="K744" s="175"/>
      <c r="L744" s="175"/>
      <c r="M744" s="179">
        <v>654.1</v>
      </c>
      <c r="N744" s="180"/>
      <c r="O744" s="176"/>
      <c r="P744" s="107" t="s">
        <v>484</v>
      </c>
      <c r="S744" s="334"/>
      <c r="T744" s="333">
        <v>14880.5</v>
      </c>
      <c r="U744" s="334"/>
    </row>
    <row r="745" spans="1:21" x14ac:dyDescent="0.2">
      <c r="A745" s="35">
        <v>529</v>
      </c>
      <c r="B745" s="260" t="s">
        <v>2754</v>
      </c>
      <c r="C745" s="42" t="s">
        <v>2742</v>
      </c>
      <c r="D745" s="73">
        <v>278897</v>
      </c>
      <c r="E745" s="75">
        <v>631230641</v>
      </c>
      <c r="F745" s="36" t="s">
        <v>2742</v>
      </c>
      <c r="G745" s="74" t="s">
        <v>483</v>
      </c>
      <c r="H745" s="47">
        <v>10</v>
      </c>
      <c r="I745" s="38">
        <v>13610</v>
      </c>
      <c r="J745" s="214">
        <f t="shared" si="11"/>
        <v>657</v>
      </c>
      <c r="K745" s="175"/>
      <c r="L745" s="175"/>
      <c r="M745" s="179">
        <v>657</v>
      </c>
      <c r="N745" s="180"/>
      <c r="O745" s="176"/>
      <c r="P745" s="107" t="s">
        <v>484</v>
      </c>
      <c r="S745" s="334"/>
      <c r="T745" s="333">
        <v>10363.48</v>
      </c>
      <c r="U745" s="334"/>
    </row>
    <row r="746" spans="1:21" x14ac:dyDescent="0.2">
      <c r="A746" s="35">
        <v>530</v>
      </c>
      <c r="B746" s="260" t="s">
        <v>2755</v>
      </c>
      <c r="C746" s="42" t="s">
        <v>2742</v>
      </c>
      <c r="D746" s="73">
        <v>278935</v>
      </c>
      <c r="E746" s="75">
        <v>631230636</v>
      </c>
      <c r="F746" s="36" t="s">
        <v>2742</v>
      </c>
      <c r="G746" s="74" t="s">
        <v>483</v>
      </c>
      <c r="H746" s="47">
        <v>10</v>
      </c>
      <c r="I746" s="38">
        <v>13610</v>
      </c>
      <c r="J746" s="214">
        <f t="shared" si="11"/>
        <v>531.6</v>
      </c>
      <c r="K746" s="175"/>
      <c r="L746" s="175"/>
      <c r="M746" s="179">
        <v>531.6</v>
      </c>
      <c r="N746" s="180"/>
      <c r="O746" s="176"/>
      <c r="P746" s="107" t="s">
        <v>484</v>
      </c>
      <c r="S746" s="334"/>
      <c r="T746" s="333">
        <v>11871.95</v>
      </c>
      <c r="U746" s="334"/>
    </row>
    <row r="747" spans="1:21" x14ac:dyDescent="0.2">
      <c r="A747" s="35">
        <v>531</v>
      </c>
      <c r="B747" s="260" t="s">
        <v>2756</v>
      </c>
      <c r="C747" s="42" t="s">
        <v>2742</v>
      </c>
      <c r="D747" s="73">
        <v>278963</v>
      </c>
      <c r="E747" s="75">
        <v>631230642</v>
      </c>
      <c r="F747" s="36" t="s">
        <v>2742</v>
      </c>
      <c r="G747" s="74" t="s">
        <v>483</v>
      </c>
      <c r="H747" s="47">
        <v>10</v>
      </c>
      <c r="I747" s="38">
        <v>13610</v>
      </c>
      <c r="J747" s="214">
        <f t="shared" si="11"/>
        <v>410</v>
      </c>
      <c r="K747" s="175"/>
      <c r="L747" s="175"/>
      <c r="M747" s="179">
        <v>410</v>
      </c>
      <c r="N747" s="180"/>
      <c r="O747" s="176"/>
      <c r="P747" s="107" t="s">
        <v>484</v>
      </c>
      <c r="S747" s="334"/>
      <c r="T747" s="333">
        <v>9997.69</v>
      </c>
      <c r="U747" s="334"/>
    </row>
    <row r="748" spans="1:21" x14ac:dyDescent="0.2">
      <c r="A748" s="35">
        <v>532</v>
      </c>
      <c r="B748" s="260" t="s">
        <v>2757</v>
      </c>
      <c r="C748" s="42" t="s">
        <v>2742</v>
      </c>
      <c r="D748" s="73">
        <v>278969</v>
      </c>
      <c r="E748" s="75">
        <v>631230638</v>
      </c>
      <c r="F748" s="36" t="s">
        <v>2742</v>
      </c>
      <c r="G748" s="74" t="s">
        <v>483</v>
      </c>
      <c r="H748" s="47">
        <v>10</v>
      </c>
      <c r="I748" s="38">
        <v>13610</v>
      </c>
      <c r="J748" s="214">
        <f t="shared" si="11"/>
        <v>467</v>
      </c>
      <c r="K748" s="175"/>
      <c r="L748" s="175"/>
      <c r="M748" s="179">
        <v>467</v>
      </c>
      <c r="N748" s="180"/>
      <c r="O748" s="176"/>
      <c r="P748" s="107" t="s">
        <v>484</v>
      </c>
      <c r="S748" s="334"/>
      <c r="T748" s="333">
        <v>11287.3</v>
      </c>
      <c r="U748" s="334"/>
    </row>
    <row r="749" spans="1:21" x14ac:dyDescent="0.2">
      <c r="A749" s="35">
        <v>533</v>
      </c>
      <c r="B749" s="260" t="s">
        <v>2761</v>
      </c>
      <c r="C749" s="42" t="s">
        <v>2762</v>
      </c>
      <c r="D749" s="73">
        <v>279002</v>
      </c>
      <c r="E749" s="75">
        <v>631230499</v>
      </c>
      <c r="F749" s="36" t="s">
        <v>2742</v>
      </c>
      <c r="G749" s="74" t="s">
        <v>602</v>
      </c>
      <c r="H749" s="47">
        <v>10</v>
      </c>
      <c r="I749" s="38">
        <v>13640</v>
      </c>
      <c r="J749" s="214">
        <f t="shared" si="11"/>
        <v>218.25</v>
      </c>
      <c r="K749" s="175"/>
      <c r="L749" s="175"/>
      <c r="M749" s="179">
        <v>218.25</v>
      </c>
      <c r="N749" s="180"/>
      <c r="O749" s="176"/>
      <c r="P749" s="107" t="s">
        <v>2773</v>
      </c>
      <c r="S749" s="334"/>
      <c r="T749" s="333">
        <v>9408.93</v>
      </c>
      <c r="U749" s="334"/>
    </row>
    <row r="750" spans="1:21" x14ac:dyDescent="0.2">
      <c r="A750" s="35">
        <v>534</v>
      </c>
      <c r="B750" s="260" t="s">
        <v>2763</v>
      </c>
      <c r="C750" s="42" t="s">
        <v>2759</v>
      </c>
      <c r="D750" s="73">
        <v>279009</v>
      </c>
      <c r="E750" s="75">
        <v>631230675</v>
      </c>
      <c r="F750" s="36" t="s">
        <v>2742</v>
      </c>
      <c r="G750" s="74" t="s">
        <v>483</v>
      </c>
      <c r="H750" s="47">
        <v>10</v>
      </c>
      <c r="I750" s="38">
        <v>13610</v>
      </c>
      <c r="J750" s="214">
        <f t="shared" si="11"/>
        <v>204.5</v>
      </c>
      <c r="K750" s="175"/>
      <c r="L750" s="175"/>
      <c r="M750" s="179">
        <v>204.5</v>
      </c>
      <c r="N750" s="180"/>
      <c r="O750" s="176"/>
      <c r="P750" s="107" t="s">
        <v>1076</v>
      </c>
      <c r="S750" s="334"/>
      <c r="T750" s="333">
        <v>9302.83</v>
      </c>
      <c r="U750" s="334"/>
    </row>
    <row r="751" spans="1:21" x14ac:dyDescent="0.2">
      <c r="A751" s="35">
        <v>535</v>
      </c>
      <c r="B751" s="260" t="s">
        <v>2764</v>
      </c>
      <c r="C751" s="42" t="s">
        <v>2729</v>
      </c>
      <c r="D751" s="73">
        <v>279014</v>
      </c>
      <c r="E751" s="75">
        <v>631230497</v>
      </c>
      <c r="F751" s="36" t="s">
        <v>2742</v>
      </c>
      <c r="G751" s="74" t="s">
        <v>602</v>
      </c>
      <c r="H751" s="47">
        <v>10</v>
      </c>
      <c r="I751" s="38">
        <v>13640</v>
      </c>
      <c r="J751" s="214">
        <f t="shared" si="11"/>
        <v>300</v>
      </c>
      <c r="K751" s="175"/>
      <c r="L751" s="175"/>
      <c r="M751" s="179">
        <v>300</v>
      </c>
      <c r="N751" s="180"/>
      <c r="O751" s="176"/>
      <c r="P751" s="107" t="s">
        <v>516</v>
      </c>
      <c r="S751" s="334"/>
      <c r="T751" s="333">
        <v>11312.29</v>
      </c>
      <c r="U751" s="334"/>
    </row>
    <row r="752" spans="1:21" ht="13.5" thickBot="1" x14ac:dyDescent="0.25">
      <c r="A752" s="35">
        <v>536</v>
      </c>
      <c r="B752" s="260" t="s">
        <v>2772</v>
      </c>
      <c r="C752" s="42" t="s">
        <v>2759</v>
      </c>
      <c r="D752" s="73">
        <v>280092</v>
      </c>
      <c r="E752" s="75">
        <v>631230676</v>
      </c>
      <c r="F752" s="36" t="s">
        <v>2766</v>
      </c>
      <c r="G752" s="74" t="s">
        <v>889</v>
      </c>
      <c r="H752" s="47">
        <v>10</v>
      </c>
      <c r="I752" s="38">
        <v>13310</v>
      </c>
      <c r="J752" s="214">
        <f t="shared" si="11"/>
        <v>90</v>
      </c>
      <c r="K752" s="175"/>
      <c r="L752" s="175"/>
      <c r="M752" s="179">
        <v>90</v>
      </c>
      <c r="N752" s="180"/>
      <c r="O752" s="176"/>
      <c r="P752" s="107" t="s">
        <v>2489</v>
      </c>
      <c r="S752" s="334"/>
      <c r="T752" s="592">
        <v>4162.51</v>
      </c>
      <c r="U752" s="334"/>
    </row>
    <row r="753" spans="1:22" ht="13.5" thickBot="1" x14ac:dyDescent="0.25">
      <c r="A753" s="35">
        <v>537</v>
      </c>
      <c r="B753" s="260" t="s">
        <v>2540</v>
      </c>
      <c r="C753" s="42" t="s">
        <v>2497</v>
      </c>
      <c r="D753" s="73">
        <v>282117</v>
      </c>
      <c r="E753" s="75">
        <v>631230699</v>
      </c>
      <c r="F753" s="36" t="s">
        <v>2779</v>
      </c>
      <c r="G753" s="74" t="s">
        <v>889</v>
      </c>
      <c r="H753" s="47">
        <v>10</v>
      </c>
      <c r="I753" s="38">
        <v>13310</v>
      </c>
      <c r="J753" s="214">
        <f t="shared" si="11"/>
        <v>75</v>
      </c>
      <c r="K753" s="175"/>
      <c r="L753" s="175"/>
      <c r="M753" s="179">
        <v>75</v>
      </c>
      <c r="N753" s="180"/>
      <c r="O753" s="176"/>
      <c r="P753" s="107" t="s">
        <v>1743</v>
      </c>
      <c r="S753" s="268">
        <f>SUM(S734:S752)</f>
        <v>4113.62</v>
      </c>
      <c r="T753" s="268">
        <f>SUM(T734:T752)</f>
        <v>252907.27000000002</v>
      </c>
      <c r="U753" s="268">
        <f>SUM(U734:U752)</f>
        <v>85176.469999999987</v>
      </c>
      <c r="V753" s="269">
        <f>SUM(S753:U753)</f>
        <v>342197.36</v>
      </c>
    </row>
    <row r="754" spans="1:22" x14ac:dyDescent="0.2">
      <c r="A754" s="35">
        <v>538</v>
      </c>
      <c r="B754" s="260" t="s">
        <v>2787</v>
      </c>
      <c r="C754" s="42" t="s">
        <v>2729</v>
      </c>
      <c r="D754" s="73">
        <v>282477</v>
      </c>
      <c r="E754" s="75">
        <v>631230495</v>
      </c>
      <c r="F754" s="36" t="s">
        <v>2779</v>
      </c>
      <c r="G754" s="74" t="s">
        <v>602</v>
      </c>
      <c r="H754" s="47">
        <v>10</v>
      </c>
      <c r="I754" s="38">
        <v>13640</v>
      </c>
      <c r="J754" s="214">
        <f t="shared" si="11"/>
        <v>300</v>
      </c>
      <c r="K754" s="175"/>
      <c r="L754" s="175"/>
      <c r="M754" s="179">
        <v>300</v>
      </c>
      <c r="N754" s="180"/>
      <c r="O754" s="176"/>
      <c r="P754" s="107" t="s">
        <v>516</v>
      </c>
      <c r="V754" s="8">
        <v>27989.86</v>
      </c>
    </row>
    <row r="755" spans="1:22" x14ac:dyDescent="0.2">
      <c r="A755" s="35">
        <v>539</v>
      </c>
      <c r="B755" s="260" t="s">
        <v>2585</v>
      </c>
      <c r="C755" s="42" t="s">
        <v>2729</v>
      </c>
      <c r="D755" s="73">
        <v>282484</v>
      </c>
      <c r="E755" s="75">
        <v>631230498</v>
      </c>
      <c r="F755" s="36" t="s">
        <v>2779</v>
      </c>
      <c r="G755" s="74" t="s">
        <v>602</v>
      </c>
      <c r="H755" s="47">
        <v>10</v>
      </c>
      <c r="I755" s="38">
        <v>13640</v>
      </c>
      <c r="J755" s="214">
        <f t="shared" si="11"/>
        <v>300</v>
      </c>
      <c r="K755" s="175"/>
      <c r="L755" s="175"/>
      <c r="M755" s="179">
        <v>300</v>
      </c>
      <c r="N755" s="180"/>
      <c r="O755" s="176"/>
      <c r="P755" s="107" t="s">
        <v>516</v>
      </c>
      <c r="T755" s="267"/>
      <c r="U755" s="267"/>
      <c r="V755" s="267">
        <f>SUM(V753:V754)</f>
        <v>370187.22</v>
      </c>
    </row>
    <row r="756" spans="1:22" x14ac:dyDescent="0.2">
      <c r="A756" s="35">
        <v>540</v>
      </c>
      <c r="B756" s="260"/>
      <c r="C756" s="42"/>
      <c r="D756" s="73"/>
      <c r="E756" s="75"/>
      <c r="F756" s="36" t="s">
        <v>2793</v>
      </c>
      <c r="G756" s="74" t="s">
        <v>2541</v>
      </c>
      <c r="H756" s="47">
        <v>10</v>
      </c>
      <c r="I756" s="38">
        <v>11110</v>
      </c>
      <c r="J756" s="214">
        <f t="shared" si="11"/>
        <v>4113.62</v>
      </c>
      <c r="K756" s="175">
        <v>4113.62</v>
      </c>
      <c r="L756" s="175"/>
      <c r="M756" s="179"/>
      <c r="N756" s="180"/>
      <c r="O756" s="176"/>
      <c r="P756" s="107"/>
    </row>
    <row r="757" spans="1:22" x14ac:dyDescent="0.2">
      <c r="A757" s="35">
        <v>541</v>
      </c>
      <c r="B757" s="260"/>
      <c r="C757" s="42"/>
      <c r="D757" s="73"/>
      <c r="E757" s="75"/>
      <c r="F757" s="36" t="s">
        <v>2793</v>
      </c>
      <c r="G757" s="74" t="s">
        <v>2542</v>
      </c>
      <c r="H757" s="47">
        <v>10</v>
      </c>
      <c r="I757" s="38">
        <v>11110</v>
      </c>
      <c r="J757" s="214">
        <f t="shared" si="11"/>
        <v>276734.62</v>
      </c>
      <c r="K757" s="175">
        <v>276734.62</v>
      </c>
      <c r="L757" s="175"/>
      <c r="M757" s="179"/>
      <c r="N757" s="180"/>
      <c r="O757" s="176"/>
      <c r="P757" s="107"/>
    </row>
    <row r="758" spans="1:22" ht="13.5" thickBot="1" x14ac:dyDescent="0.25">
      <c r="A758" s="35">
        <v>542</v>
      </c>
      <c r="B758" s="260"/>
      <c r="C758" s="42"/>
      <c r="D758" s="73"/>
      <c r="E758" s="75"/>
      <c r="F758" s="36" t="s">
        <v>2793</v>
      </c>
      <c r="G758" s="74" t="s">
        <v>2543</v>
      </c>
      <c r="H758" s="47">
        <v>10</v>
      </c>
      <c r="I758" s="38">
        <v>11110</v>
      </c>
      <c r="J758" s="214">
        <f t="shared" si="11"/>
        <v>68131.929999999993</v>
      </c>
      <c r="K758" s="175">
        <v>68131.929999999993</v>
      </c>
      <c r="L758" s="175"/>
      <c r="M758" s="179"/>
      <c r="N758" s="180"/>
      <c r="O758" s="176"/>
      <c r="P758" s="107"/>
    </row>
    <row r="759" spans="1:22" ht="13.5" thickBot="1" x14ac:dyDescent="0.25">
      <c r="A759" s="226"/>
      <c r="B759" s="372"/>
      <c r="C759" s="227"/>
      <c r="D759" s="227"/>
      <c r="E759" s="228"/>
      <c r="F759" s="227"/>
      <c r="G759" s="228"/>
      <c r="H759" s="191"/>
      <c r="I759" s="229" t="s">
        <v>42</v>
      </c>
      <c r="J759" s="230">
        <f t="shared" ref="J759:O759" si="12">SUM(J7:J758)</f>
        <v>3730472.2600000044</v>
      </c>
      <c r="K759" s="231">
        <f t="shared" si="12"/>
        <v>3596767.87</v>
      </c>
      <c r="L759" s="231">
        <f t="shared" si="12"/>
        <v>25264.630000000041</v>
      </c>
      <c r="M759" s="231">
        <f t="shared" si="12"/>
        <v>71955.75999999998</v>
      </c>
      <c r="N759" s="231">
        <f t="shared" si="12"/>
        <v>0</v>
      </c>
      <c r="O759" s="231">
        <f t="shared" si="12"/>
        <v>36484</v>
      </c>
      <c r="P759" s="232"/>
    </row>
    <row r="760" spans="1:22" x14ac:dyDescent="0.2">
      <c r="A760" s="91"/>
      <c r="B760" s="373"/>
      <c r="C760" s="108"/>
      <c r="D760" s="2"/>
      <c r="E760" s="1"/>
      <c r="F760" s="2"/>
      <c r="G760" s="1"/>
      <c r="O760" s="2"/>
      <c r="P760" s="1"/>
      <c r="S760" s="589"/>
      <c r="T760" s="527"/>
      <c r="V760" s="267"/>
    </row>
    <row r="761" spans="1:22" x14ac:dyDescent="0.2">
      <c r="A761" s="81"/>
      <c r="B761" s="373"/>
      <c r="C761" s="108"/>
      <c r="D761" s="2"/>
      <c r="E761" s="1"/>
      <c r="F761" s="2"/>
      <c r="G761" s="1"/>
      <c r="L761" s="306"/>
      <c r="M761" s="306"/>
      <c r="O761" s="2"/>
      <c r="P761" s="1"/>
    </row>
    <row r="762" spans="1:22" x14ac:dyDescent="0.2">
      <c r="A762" s="81"/>
      <c r="B762" s="373"/>
      <c r="C762" s="108"/>
      <c r="D762" s="2"/>
      <c r="E762" s="1"/>
      <c r="F762" s="2"/>
      <c r="G762" s="1"/>
      <c r="L762" s="306"/>
      <c r="M762" s="306"/>
      <c r="O762" s="2"/>
      <c r="P762" s="1"/>
    </row>
    <row r="763" spans="1:22" x14ac:dyDescent="0.2">
      <c r="A763" s="81"/>
      <c r="B763" s="373"/>
      <c r="C763" s="108"/>
      <c r="D763" s="2"/>
      <c r="E763" s="1"/>
      <c r="F763" s="2"/>
      <c r="G763" s="1"/>
      <c r="L763" s="306"/>
      <c r="M763" s="306"/>
      <c r="O763" s="2"/>
      <c r="P763" s="1"/>
    </row>
    <row r="764" spans="1:22" x14ac:dyDescent="0.2">
      <c r="A764" s="81"/>
      <c r="B764" s="373"/>
      <c r="C764" s="108"/>
      <c r="D764" s="2"/>
      <c r="E764" s="1"/>
      <c r="F764" s="2"/>
      <c r="G764" s="1"/>
      <c r="K764" s="301">
        <v>-26964.91</v>
      </c>
      <c r="L764" s="306"/>
      <c r="M764" s="301">
        <v>-0.4</v>
      </c>
      <c r="O764" s="2"/>
      <c r="P764" s="1"/>
    </row>
    <row r="765" spans="1:22" x14ac:dyDescent="0.2">
      <c r="A765" s="91"/>
      <c r="B765" s="373"/>
      <c r="C765" s="108"/>
      <c r="D765" s="2"/>
      <c r="E765" s="1"/>
      <c r="F765" s="2"/>
      <c r="G765" s="1"/>
      <c r="L765" s="306"/>
      <c r="M765" s="306"/>
      <c r="O765" s="2"/>
      <c r="P765" s="1"/>
    </row>
    <row r="766" spans="1:22" x14ac:dyDescent="0.2">
      <c r="A766" s="91"/>
      <c r="B766" s="373"/>
      <c r="C766" s="108"/>
      <c r="D766" s="2"/>
      <c r="E766" s="1"/>
      <c r="F766" s="2"/>
      <c r="G766" s="1"/>
      <c r="L766" s="306"/>
      <c r="M766" s="306"/>
      <c r="O766" s="2"/>
      <c r="P766" s="1"/>
    </row>
    <row r="767" spans="1:22" x14ac:dyDescent="0.2">
      <c r="A767" s="91"/>
      <c r="B767" s="373"/>
      <c r="C767" s="108"/>
      <c r="D767" s="2"/>
      <c r="E767" s="1"/>
      <c r="F767" s="2"/>
      <c r="G767" s="1"/>
      <c r="L767" s="306"/>
      <c r="M767" s="306"/>
      <c r="O767" s="2"/>
      <c r="P767" s="1"/>
    </row>
    <row r="768" spans="1:22" x14ac:dyDescent="0.2">
      <c r="A768" s="91"/>
      <c r="B768" s="373"/>
      <c r="C768" s="108"/>
      <c r="D768" s="2"/>
      <c r="E768" s="1"/>
      <c r="F768" s="2"/>
      <c r="G768" s="1"/>
      <c r="L768" s="306"/>
      <c r="M768" s="306"/>
      <c r="O768" s="2"/>
      <c r="P768" s="1"/>
    </row>
    <row r="769" spans="1:16" x14ac:dyDescent="0.2">
      <c r="A769" s="91"/>
      <c r="B769" s="373"/>
      <c r="C769" s="108"/>
      <c r="D769" s="2"/>
      <c r="E769" s="1"/>
      <c r="F769" s="2"/>
      <c r="G769" s="1"/>
      <c r="L769" s="306"/>
      <c r="M769" s="306"/>
      <c r="O769" s="2"/>
      <c r="P769" s="1"/>
    </row>
    <row r="770" spans="1:16" x14ac:dyDescent="0.2">
      <c r="A770" s="91"/>
      <c r="B770" s="373"/>
      <c r="C770" s="108"/>
      <c r="D770" s="2"/>
      <c r="E770" s="1"/>
      <c r="F770" s="2"/>
      <c r="G770" s="1"/>
      <c r="L770" s="306"/>
      <c r="M770" s="306"/>
      <c r="O770" s="2"/>
      <c r="P770" s="1"/>
    </row>
    <row r="771" spans="1:16" x14ac:dyDescent="0.2">
      <c r="A771" s="91"/>
      <c r="L771" s="358"/>
      <c r="M771" s="358"/>
    </row>
    <row r="772" spans="1:16" x14ac:dyDescent="0.2">
      <c r="A772" s="91"/>
      <c r="L772" s="306"/>
      <c r="M772" s="306"/>
    </row>
    <row r="773" spans="1:16" x14ac:dyDescent="0.2">
      <c r="A773" s="91"/>
      <c r="L773" s="306"/>
      <c r="M773" s="306"/>
    </row>
    <row r="774" spans="1:16" x14ac:dyDescent="0.2">
      <c r="A774" s="91"/>
      <c r="L774" s="306"/>
      <c r="M774" s="306"/>
    </row>
    <row r="775" spans="1:16" x14ac:dyDescent="0.2">
      <c r="A775" s="91"/>
      <c r="L775" s="306"/>
      <c r="M775" s="306"/>
    </row>
    <row r="776" spans="1:16" x14ac:dyDescent="0.2">
      <c r="A776" s="91"/>
      <c r="L776" s="306"/>
      <c r="M776" s="306"/>
    </row>
    <row r="777" spans="1:16" x14ac:dyDescent="0.2">
      <c r="A777" s="91"/>
    </row>
    <row r="778" spans="1:16" x14ac:dyDescent="0.2">
      <c r="A778" s="91"/>
    </row>
    <row r="1005" spans="18:20" x14ac:dyDescent="0.2">
      <c r="T1005" s="2"/>
    </row>
    <row r="1008" spans="18:20" x14ac:dyDescent="0.2">
      <c r="R1008" s="2"/>
    </row>
    <row r="1009" spans="19:21" x14ac:dyDescent="0.2">
      <c r="S1009" s="2"/>
    </row>
    <row r="1013" spans="19:21" x14ac:dyDescent="0.2">
      <c r="U1013" s="2"/>
    </row>
    <row r="1034" spans="1:24" s="2" customFormat="1" x14ac:dyDescent="0.2">
      <c r="A1034" s="1"/>
      <c r="B1034" s="368"/>
      <c r="C1034" s="81"/>
      <c r="D1034" s="108"/>
      <c r="F1034" s="1"/>
      <c r="H1034" s="1"/>
      <c r="I1034" s="1"/>
      <c r="J1034" s="1"/>
      <c r="K1034" s="1"/>
      <c r="L1034" s="1"/>
      <c r="M1034" s="1"/>
      <c r="N1034" s="1"/>
      <c r="O1034" s="1"/>
      <c r="Q1034" s="99"/>
      <c r="R1034" s="1"/>
      <c r="S1034" s="1"/>
      <c r="T1034" s="1"/>
      <c r="U1034" s="1"/>
      <c r="V1034" s="1"/>
      <c r="W1034" s="1"/>
      <c r="X1034" s="1"/>
    </row>
    <row r="1035" spans="1:24" x14ac:dyDescent="0.2">
      <c r="V1035" s="2"/>
      <c r="W1035" s="2"/>
      <c r="X1035" s="2"/>
    </row>
    <row r="1139" spans="2:15" x14ac:dyDescent="0.2">
      <c r="B1139" s="374"/>
      <c r="C1139" s="86"/>
    </row>
    <row r="1140" spans="2:15" x14ac:dyDescent="0.2">
      <c r="B1140" s="374"/>
      <c r="C1140" s="86"/>
    </row>
    <row r="1141" spans="2:15" x14ac:dyDescent="0.2">
      <c r="B1141" s="374"/>
      <c r="C1141" s="86"/>
      <c r="K1141" s="40"/>
      <c r="L1141" s="40"/>
      <c r="M1141" s="40"/>
      <c r="N1141" s="40"/>
      <c r="O1141" s="40"/>
    </row>
    <row r="1144" spans="2:15" x14ac:dyDescent="0.2">
      <c r="K1144" s="24"/>
      <c r="L1144" s="24"/>
      <c r="M1144" s="24"/>
    </row>
    <row r="1168" spans="1:1" x14ac:dyDescent="0.2">
      <c r="A1168" s="43"/>
    </row>
    <row r="1169" spans="1:1" x14ac:dyDescent="0.2">
      <c r="A1169" s="43"/>
    </row>
    <row r="1170" spans="1:1" x14ac:dyDescent="0.2">
      <c r="A1170" s="44"/>
    </row>
    <row r="1419" spans="19:19" x14ac:dyDescent="0.2">
      <c r="S1419" s="12"/>
    </row>
    <row r="1449" spans="19:19" x14ac:dyDescent="0.2">
      <c r="S1449" s="12"/>
    </row>
    <row r="1460" spans="19:19" x14ac:dyDescent="0.2">
      <c r="S1460" s="12"/>
    </row>
    <row r="1503" spans="19:19" x14ac:dyDescent="0.2">
      <c r="S1503" s="12"/>
    </row>
    <row r="1504" spans="19:19" x14ac:dyDescent="0.2">
      <c r="S1504" s="12"/>
    </row>
    <row r="1510" spans="19:19" x14ac:dyDescent="0.2">
      <c r="S1510" s="12"/>
    </row>
    <row r="1576" spans="19:19" x14ac:dyDescent="0.2">
      <c r="S1576" s="12"/>
    </row>
    <row r="1580" spans="19:19" x14ac:dyDescent="0.2">
      <c r="S1580" s="12"/>
    </row>
  </sheetData>
  <autoFilter ref="B6:P759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7" zoomScaleNormal="100" workbookViewId="0">
      <selection activeCell="V20" sqref="V20"/>
    </sheetView>
  </sheetViews>
  <sheetFormatPr defaultRowHeight="12.75" x14ac:dyDescent="0.2"/>
  <cols>
    <col min="1" max="1" width="13.28515625" style="116" customWidth="1"/>
    <col min="2" max="2" width="9.140625" style="116" hidden="1" customWidth="1"/>
    <col min="3" max="3" width="11.7109375" style="116" customWidth="1"/>
    <col min="4" max="4" width="8.85546875" style="116" customWidth="1"/>
    <col min="5" max="6" width="8.7109375" style="116" customWidth="1"/>
    <col min="7" max="7" width="9.7109375" style="116" customWidth="1"/>
    <col min="8" max="8" width="9.85546875" style="116" customWidth="1"/>
    <col min="9" max="9" width="11.28515625" style="116" customWidth="1"/>
    <col min="10" max="10" width="9.42578125" style="116" customWidth="1"/>
    <col min="11" max="11" width="9.85546875" style="116" customWidth="1"/>
    <col min="12" max="12" width="9.5703125" style="116" customWidth="1"/>
    <col min="13" max="13" width="9" style="116" customWidth="1"/>
    <col min="14" max="14" width="9.28515625" style="116" customWidth="1"/>
    <col min="15" max="15" width="10.28515625" style="116" customWidth="1"/>
    <col min="16" max="18" width="9" style="116" customWidth="1"/>
    <col min="19" max="19" width="11.85546875" style="116" customWidth="1"/>
    <col min="20" max="20" width="12.28515625" style="117" customWidth="1"/>
    <col min="21" max="21" width="11" style="116" customWidth="1"/>
    <col min="22" max="22" width="19.28515625" style="116" customWidth="1"/>
    <col min="23" max="23" width="11.140625" style="116" bestFit="1" customWidth="1"/>
    <col min="24" max="24" width="10.5703125" style="116" customWidth="1"/>
    <col min="25" max="25" width="10.28515625" style="116" bestFit="1" customWidth="1"/>
    <col min="26" max="16384" width="9.140625" style="116"/>
  </cols>
  <sheetData>
    <row r="1" spans="1:25" x14ac:dyDescent="0.2">
      <c r="A1" s="82"/>
      <c r="B1" s="114"/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534"/>
      <c r="S1" s="115"/>
    </row>
    <row r="2" spans="1:25" ht="15" x14ac:dyDescent="0.2">
      <c r="G2" s="118" t="s">
        <v>35</v>
      </c>
      <c r="H2" s="119"/>
      <c r="I2" s="120"/>
      <c r="J2" s="115"/>
      <c r="K2" s="83" t="s">
        <v>31</v>
      </c>
      <c r="L2" s="115"/>
      <c r="M2" s="115"/>
      <c r="S2" s="115"/>
    </row>
    <row r="3" spans="1:25" x14ac:dyDescent="0.2">
      <c r="G3" s="535" t="s">
        <v>32</v>
      </c>
      <c r="H3" s="535"/>
      <c r="I3" s="535"/>
      <c r="J3" s="534"/>
      <c r="K3" s="534" t="s">
        <v>33</v>
      </c>
      <c r="L3" s="534"/>
      <c r="M3" s="534"/>
      <c r="S3" s="115"/>
    </row>
    <row r="4" spans="1:25" ht="15.75" x14ac:dyDescent="0.25">
      <c r="A4" s="115"/>
      <c r="B4" s="115"/>
      <c r="C4" s="115"/>
      <c r="E4" s="121"/>
      <c r="F4" s="122"/>
      <c r="G4" s="535" t="s">
        <v>36</v>
      </c>
      <c r="H4" s="123"/>
      <c r="I4" s="535"/>
      <c r="J4" s="534"/>
      <c r="K4" s="534" t="s">
        <v>37</v>
      </c>
      <c r="L4" s="534"/>
      <c r="M4" s="534"/>
      <c r="N4" s="115"/>
      <c r="O4" s="115"/>
      <c r="P4" s="115"/>
      <c r="Q4" s="115"/>
      <c r="S4" s="115"/>
    </row>
    <row r="5" spans="1:25" x14ac:dyDescent="0.2">
      <c r="A5" s="115"/>
      <c r="B5" s="115"/>
      <c r="C5" s="115"/>
      <c r="E5" s="82"/>
      <c r="F5" s="534"/>
      <c r="N5" s="534"/>
      <c r="O5" s="115"/>
      <c r="P5" s="115"/>
      <c r="Q5" s="115"/>
      <c r="S5" s="115"/>
    </row>
    <row r="6" spans="1:25" ht="15" x14ac:dyDescent="0.2">
      <c r="A6" s="115"/>
      <c r="B6" s="115"/>
      <c r="C6" s="115" t="s">
        <v>30</v>
      </c>
      <c r="E6" s="82"/>
      <c r="F6" s="82"/>
      <c r="H6" s="124" t="s">
        <v>34</v>
      </c>
      <c r="I6" s="124"/>
      <c r="J6" s="124"/>
      <c r="K6" s="124"/>
      <c r="L6" s="83"/>
      <c r="M6" s="83"/>
      <c r="N6" s="534"/>
      <c r="O6" s="115"/>
      <c r="P6" s="115"/>
      <c r="Q6" s="115"/>
      <c r="S6" s="115"/>
    </row>
    <row r="7" spans="1:25" ht="15" x14ac:dyDescent="0.2">
      <c r="A7" s="115"/>
      <c r="B7" s="115"/>
      <c r="C7" s="115"/>
      <c r="H7" s="83"/>
      <c r="I7" s="115"/>
      <c r="J7" s="115"/>
      <c r="K7" s="115"/>
      <c r="L7" s="115"/>
      <c r="M7" s="115"/>
      <c r="N7" s="115"/>
      <c r="O7" s="115"/>
      <c r="P7" s="115"/>
      <c r="Q7" s="115"/>
    </row>
    <row r="8" spans="1:25" ht="15.75" thickBot="1" x14ac:dyDescent="0.3">
      <c r="A8" s="125" t="s">
        <v>2005</v>
      </c>
      <c r="B8" s="126"/>
      <c r="C8" s="127"/>
      <c r="D8" s="126"/>
      <c r="E8" s="126"/>
      <c r="F8" s="126"/>
      <c r="G8" s="126"/>
      <c r="H8" s="126"/>
      <c r="I8" s="115"/>
      <c r="J8" s="115"/>
      <c r="K8" s="115"/>
      <c r="L8" s="115"/>
      <c r="M8" s="115"/>
      <c r="N8" s="115"/>
      <c r="O8" s="115"/>
      <c r="P8" s="115"/>
      <c r="Q8" s="115"/>
      <c r="R8" s="115"/>
    </row>
    <row r="9" spans="1:25" ht="13.5" thickBot="1" x14ac:dyDescent="0.25">
      <c r="A9" s="128">
        <v>631</v>
      </c>
      <c r="B9" s="129"/>
      <c r="C9" s="130">
        <v>16015</v>
      </c>
      <c r="D9" s="131">
        <v>16315</v>
      </c>
      <c r="E9" s="132">
        <v>16629</v>
      </c>
      <c r="F9" s="132">
        <v>16775</v>
      </c>
      <c r="G9" s="132">
        <v>16915</v>
      </c>
      <c r="H9" s="132">
        <v>17515</v>
      </c>
      <c r="I9" s="132">
        <v>18015</v>
      </c>
      <c r="J9" s="132">
        <v>19575</v>
      </c>
      <c r="K9" s="132">
        <v>47015</v>
      </c>
      <c r="L9" s="132">
        <v>48015</v>
      </c>
      <c r="M9" s="132">
        <v>65075</v>
      </c>
      <c r="N9" s="132">
        <v>66080</v>
      </c>
      <c r="O9" s="132">
        <v>73900</v>
      </c>
      <c r="P9" s="132">
        <v>75571</v>
      </c>
      <c r="Q9" s="132">
        <v>75572</v>
      </c>
      <c r="R9" s="132">
        <v>85015</v>
      </c>
      <c r="S9" s="133">
        <v>92075</v>
      </c>
      <c r="T9" s="114" t="s">
        <v>47</v>
      </c>
    </row>
    <row r="10" spans="1:25" ht="13.5" thickBot="1" x14ac:dyDescent="0.25">
      <c r="A10" s="134" t="s">
        <v>46</v>
      </c>
      <c r="B10" s="135"/>
      <c r="C10" s="136" t="s">
        <v>13</v>
      </c>
      <c r="D10" s="137" t="s">
        <v>14</v>
      </c>
      <c r="E10" s="138" t="s">
        <v>16</v>
      </c>
      <c r="F10" s="138" t="s">
        <v>25</v>
      </c>
      <c r="G10" s="138" t="s">
        <v>29</v>
      </c>
      <c r="H10" s="138" t="s">
        <v>15</v>
      </c>
      <c r="I10" s="138" t="s">
        <v>17</v>
      </c>
      <c r="J10" s="138" t="s">
        <v>26</v>
      </c>
      <c r="K10" s="138" t="s">
        <v>27</v>
      </c>
      <c r="L10" s="138" t="s">
        <v>18</v>
      </c>
      <c r="M10" s="138" t="s">
        <v>19</v>
      </c>
      <c r="N10" s="138" t="s">
        <v>20</v>
      </c>
      <c r="O10" s="138" t="s">
        <v>21</v>
      </c>
      <c r="P10" s="139" t="s">
        <v>44</v>
      </c>
      <c r="Q10" s="139" t="s">
        <v>55</v>
      </c>
      <c r="R10" s="138" t="s">
        <v>22</v>
      </c>
      <c r="S10" s="140" t="s">
        <v>23</v>
      </c>
      <c r="W10" s="308"/>
      <c r="X10" s="308"/>
      <c r="Y10" s="308"/>
    </row>
    <row r="11" spans="1:25" x14ac:dyDescent="0.2">
      <c r="A11" s="536" t="s">
        <v>7</v>
      </c>
      <c r="B11" s="141"/>
      <c r="C11" s="378">
        <v>150396.87</v>
      </c>
      <c r="D11" s="181">
        <v>96552.66</v>
      </c>
      <c r="E11" s="379">
        <v>28659.27</v>
      </c>
      <c r="F11" s="379">
        <v>19621.810000000001</v>
      </c>
      <c r="G11" s="354">
        <v>164709.01999999999</v>
      </c>
      <c r="H11" s="354">
        <v>69132.740000000005</v>
      </c>
      <c r="I11" s="354">
        <v>117996.67</v>
      </c>
      <c r="J11" s="379">
        <v>21194.28</v>
      </c>
      <c r="K11" s="379">
        <v>80122.7</v>
      </c>
      <c r="L11" s="379">
        <v>20619.650000000001</v>
      </c>
      <c r="M11" s="379">
        <v>36308.68</v>
      </c>
      <c r="N11" s="379">
        <v>41681.519999999997</v>
      </c>
      <c r="O11" s="379">
        <v>832092.73</v>
      </c>
      <c r="P11" s="379">
        <v>56728.03</v>
      </c>
      <c r="Q11" s="379">
        <v>49667.18</v>
      </c>
      <c r="R11" s="379">
        <v>74147.98</v>
      </c>
      <c r="S11" s="380">
        <v>3596767.87</v>
      </c>
      <c r="T11" s="142">
        <f>SUM(C11:S11)</f>
        <v>5456399.6600000001</v>
      </c>
      <c r="U11" s="353"/>
      <c r="V11" s="537"/>
      <c r="W11" s="308"/>
      <c r="X11" s="308"/>
      <c r="Y11" s="308"/>
    </row>
    <row r="12" spans="1:25" x14ac:dyDescent="0.2">
      <c r="A12" s="538" t="s">
        <v>45</v>
      </c>
      <c r="B12" s="143"/>
      <c r="C12" s="381">
        <v>62971.6</v>
      </c>
      <c r="D12" s="382">
        <v>46918.17</v>
      </c>
      <c r="E12" s="354">
        <v>5740.62</v>
      </c>
      <c r="F12" s="354">
        <v>594.42999999999995</v>
      </c>
      <c r="G12" s="354">
        <v>9034.7000000000007</v>
      </c>
      <c r="H12" s="354">
        <v>442620.25</v>
      </c>
      <c r="I12" s="354">
        <v>173694.66</v>
      </c>
      <c r="J12" s="354">
        <v>1204.79</v>
      </c>
      <c r="K12" s="354">
        <v>44538.85</v>
      </c>
      <c r="L12" s="354">
        <v>5428.53</v>
      </c>
      <c r="M12" s="354">
        <v>6721.54</v>
      </c>
      <c r="N12" s="354">
        <v>14403.73</v>
      </c>
      <c r="O12" s="354">
        <v>187652.41</v>
      </c>
      <c r="P12" s="306">
        <v>6409.05</v>
      </c>
      <c r="Q12" s="354">
        <v>41901.14</v>
      </c>
      <c r="R12" s="306">
        <v>13987.53</v>
      </c>
      <c r="S12" s="383">
        <v>71956.160000000003</v>
      </c>
      <c r="T12" s="142">
        <f t="shared" ref="T12:T16" si="0">SUM(C12:S12)</f>
        <v>1135778.1600000001</v>
      </c>
      <c r="U12" s="337"/>
      <c r="V12" s="584"/>
      <c r="W12" s="308"/>
      <c r="X12" s="308"/>
      <c r="Y12" s="308"/>
    </row>
    <row r="13" spans="1:25" x14ac:dyDescent="0.2">
      <c r="A13" s="539" t="s">
        <v>8</v>
      </c>
      <c r="B13" s="144"/>
      <c r="C13" s="382"/>
      <c r="D13" s="382"/>
      <c r="E13" s="354"/>
      <c r="F13" s="354"/>
      <c r="G13" s="354"/>
      <c r="H13" s="354"/>
      <c r="I13" s="354">
        <v>71400</v>
      </c>
      <c r="J13" s="354"/>
      <c r="K13" s="354"/>
      <c r="L13" s="354"/>
      <c r="M13" s="354"/>
      <c r="N13" s="354"/>
      <c r="O13" s="354">
        <v>22534.17</v>
      </c>
      <c r="P13" s="354">
        <v>3002.24</v>
      </c>
      <c r="Q13" s="354">
        <v>3078.55</v>
      </c>
      <c r="R13" s="354"/>
      <c r="S13" s="383">
        <v>25264.62</v>
      </c>
      <c r="T13" s="142">
        <f t="shared" si="0"/>
        <v>125279.58</v>
      </c>
      <c r="V13" s="591"/>
      <c r="W13" s="308"/>
      <c r="X13" s="308"/>
      <c r="Y13" s="308"/>
    </row>
    <row r="14" spans="1:25" x14ac:dyDescent="0.2">
      <c r="A14" s="539" t="s">
        <v>10</v>
      </c>
      <c r="B14" s="144"/>
      <c r="C14" s="382">
        <v>72447</v>
      </c>
      <c r="D14" s="382"/>
      <c r="E14" s="354"/>
      <c r="F14" s="354"/>
      <c r="G14" s="354"/>
      <c r="H14" s="354">
        <v>61750</v>
      </c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83"/>
      <c r="T14" s="142">
        <f t="shared" si="0"/>
        <v>134197</v>
      </c>
      <c r="V14" s="590"/>
      <c r="W14" s="308"/>
      <c r="X14" s="308"/>
      <c r="Y14" s="308"/>
    </row>
    <row r="15" spans="1:25" ht="13.5" thickBot="1" x14ac:dyDescent="0.25">
      <c r="A15" s="540" t="s">
        <v>11</v>
      </c>
      <c r="B15" s="145"/>
      <c r="C15" s="384"/>
      <c r="D15" s="384"/>
      <c r="E15" s="385"/>
      <c r="F15" s="385"/>
      <c r="G15" s="385"/>
      <c r="H15" s="385"/>
      <c r="I15" s="385">
        <v>2399608.9700000002</v>
      </c>
      <c r="J15" s="385"/>
      <c r="K15" s="385">
        <v>179240.9</v>
      </c>
      <c r="L15" s="385"/>
      <c r="M15" s="385"/>
      <c r="N15" s="385"/>
      <c r="O15" s="385"/>
      <c r="P15" s="385"/>
      <c r="Q15" s="385"/>
      <c r="R15" s="385"/>
      <c r="S15" s="386">
        <v>36484</v>
      </c>
      <c r="T15" s="142">
        <f t="shared" si="0"/>
        <v>2615333.87</v>
      </c>
      <c r="V15" s="590"/>
      <c r="W15" s="308"/>
      <c r="X15" s="308"/>
      <c r="Y15" s="308"/>
    </row>
    <row r="16" spans="1:25" ht="12.75" customHeight="1" thickBot="1" x14ac:dyDescent="0.25">
      <c r="A16" s="146" t="s">
        <v>39</v>
      </c>
      <c r="B16" s="147"/>
      <c r="C16" s="148">
        <f>SUM(C11:C15)</f>
        <v>285815.46999999997</v>
      </c>
      <c r="D16" s="148">
        <f>SUM(D11:D15)</f>
        <v>143470.83000000002</v>
      </c>
      <c r="E16" s="149">
        <f t="shared" ref="E16:S16" si="1">SUM(E11:E15)</f>
        <v>34399.89</v>
      </c>
      <c r="F16" s="149">
        <f t="shared" si="1"/>
        <v>20216.240000000002</v>
      </c>
      <c r="G16" s="149">
        <f t="shared" si="1"/>
        <v>173743.72</v>
      </c>
      <c r="H16" s="149">
        <f>SUM(H11:H15)</f>
        <v>573502.99</v>
      </c>
      <c r="I16" s="149">
        <f t="shared" si="1"/>
        <v>2762700.3000000003</v>
      </c>
      <c r="J16" s="149">
        <f t="shared" si="1"/>
        <v>22399.07</v>
      </c>
      <c r="K16" s="149">
        <f t="shared" si="1"/>
        <v>303902.44999999995</v>
      </c>
      <c r="L16" s="149">
        <f t="shared" si="1"/>
        <v>26048.18</v>
      </c>
      <c r="M16" s="149">
        <f t="shared" si="1"/>
        <v>43030.22</v>
      </c>
      <c r="N16" s="149">
        <f t="shared" si="1"/>
        <v>56085.25</v>
      </c>
      <c r="O16" s="149">
        <f t="shared" si="1"/>
        <v>1042279.31</v>
      </c>
      <c r="P16" s="149">
        <f t="shared" si="1"/>
        <v>66139.320000000007</v>
      </c>
      <c r="Q16" s="149">
        <f t="shared" si="1"/>
        <v>94646.87000000001</v>
      </c>
      <c r="R16" s="149">
        <f t="shared" si="1"/>
        <v>88135.51</v>
      </c>
      <c r="S16" s="149">
        <f t="shared" si="1"/>
        <v>3730472.6500000004</v>
      </c>
      <c r="T16" s="150">
        <f t="shared" si="0"/>
        <v>9466988.2699999996</v>
      </c>
      <c r="V16" s="590"/>
      <c r="W16" s="308"/>
      <c r="X16" s="308"/>
      <c r="Y16" s="308"/>
    </row>
    <row r="17" spans="1:25" ht="13.5" thickBot="1" x14ac:dyDescent="0.25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151"/>
    </row>
    <row r="18" spans="1:25" x14ac:dyDescent="0.2">
      <c r="A18" s="541" t="s">
        <v>7</v>
      </c>
      <c r="B18" s="57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8"/>
      <c r="P18" s="388"/>
      <c r="Q18" s="388"/>
      <c r="R18" s="387"/>
      <c r="S18" s="389"/>
      <c r="T18" s="152">
        <f>SUM(C18:S18)</f>
        <v>0</v>
      </c>
      <c r="V18" s="590"/>
    </row>
    <row r="19" spans="1:25" x14ac:dyDescent="0.2">
      <c r="A19" s="542" t="s">
        <v>45</v>
      </c>
      <c r="B19" s="143"/>
      <c r="C19" s="390">
        <v>20887.740000000002</v>
      </c>
      <c r="D19" s="391">
        <v>16999.689999999999</v>
      </c>
      <c r="E19" s="392"/>
      <c r="F19" s="392"/>
      <c r="G19" s="392"/>
      <c r="H19" s="306">
        <v>151586.16</v>
      </c>
      <c r="I19" s="379">
        <v>47984.22</v>
      </c>
      <c r="J19" s="392"/>
      <c r="K19" s="392"/>
      <c r="L19" s="392"/>
      <c r="M19" s="392"/>
      <c r="N19" s="392"/>
      <c r="O19" s="392"/>
      <c r="P19" s="392"/>
      <c r="Q19" s="392"/>
      <c r="R19" s="392"/>
      <c r="S19" s="393"/>
      <c r="T19" s="142">
        <f>SUM(C19:S19)</f>
        <v>237457.81</v>
      </c>
      <c r="W19" s="308"/>
      <c r="X19" s="308"/>
    </row>
    <row r="20" spans="1:25" x14ac:dyDescent="0.2">
      <c r="A20" s="543" t="s">
        <v>10</v>
      </c>
      <c r="B20" s="144"/>
      <c r="C20" s="394">
        <v>34925</v>
      </c>
      <c r="D20" s="354"/>
      <c r="E20" s="385"/>
      <c r="F20" s="385"/>
      <c r="G20" s="385"/>
      <c r="H20" s="385">
        <v>6000</v>
      </c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6"/>
      <c r="T20" s="142">
        <f>SUM(C20:S20)</f>
        <v>40925</v>
      </c>
      <c r="W20" s="308"/>
      <c r="X20" s="308"/>
    </row>
    <row r="21" spans="1:25" ht="13.5" thickBot="1" x14ac:dyDescent="0.25">
      <c r="A21" s="544" t="s">
        <v>11</v>
      </c>
      <c r="B21" s="61"/>
      <c r="C21" s="395"/>
      <c r="D21" s="395"/>
      <c r="E21" s="396"/>
      <c r="F21" s="396"/>
      <c r="G21" s="396"/>
      <c r="H21" s="396"/>
      <c r="I21" s="396">
        <v>316278.71000000002</v>
      </c>
      <c r="J21" s="396"/>
      <c r="K21" s="396"/>
      <c r="L21" s="396"/>
      <c r="M21" s="396"/>
      <c r="N21" s="396"/>
      <c r="O21" s="396"/>
      <c r="P21" s="396"/>
      <c r="Q21" s="396"/>
      <c r="R21" s="396"/>
      <c r="S21" s="397"/>
      <c r="T21" s="142">
        <f>SUM(C21:S21)</f>
        <v>316278.71000000002</v>
      </c>
      <c r="V21" s="590"/>
      <c r="W21" s="545"/>
      <c r="X21" s="308"/>
    </row>
    <row r="22" spans="1:25" ht="13.5" thickBot="1" x14ac:dyDescent="0.25">
      <c r="A22" s="146" t="s">
        <v>40</v>
      </c>
      <c r="B22" s="147"/>
      <c r="C22" s="153">
        <f>SUM(C18:C21)</f>
        <v>55812.740000000005</v>
      </c>
      <c r="D22" s="154">
        <f t="shared" ref="D22:R22" si="2">SUM(D18:D21)</f>
        <v>16999.689999999999</v>
      </c>
      <c r="E22" s="154">
        <f t="shared" si="2"/>
        <v>0</v>
      </c>
      <c r="F22" s="154">
        <f t="shared" si="2"/>
        <v>0</v>
      </c>
      <c r="G22" s="154">
        <f t="shared" si="2"/>
        <v>0</v>
      </c>
      <c r="H22" s="154">
        <f t="shared" si="2"/>
        <v>157586.16</v>
      </c>
      <c r="I22" s="154">
        <f t="shared" si="2"/>
        <v>364262.93000000005</v>
      </c>
      <c r="J22" s="154">
        <f t="shared" si="2"/>
        <v>0</v>
      </c>
      <c r="K22" s="154">
        <f t="shared" si="2"/>
        <v>0</v>
      </c>
      <c r="L22" s="154">
        <f t="shared" si="2"/>
        <v>0</v>
      </c>
      <c r="M22" s="154">
        <f t="shared" si="2"/>
        <v>0</v>
      </c>
      <c r="N22" s="154">
        <f t="shared" si="2"/>
        <v>0</v>
      </c>
      <c r="O22" s="154">
        <f t="shared" si="2"/>
        <v>0</v>
      </c>
      <c r="P22" s="154">
        <f t="shared" si="2"/>
        <v>0</v>
      </c>
      <c r="Q22" s="154">
        <f t="shared" si="2"/>
        <v>0</v>
      </c>
      <c r="R22" s="154">
        <f t="shared" si="2"/>
        <v>0</v>
      </c>
      <c r="S22" s="155">
        <f>SUM(S18:S21)</f>
        <v>0</v>
      </c>
      <c r="T22" s="156">
        <f>SUM(C22:S22)</f>
        <v>594661.52</v>
      </c>
    </row>
    <row r="23" spans="1:25" ht="13.5" thickBot="1" x14ac:dyDescent="0.25">
      <c r="A23" s="54"/>
      <c r="B23" s="55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151"/>
      <c r="W23" s="308"/>
      <c r="X23" s="308"/>
    </row>
    <row r="24" spans="1:25" ht="12.75" customHeight="1" x14ac:dyDescent="0.2">
      <c r="A24" s="541" t="s">
        <v>7</v>
      </c>
      <c r="B24" s="546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9"/>
      <c r="T24" s="152">
        <f>SUM(C24:S24)</f>
        <v>0</v>
      </c>
      <c r="W24" s="308"/>
      <c r="X24" s="308"/>
      <c r="Y24" s="308"/>
    </row>
    <row r="25" spans="1:25" ht="12.75" customHeight="1" x14ac:dyDescent="0.2">
      <c r="A25" s="542" t="s">
        <v>45</v>
      </c>
      <c r="B25" s="143"/>
      <c r="C25" s="400"/>
      <c r="D25" s="181"/>
      <c r="E25" s="379"/>
      <c r="F25" s="379"/>
      <c r="G25" s="379"/>
      <c r="H25" s="379"/>
      <c r="I25" s="379">
        <v>0</v>
      </c>
      <c r="J25" s="379"/>
      <c r="K25" s="379"/>
      <c r="L25" s="379"/>
      <c r="M25" s="379"/>
      <c r="N25" s="379"/>
      <c r="O25" s="379"/>
      <c r="P25" s="379"/>
      <c r="Q25" s="379"/>
      <c r="R25" s="379"/>
      <c r="S25" s="380"/>
      <c r="T25" s="157">
        <f>SUM(C25:S25)</f>
        <v>0</v>
      </c>
      <c r="W25" s="308"/>
      <c r="X25" s="308"/>
    </row>
    <row r="26" spans="1:25" ht="13.5" customHeight="1" x14ac:dyDescent="0.2">
      <c r="A26" s="543" t="s">
        <v>10</v>
      </c>
      <c r="B26" s="144"/>
      <c r="C26" s="384">
        <v>8000</v>
      </c>
      <c r="D26" s="384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6"/>
      <c r="T26" s="157">
        <f>SUM(C26:S26)</f>
        <v>8000</v>
      </c>
      <c r="V26" s="590"/>
    </row>
    <row r="27" spans="1:25" ht="12.75" customHeight="1" thickBot="1" x14ac:dyDescent="0.25">
      <c r="A27" s="544" t="s">
        <v>11</v>
      </c>
      <c r="B27" s="61"/>
      <c r="C27" s="395"/>
      <c r="D27" s="395"/>
      <c r="E27" s="396"/>
      <c r="F27" s="396"/>
      <c r="G27" s="396"/>
      <c r="H27" s="396"/>
      <c r="I27" s="396">
        <v>146797.85</v>
      </c>
      <c r="J27" s="396"/>
      <c r="K27" s="396"/>
      <c r="L27" s="396"/>
      <c r="M27" s="396"/>
      <c r="N27" s="396"/>
      <c r="O27" s="396"/>
      <c r="P27" s="396"/>
      <c r="Q27" s="396"/>
      <c r="R27" s="396"/>
      <c r="S27" s="397"/>
      <c r="T27" s="157">
        <f>SUM(C27:S27)</f>
        <v>146797.85</v>
      </c>
      <c r="V27" s="590"/>
    </row>
    <row r="28" spans="1:25" ht="13.5" customHeight="1" thickBot="1" x14ac:dyDescent="0.25">
      <c r="A28" s="146" t="s">
        <v>38</v>
      </c>
      <c r="B28" s="147"/>
      <c r="C28" s="158">
        <f>SUM(C24:C27)</f>
        <v>8000</v>
      </c>
      <c r="D28" s="153">
        <f t="shared" ref="D28:N28" si="3">SUM(D25:D27)</f>
        <v>0</v>
      </c>
      <c r="E28" s="154">
        <f t="shared" si="3"/>
        <v>0</v>
      </c>
      <c r="F28" s="154">
        <f t="shared" si="3"/>
        <v>0</v>
      </c>
      <c r="G28" s="154">
        <f t="shared" si="3"/>
        <v>0</v>
      </c>
      <c r="H28" s="154">
        <f t="shared" si="3"/>
        <v>0</v>
      </c>
      <c r="I28" s="154">
        <f t="shared" si="3"/>
        <v>146797.85</v>
      </c>
      <c r="J28" s="154">
        <f t="shared" si="3"/>
        <v>0</v>
      </c>
      <c r="K28" s="154">
        <f t="shared" si="3"/>
        <v>0</v>
      </c>
      <c r="L28" s="154">
        <f t="shared" si="3"/>
        <v>0</v>
      </c>
      <c r="M28" s="154">
        <f t="shared" si="3"/>
        <v>0</v>
      </c>
      <c r="N28" s="154">
        <f t="shared" si="3"/>
        <v>0</v>
      </c>
      <c r="O28" s="154">
        <f>SUM(O24:O27)</f>
        <v>0</v>
      </c>
      <c r="P28" s="154">
        <f>SUM(P24:P27)</f>
        <v>0</v>
      </c>
      <c r="Q28" s="154">
        <f>SUM(Q24:Q27)</f>
        <v>0</v>
      </c>
      <c r="R28" s="154">
        <f>SUM(R25:R27)</f>
        <v>0</v>
      </c>
      <c r="S28" s="155">
        <f>SUM(S25:S27)</f>
        <v>0</v>
      </c>
      <c r="T28" s="150">
        <f>SUM(C28:S28)</f>
        <v>154797.85</v>
      </c>
      <c r="V28" s="590"/>
    </row>
    <row r="29" spans="1:25" ht="12.75" customHeight="1" thickBot="1" x14ac:dyDescent="0.25">
      <c r="A29" s="54"/>
      <c r="B29" s="5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151"/>
    </row>
    <row r="30" spans="1:25" ht="12.75" customHeight="1" thickBot="1" x14ac:dyDescent="0.25">
      <c r="A30" s="539" t="s">
        <v>57</v>
      </c>
      <c r="B30" s="57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0"/>
      <c r="T30" s="151"/>
    </row>
    <row r="31" spans="1:25" ht="13.5" customHeight="1" thickBot="1" x14ac:dyDescent="0.25">
      <c r="A31" s="540" t="s">
        <v>45</v>
      </c>
      <c r="B31" s="271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3"/>
      <c r="T31" s="142">
        <f>SUM(C31:S31)</f>
        <v>0</v>
      </c>
    </row>
    <row r="32" spans="1:25" ht="12.75" customHeight="1" thickBot="1" x14ac:dyDescent="0.25">
      <c r="A32" s="275" t="s">
        <v>56</v>
      </c>
      <c r="B32" s="274"/>
      <c r="C32" s="159">
        <f>SUM(C30:C31)</f>
        <v>0</v>
      </c>
      <c r="D32" s="159">
        <f t="shared" ref="D32:S32" si="4">SUM(D30:D31)</f>
        <v>0</v>
      </c>
      <c r="E32" s="159">
        <f t="shared" si="4"/>
        <v>0</v>
      </c>
      <c r="F32" s="159">
        <f t="shared" si="4"/>
        <v>0</v>
      </c>
      <c r="G32" s="159">
        <f t="shared" si="4"/>
        <v>0</v>
      </c>
      <c r="H32" s="159">
        <f t="shared" si="4"/>
        <v>0</v>
      </c>
      <c r="I32" s="159">
        <f t="shared" si="4"/>
        <v>0</v>
      </c>
      <c r="J32" s="159">
        <f t="shared" si="4"/>
        <v>0</v>
      </c>
      <c r="K32" s="159">
        <f t="shared" si="4"/>
        <v>0</v>
      </c>
      <c r="L32" s="159">
        <f t="shared" si="4"/>
        <v>0</v>
      </c>
      <c r="M32" s="159">
        <f t="shared" si="4"/>
        <v>0</v>
      </c>
      <c r="N32" s="159">
        <f t="shared" si="4"/>
        <v>0</v>
      </c>
      <c r="O32" s="159">
        <f t="shared" si="4"/>
        <v>0</v>
      </c>
      <c r="P32" s="159">
        <f t="shared" si="4"/>
        <v>0</v>
      </c>
      <c r="Q32" s="159">
        <f t="shared" si="4"/>
        <v>0</v>
      </c>
      <c r="R32" s="159">
        <f t="shared" si="4"/>
        <v>0</v>
      </c>
      <c r="S32" s="159">
        <f t="shared" si="4"/>
        <v>0</v>
      </c>
      <c r="T32" s="160">
        <f>SUM(C32:S32)</f>
        <v>0</v>
      </c>
    </row>
    <row r="33" spans="1:20" ht="12.75" customHeight="1" thickBot="1" x14ac:dyDescent="0.25">
      <c r="A33" s="54"/>
      <c r="B33" s="55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161"/>
    </row>
    <row r="34" spans="1:20" ht="15.75" customHeight="1" x14ac:dyDescent="0.2">
      <c r="A34" s="547"/>
      <c r="B34" s="162"/>
      <c r="C34" s="59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142"/>
    </row>
    <row r="35" spans="1:20" ht="17.25" customHeight="1" thickBot="1" x14ac:dyDescent="0.25">
      <c r="A35" s="548" t="s">
        <v>11</v>
      </c>
      <c r="B35" s="145"/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>
        <v>35850</v>
      </c>
      <c r="P35" s="52"/>
      <c r="Q35" s="52"/>
      <c r="R35" s="52"/>
      <c r="S35" s="53"/>
      <c r="T35" s="157">
        <f>SUM(C35:S35)</f>
        <v>35850</v>
      </c>
    </row>
    <row r="36" spans="1:20" ht="22.5" customHeight="1" thickBot="1" x14ac:dyDescent="0.25">
      <c r="A36" s="85" t="s">
        <v>2795</v>
      </c>
      <c r="B36" s="135"/>
      <c r="C36" s="158">
        <f t="shared" ref="C36:P36" si="5">SUM(C34:C35)</f>
        <v>0</v>
      </c>
      <c r="D36" s="158">
        <f t="shared" si="5"/>
        <v>0</v>
      </c>
      <c r="E36" s="158">
        <f t="shared" si="5"/>
        <v>0</v>
      </c>
      <c r="F36" s="158">
        <f t="shared" si="5"/>
        <v>0</v>
      </c>
      <c r="G36" s="158">
        <f t="shared" si="5"/>
        <v>0</v>
      </c>
      <c r="H36" s="158">
        <f t="shared" si="5"/>
        <v>0</v>
      </c>
      <c r="I36" s="158">
        <f t="shared" si="5"/>
        <v>0</v>
      </c>
      <c r="J36" s="158">
        <f t="shared" si="5"/>
        <v>0</v>
      </c>
      <c r="K36" s="158">
        <f t="shared" si="5"/>
        <v>0</v>
      </c>
      <c r="L36" s="158">
        <f t="shared" si="5"/>
        <v>0</v>
      </c>
      <c r="M36" s="158">
        <f t="shared" si="5"/>
        <v>0</v>
      </c>
      <c r="N36" s="158">
        <f t="shared" si="5"/>
        <v>0</v>
      </c>
      <c r="O36" s="158">
        <f t="shared" si="5"/>
        <v>35850</v>
      </c>
      <c r="P36" s="158">
        <f t="shared" si="5"/>
        <v>0</v>
      </c>
      <c r="Q36" s="158"/>
      <c r="R36" s="158">
        <f>SUM(R34:R35)</f>
        <v>0</v>
      </c>
      <c r="S36" s="549">
        <f>SUM(S34:S35)</f>
        <v>0</v>
      </c>
      <c r="T36" s="150">
        <f>SUM(C36:S36)</f>
        <v>35850</v>
      </c>
    </row>
    <row r="37" spans="1:20" ht="21" customHeight="1" thickBot="1" x14ac:dyDescent="0.25">
      <c r="A37" s="163" t="s">
        <v>24</v>
      </c>
      <c r="B37" s="164"/>
      <c r="C37" s="158">
        <f>C16+C22+C28+C32+C36</f>
        <v>349628.20999999996</v>
      </c>
      <c r="D37" s="158">
        <f t="shared" ref="D37:S37" si="6">D16+D22+D28+D32+D36</f>
        <v>160470.52000000002</v>
      </c>
      <c r="E37" s="158">
        <f t="shared" si="6"/>
        <v>34399.89</v>
      </c>
      <c r="F37" s="158">
        <f t="shared" si="6"/>
        <v>20216.240000000002</v>
      </c>
      <c r="G37" s="158">
        <f t="shared" si="6"/>
        <v>173743.72</v>
      </c>
      <c r="H37" s="158">
        <f>H16+H22+H28+H32+H36</f>
        <v>731089.15</v>
      </c>
      <c r="I37" s="158">
        <f t="shared" si="6"/>
        <v>3273761.0800000005</v>
      </c>
      <c r="J37" s="158">
        <f t="shared" si="6"/>
        <v>22399.07</v>
      </c>
      <c r="K37" s="158">
        <f t="shared" si="6"/>
        <v>303902.44999999995</v>
      </c>
      <c r="L37" s="158">
        <f t="shared" si="6"/>
        <v>26048.18</v>
      </c>
      <c r="M37" s="158">
        <f t="shared" si="6"/>
        <v>43030.22</v>
      </c>
      <c r="N37" s="158">
        <f t="shared" si="6"/>
        <v>56085.25</v>
      </c>
      <c r="O37" s="158">
        <f t="shared" si="6"/>
        <v>1078129.31</v>
      </c>
      <c r="P37" s="158">
        <f t="shared" si="6"/>
        <v>66139.320000000007</v>
      </c>
      <c r="Q37" s="158">
        <f t="shared" si="6"/>
        <v>94646.87000000001</v>
      </c>
      <c r="R37" s="158">
        <f t="shared" si="6"/>
        <v>88135.51</v>
      </c>
      <c r="S37" s="158">
        <f t="shared" si="6"/>
        <v>3730472.6500000004</v>
      </c>
      <c r="T37" s="550">
        <f>SUM(C37:S37)</f>
        <v>10252297.640000001</v>
      </c>
    </row>
    <row r="38" spans="1:20" ht="17.25" customHeight="1" thickBot="1" x14ac:dyDescent="0.25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55"/>
      <c r="Q38" s="534" t="s">
        <v>41</v>
      </c>
      <c r="R38" s="534"/>
      <c r="S38" s="593">
        <f>SUM(C37:S37)</f>
        <v>10252297.640000001</v>
      </c>
    </row>
    <row r="39" spans="1:20" x14ac:dyDescent="0.2">
      <c r="A39" s="165" t="s">
        <v>43</v>
      </c>
      <c r="B39" s="166"/>
      <c r="C39" s="166"/>
      <c r="D39" s="167"/>
      <c r="E39" s="30">
        <v>800</v>
      </c>
      <c r="F39" s="115"/>
      <c r="G39" s="115"/>
      <c r="H39" s="115"/>
      <c r="I39" s="115"/>
      <c r="J39" s="115"/>
      <c r="K39" s="115"/>
      <c r="L39" s="115"/>
      <c r="N39" s="82"/>
    </row>
    <row r="40" spans="1:20" ht="13.5" thickBot="1" x14ac:dyDescent="0.25">
      <c r="A40" s="165" t="s">
        <v>2007</v>
      </c>
      <c r="B40" s="166"/>
      <c r="C40" s="166"/>
      <c r="D40" s="167"/>
      <c r="E40" s="30">
        <v>1627.96</v>
      </c>
      <c r="F40" s="168"/>
      <c r="G40" s="58"/>
      <c r="H40" s="115"/>
      <c r="I40" s="115"/>
      <c r="J40" s="115"/>
      <c r="K40" s="115"/>
      <c r="L40" s="115"/>
      <c r="N40" s="82"/>
    </row>
    <row r="41" spans="1:20" ht="13.5" thickBot="1" x14ac:dyDescent="0.25">
      <c r="D41" s="585" t="s">
        <v>24</v>
      </c>
      <c r="E41" s="586">
        <f>SUM(E39:E40)</f>
        <v>2427.96</v>
      </c>
      <c r="H41" s="534" t="s">
        <v>79</v>
      </c>
      <c r="I41" s="534"/>
      <c r="J41" s="534"/>
      <c r="Q41" s="292" t="s">
        <v>59</v>
      </c>
      <c r="R41" s="293"/>
      <c r="S41" s="294"/>
      <c r="T41" s="295">
        <f>T16+T22+T28</f>
        <v>10216447.639999999</v>
      </c>
    </row>
    <row r="42" spans="1:20" ht="13.5" thickBot="1" x14ac:dyDescent="0.25">
      <c r="A42" s="82" t="s">
        <v>2006</v>
      </c>
      <c r="B42" s="82"/>
      <c r="C42" s="82"/>
      <c r="H42" s="534" t="s">
        <v>78</v>
      </c>
      <c r="I42" s="534"/>
      <c r="J42" s="534"/>
      <c r="Q42" s="296" t="s">
        <v>60</v>
      </c>
      <c r="R42" s="297"/>
      <c r="S42" s="129"/>
      <c r="T42" s="295">
        <f>T32+T36</f>
        <v>35850</v>
      </c>
    </row>
    <row r="43" spans="1:20" ht="13.5" thickBot="1" x14ac:dyDescent="0.25">
      <c r="E43" s="584"/>
      <c r="H43" s="534" t="s">
        <v>62</v>
      </c>
      <c r="I43" s="534"/>
      <c r="J43" s="534"/>
      <c r="Q43" s="296" t="s">
        <v>2008</v>
      </c>
      <c r="R43" s="297"/>
      <c r="S43" s="129"/>
      <c r="T43" s="295">
        <v>-2427.96</v>
      </c>
    </row>
    <row r="44" spans="1:20" ht="13.5" thickBot="1" x14ac:dyDescent="0.25">
      <c r="T44" s="150">
        <f>SUM(T41:T43)</f>
        <v>10249869.679999998</v>
      </c>
    </row>
    <row r="46" spans="1:20" ht="13.5" thickBot="1" x14ac:dyDescent="0.25">
      <c r="G46" s="535"/>
      <c r="H46" s="535"/>
      <c r="I46" s="535"/>
      <c r="J46" s="534"/>
      <c r="K46" s="534"/>
      <c r="L46" s="534"/>
      <c r="M46" s="534"/>
      <c r="S46" s="115"/>
    </row>
    <row r="47" spans="1:20" ht="15.75" x14ac:dyDescent="0.25">
      <c r="A47" s="115"/>
      <c r="B47" s="115"/>
      <c r="C47" s="115"/>
      <c r="E47" s="121"/>
      <c r="F47" s="122"/>
      <c r="G47" s="535"/>
      <c r="H47" s="123"/>
      <c r="I47" s="535"/>
      <c r="J47" s="534"/>
      <c r="K47" s="534"/>
      <c r="L47" s="534"/>
      <c r="M47" s="534"/>
      <c r="N47" s="115"/>
      <c r="O47" s="115"/>
      <c r="P47" s="115"/>
      <c r="Q47" s="594" t="s">
        <v>68</v>
      </c>
      <c r="R47" s="595"/>
      <c r="S47" s="596">
        <f>T11+T18+T24+T30</f>
        <v>5456399.6600000001</v>
      </c>
    </row>
    <row r="48" spans="1:20" x14ac:dyDescent="0.2">
      <c r="A48" s="115"/>
      <c r="B48" s="115"/>
      <c r="C48" s="115"/>
      <c r="E48" s="82"/>
      <c r="F48" s="534"/>
      <c r="N48" s="534"/>
      <c r="O48" s="115"/>
      <c r="P48" s="115"/>
      <c r="Q48" s="49" t="s">
        <v>69</v>
      </c>
      <c r="R48" s="402"/>
      <c r="S48" s="597">
        <f>T12+T19+T25+T31</f>
        <v>1373235.9700000002</v>
      </c>
    </row>
    <row r="49" spans="1:20" ht="15" x14ac:dyDescent="0.2">
      <c r="A49" s="115"/>
      <c r="B49" s="115"/>
      <c r="C49" s="115"/>
      <c r="E49" s="82"/>
      <c r="F49" s="82"/>
      <c r="H49" s="124"/>
      <c r="I49" s="124"/>
      <c r="J49" s="124"/>
      <c r="K49" s="124"/>
      <c r="L49" s="83"/>
      <c r="M49" s="83"/>
      <c r="N49" s="534"/>
      <c r="O49" s="115"/>
      <c r="P49" s="115"/>
      <c r="Q49" s="49" t="s">
        <v>70</v>
      </c>
      <c r="R49" s="402"/>
      <c r="S49" s="597">
        <f>T13</f>
        <v>125279.58</v>
      </c>
    </row>
    <row r="50" spans="1:20" ht="15" x14ac:dyDescent="0.2">
      <c r="A50" s="115"/>
      <c r="B50" s="115"/>
      <c r="C50" s="115"/>
      <c r="H50" s="83"/>
      <c r="I50" s="115"/>
      <c r="J50" s="115"/>
      <c r="K50" s="115"/>
      <c r="L50" s="115"/>
      <c r="M50" s="115"/>
      <c r="N50" s="115"/>
      <c r="O50" s="115"/>
      <c r="P50" s="115"/>
      <c r="Q50" s="49" t="s">
        <v>71</v>
      </c>
      <c r="R50" s="402"/>
      <c r="S50" s="597">
        <f>T14+T20+T26</f>
        <v>183122</v>
      </c>
    </row>
    <row r="51" spans="1:20" ht="15" x14ac:dyDescent="0.25">
      <c r="A51" s="125"/>
      <c r="B51" s="126"/>
      <c r="C51" s="127"/>
      <c r="D51" s="126"/>
      <c r="E51" s="126"/>
      <c r="F51" s="126"/>
      <c r="G51" s="126"/>
      <c r="H51" s="126"/>
      <c r="I51" s="115"/>
      <c r="J51" s="115"/>
      <c r="K51" s="115"/>
      <c r="L51" s="115"/>
      <c r="M51" s="115"/>
      <c r="N51" s="115"/>
      <c r="O51" s="115"/>
      <c r="P51" s="115"/>
      <c r="Q51" s="598" t="s">
        <v>72</v>
      </c>
      <c r="R51" s="599"/>
      <c r="S51" s="597">
        <f>T15+T21+T27</f>
        <v>3078410.43</v>
      </c>
    </row>
    <row r="52" spans="1:20" ht="13.5" thickBot="1" x14ac:dyDescent="0.25">
      <c r="A52" s="276"/>
      <c r="B52" s="86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598" t="s">
        <v>74</v>
      </c>
      <c r="R52" s="599"/>
      <c r="S52" s="597">
        <f>T43</f>
        <v>-2427.96</v>
      </c>
      <c r="T52" s="278"/>
    </row>
    <row r="53" spans="1:20" ht="13.5" thickBot="1" x14ac:dyDescent="0.25">
      <c r="A53" s="279"/>
      <c r="B53" s="55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80"/>
      <c r="Q53" s="359" t="s">
        <v>73</v>
      </c>
      <c r="R53" s="360"/>
      <c r="S53" s="600">
        <f>SUM(S47:S52)</f>
        <v>10214019.68</v>
      </c>
      <c r="T53" s="281"/>
    </row>
    <row r="54" spans="1:20" x14ac:dyDescent="0.2">
      <c r="A54" s="551"/>
      <c r="B54" s="55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152"/>
    </row>
    <row r="55" spans="1:20" x14ac:dyDescent="0.2">
      <c r="A55" s="551"/>
      <c r="B55" s="55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152"/>
    </row>
    <row r="56" spans="1:20" x14ac:dyDescent="0.2">
      <c r="A56" s="551"/>
      <c r="B56" s="55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152"/>
    </row>
    <row r="57" spans="1:20" x14ac:dyDescent="0.2">
      <c r="A57" s="551"/>
      <c r="B57" s="55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152"/>
    </row>
    <row r="58" spans="1:20" x14ac:dyDescent="0.2">
      <c r="A58" s="551"/>
      <c r="B58" s="55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56"/>
      <c r="R58" s="56"/>
      <c r="S58" s="56"/>
      <c r="T58" s="152"/>
    </row>
    <row r="59" spans="1:20" x14ac:dyDescent="0.2">
      <c r="A59" s="54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151"/>
    </row>
    <row r="60" spans="1:20" x14ac:dyDescent="0.2">
      <c r="A60" s="54"/>
      <c r="B60" s="55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283"/>
      <c r="R60" s="56"/>
      <c r="S60" s="56"/>
      <c r="T60" s="151"/>
    </row>
    <row r="61" spans="1:20" x14ac:dyDescent="0.2">
      <c r="A61" s="551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283"/>
      <c r="P61" s="283"/>
      <c r="Q61" s="283"/>
      <c r="R61" s="283"/>
      <c r="S61" s="283"/>
      <c r="T61" s="152"/>
    </row>
    <row r="62" spans="1:20" x14ac:dyDescent="0.2">
      <c r="A62" s="551"/>
      <c r="B62" s="55"/>
      <c r="C62" s="284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2"/>
      <c r="R62" s="282"/>
      <c r="S62" s="282"/>
      <c r="T62" s="152"/>
    </row>
    <row r="63" spans="1:20" x14ac:dyDescent="0.2">
      <c r="A63" s="551"/>
      <c r="B63" s="55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152"/>
    </row>
    <row r="64" spans="1:20" x14ac:dyDescent="0.2">
      <c r="A64" s="551"/>
      <c r="B64" s="55"/>
      <c r="C64" s="282"/>
      <c r="D64" s="282"/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2"/>
      <c r="P64" s="282"/>
      <c r="Q64" s="58"/>
      <c r="R64" s="58"/>
      <c r="S64" s="58"/>
      <c r="T64" s="152"/>
    </row>
    <row r="65" spans="1:20" x14ac:dyDescent="0.2">
      <c r="A65" s="54"/>
      <c r="B65" s="55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151"/>
    </row>
    <row r="66" spans="1:20" x14ac:dyDescent="0.2">
      <c r="A66" s="54"/>
      <c r="B66" s="55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282"/>
      <c r="R66" s="282"/>
      <c r="S66" s="282"/>
      <c r="T66" s="151"/>
    </row>
    <row r="67" spans="1:20" x14ac:dyDescent="0.2">
      <c r="A67" s="551"/>
      <c r="B67" s="551"/>
      <c r="C67" s="282"/>
      <c r="D67" s="282"/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82"/>
      <c r="P67" s="282"/>
      <c r="Q67" s="282"/>
      <c r="R67" s="282"/>
      <c r="S67" s="282"/>
      <c r="T67" s="152"/>
    </row>
    <row r="68" spans="1:20" x14ac:dyDescent="0.2">
      <c r="A68" s="551"/>
      <c r="B68" s="55"/>
      <c r="C68" s="284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2"/>
      <c r="T68" s="152"/>
    </row>
    <row r="69" spans="1:20" x14ac:dyDescent="0.2">
      <c r="A69" s="551"/>
      <c r="B69" s="55"/>
      <c r="C69" s="282"/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152"/>
    </row>
    <row r="70" spans="1:20" x14ac:dyDescent="0.2">
      <c r="A70" s="551"/>
      <c r="B70" s="55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58"/>
      <c r="R70" s="58"/>
      <c r="S70" s="58"/>
      <c r="T70" s="152"/>
    </row>
    <row r="71" spans="1:20" x14ac:dyDescent="0.2">
      <c r="A71" s="54"/>
      <c r="B71" s="55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151"/>
    </row>
    <row r="72" spans="1:20" x14ac:dyDescent="0.2">
      <c r="A72" s="54"/>
      <c r="B72" s="55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282"/>
      <c r="R72" s="282"/>
      <c r="S72" s="282"/>
      <c r="T72" s="151"/>
    </row>
    <row r="73" spans="1:20" x14ac:dyDescent="0.2">
      <c r="A73" s="551"/>
      <c r="B73" s="55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58"/>
      <c r="R73" s="58"/>
      <c r="S73" s="58"/>
      <c r="T73" s="152"/>
    </row>
    <row r="74" spans="1:20" x14ac:dyDescent="0.2">
      <c r="A74" s="54"/>
      <c r="B74" s="55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161"/>
    </row>
    <row r="75" spans="1:20" x14ac:dyDescent="0.2">
      <c r="A75" s="54"/>
      <c r="B75" s="55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282"/>
      <c r="R75" s="282"/>
      <c r="S75" s="282"/>
      <c r="T75" s="161"/>
    </row>
    <row r="76" spans="1:20" x14ac:dyDescent="0.2">
      <c r="A76" s="551"/>
      <c r="B76" s="55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152"/>
    </row>
    <row r="77" spans="1:20" x14ac:dyDescent="0.2">
      <c r="A77" s="551"/>
      <c r="B77" s="55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58"/>
      <c r="R77" s="58"/>
      <c r="S77" s="58"/>
      <c r="T77" s="152"/>
    </row>
    <row r="78" spans="1:20" x14ac:dyDescent="0.2">
      <c r="A78" s="55"/>
      <c r="B78" s="55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152"/>
    </row>
    <row r="79" spans="1:20" x14ac:dyDescent="0.2">
      <c r="A79" s="279"/>
      <c r="B79" s="55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51"/>
      <c r="R79" s="551"/>
      <c r="S79" s="285"/>
      <c r="T79" s="151"/>
    </row>
    <row r="80" spans="1:20" x14ac:dyDescent="0.2">
      <c r="A80" s="86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55"/>
      <c r="O80" s="551"/>
      <c r="P80" s="551"/>
      <c r="T80" s="281"/>
    </row>
    <row r="81" spans="1:17" x14ac:dyDescent="0.2">
      <c r="A81" s="55"/>
      <c r="B81" s="55"/>
      <c r="C81" s="55"/>
      <c r="D81" s="55"/>
      <c r="E81" s="151"/>
      <c r="F81" s="115"/>
      <c r="G81" s="115"/>
      <c r="H81" s="115"/>
      <c r="I81" s="115"/>
      <c r="J81" s="115"/>
      <c r="K81" s="115"/>
      <c r="L81" s="115"/>
      <c r="N81" s="82"/>
    </row>
    <row r="82" spans="1:17" x14ac:dyDescent="0.2">
      <c r="F82" s="168"/>
      <c r="G82" s="58"/>
      <c r="H82" s="115"/>
      <c r="I82" s="115"/>
      <c r="J82" s="115"/>
      <c r="K82" s="115"/>
      <c r="L82" s="115"/>
      <c r="N82" s="82"/>
    </row>
    <row r="83" spans="1:17" x14ac:dyDescent="0.2">
      <c r="Q83" s="115"/>
    </row>
    <row r="84" spans="1:17" x14ac:dyDescent="0.2">
      <c r="A84" s="82"/>
      <c r="B84" s="82"/>
      <c r="C84" s="82"/>
      <c r="P84" s="115"/>
    </row>
  </sheetData>
  <pageMargins left="0.3" right="0.3" top="1" bottom="1" header="0.5" footer="0.5"/>
  <pageSetup paperSize="9" scale="75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1"/>
  <sheetViews>
    <sheetView topLeftCell="A61" workbookViewId="0">
      <selection activeCell="U76" sqref="U76"/>
    </sheetView>
  </sheetViews>
  <sheetFormatPr defaultRowHeight="12.75" x14ac:dyDescent="0.2"/>
  <cols>
    <col min="1" max="1" width="4.140625" customWidth="1"/>
    <col min="5" max="5" width="20.5703125" customWidth="1"/>
    <col min="6" max="6" width="3.85546875" customWidth="1"/>
    <col min="7" max="7" width="7" customWidth="1"/>
    <col min="8" max="8" width="11" customWidth="1"/>
    <col min="9" max="9" width="9.85546875" bestFit="1" customWidth="1"/>
    <col min="10" max="10" width="7.28515625" customWidth="1"/>
    <col min="11" max="11" width="9.28515625" bestFit="1" customWidth="1"/>
    <col min="12" max="12" width="7" customWidth="1"/>
    <col min="13" max="13" width="11.140625" bestFit="1" customWidth="1"/>
  </cols>
  <sheetData>
    <row r="2" spans="1:15" ht="16.5" thickBot="1" x14ac:dyDescent="0.3">
      <c r="B2" s="558" t="s">
        <v>2223</v>
      </c>
      <c r="C2" s="558"/>
      <c r="D2" s="558"/>
      <c r="E2" s="558"/>
      <c r="F2" s="558"/>
      <c r="G2" s="558"/>
      <c r="H2" s="558"/>
      <c r="I2" s="558"/>
    </row>
    <row r="3" spans="1:15" ht="13.5" thickBot="1" x14ac:dyDescent="0.25">
      <c r="A3" s="561" t="s">
        <v>2224</v>
      </c>
      <c r="B3" s="203" t="s">
        <v>0</v>
      </c>
      <c r="C3" s="204" t="s">
        <v>3</v>
      </c>
      <c r="D3" s="205" t="s">
        <v>51</v>
      </c>
      <c r="E3" s="219" t="s">
        <v>4</v>
      </c>
      <c r="F3" s="220" t="s">
        <v>28</v>
      </c>
      <c r="G3" s="221" t="s">
        <v>5</v>
      </c>
      <c r="H3" s="222" t="s">
        <v>6</v>
      </c>
      <c r="I3" s="223" t="s">
        <v>7</v>
      </c>
      <c r="J3" s="302" t="s">
        <v>8</v>
      </c>
      <c r="K3" s="222" t="s">
        <v>9</v>
      </c>
      <c r="L3" s="224" t="s">
        <v>10</v>
      </c>
      <c r="M3" s="222" t="s">
        <v>11</v>
      </c>
      <c r="N3" s="225" t="s">
        <v>12</v>
      </c>
    </row>
    <row r="4" spans="1:15" x14ac:dyDescent="0.2">
      <c r="A4" s="560">
        <v>1</v>
      </c>
      <c r="B4" s="39"/>
      <c r="C4" s="77">
        <v>63116015</v>
      </c>
      <c r="D4" s="37" t="s">
        <v>109</v>
      </c>
      <c r="E4" s="533" t="s">
        <v>176</v>
      </c>
      <c r="F4" s="23">
        <v>10</v>
      </c>
      <c r="G4" s="23">
        <v>11900</v>
      </c>
      <c r="H4" s="214">
        <f t="shared" ref="H4:H19" si="0">I4+J4+K4+L4+M4</f>
        <v>7367</v>
      </c>
      <c r="I4" s="354">
        <v>7367</v>
      </c>
      <c r="J4" s="175"/>
      <c r="K4" s="175"/>
      <c r="L4" s="175"/>
      <c r="M4" s="175"/>
      <c r="N4" s="107" t="s">
        <v>177</v>
      </c>
      <c r="O4" s="466"/>
    </row>
    <row r="5" spans="1:15" x14ac:dyDescent="0.2">
      <c r="A5" s="559">
        <v>2</v>
      </c>
      <c r="B5" s="39"/>
      <c r="C5" s="77"/>
      <c r="D5" s="37" t="s">
        <v>109</v>
      </c>
      <c r="E5" s="270" t="s">
        <v>178</v>
      </c>
      <c r="F5" s="37">
        <v>10</v>
      </c>
      <c r="G5" s="37">
        <v>11900</v>
      </c>
      <c r="H5" s="214">
        <f t="shared" si="0"/>
        <v>187276.25</v>
      </c>
      <c r="I5" s="175">
        <v>187276.25</v>
      </c>
      <c r="J5" s="175"/>
      <c r="K5" s="175"/>
      <c r="L5" s="175"/>
      <c r="M5" s="175"/>
      <c r="N5" s="287" t="s">
        <v>179</v>
      </c>
      <c r="O5" s="466"/>
    </row>
    <row r="6" spans="1:15" x14ac:dyDescent="0.2">
      <c r="A6" s="559">
        <v>3</v>
      </c>
      <c r="B6" s="77">
        <v>19796</v>
      </c>
      <c r="C6" s="77">
        <v>63118015</v>
      </c>
      <c r="D6" s="37" t="s">
        <v>430</v>
      </c>
      <c r="E6" s="270" t="s">
        <v>452</v>
      </c>
      <c r="F6" s="37">
        <v>10</v>
      </c>
      <c r="G6" s="37">
        <v>34000</v>
      </c>
      <c r="H6" s="214">
        <f t="shared" si="0"/>
        <v>25538.86</v>
      </c>
      <c r="I6" s="314"/>
      <c r="J6" s="175"/>
      <c r="K6" s="175"/>
      <c r="L6" s="175"/>
      <c r="M6" s="175">
        <v>25538.86</v>
      </c>
      <c r="N6" s="287" t="s">
        <v>453</v>
      </c>
      <c r="O6" s="466"/>
    </row>
    <row r="7" spans="1:15" x14ac:dyDescent="0.2">
      <c r="A7" s="559">
        <v>4</v>
      </c>
      <c r="B7" s="39">
        <v>19755</v>
      </c>
      <c r="C7" s="77">
        <v>63117515</v>
      </c>
      <c r="D7" s="37" t="s">
        <v>430</v>
      </c>
      <c r="E7" s="533" t="s">
        <v>446</v>
      </c>
      <c r="F7" s="23">
        <v>10</v>
      </c>
      <c r="G7" s="23">
        <v>14410</v>
      </c>
      <c r="H7" s="214">
        <f t="shared" si="0"/>
        <v>7745.31</v>
      </c>
      <c r="I7" s="175"/>
      <c r="J7" s="175"/>
      <c r="K7" s="175">
        <v>7745.31</v>
      </c>
      <c r="L7" s="175"/>
      <c r="M7" s="175"/>
      <c r="N7" s="287" t="s">
        <v>448</v>
      </c>
      <c r="O7" s="466"/>
    </row>
    <row r="8" spans="1:15" x14ac:dyDescent="0.2">
      <c r="A8" s="559">
        <v>5</v>
      </c>
      <c r="B8" s="39">
        <v>19764</v>
      </c>
      <c r="C8" s="77">
        <v>63117515</v>
      </c>
      <c r="D8" s="37" t="s">
        <v>430</v>
      </c>
      <c r="E8" s="533" t="s">
        <v>447</v>
      </c>
      <c r="F8" s="23">
        <v>10</v>
      </c>
      <c r="G8" s="23">
        <v>14410</v>
      </c>
      <c r="H8" s="214">
        <f t="shared" si="0"/>
        <v>36805.519999999997</v>
      </c>
      <c r="I8" s="175"/>
      <c r="J8" s="175"/>
      <c r="K8" s="175">
        <v>36805.519999999997</v>
      </c>
      <c r="L8" s="175"/>
      <c r="M8" s="175"/>
      <c r="N8" s="287" t="s">
        <v>449</v>
      </c>
      <c r="O8" s="466"/>
    </row>
    <row r="9" spans="1:15" x14ac:dyDescent="0.2">
      <c r="A9" s="559">
        <v>6</v>
      </c>
      <c r="B9" s="39">
        <v>19780</v>
      </c>
      <c r="C9" s="77">
        <v>63173900</v>
      </c>
      <c r="D9" s="23" t="s">
        <v>430</v>
      </c>
      <c r="E9" s="107" t="s">
        <v>450</v>
      </c>
      <c r="F9" s="37">
        <v>10</v>
      </c>
      <c r="G9" s="37">
        <v>14410</v>
      </c>
      <c r="H9" s="214">
        <f t="shared" si="0"/>
        <v>27159.05</v>
      </c>
      <c r="I9" s="175"/>
      <c r="J9" s="175"/>
      <c r="K9" s="175">
        <v>27159.05</v>
      </c>
      <c r="L9" s="175"/>
      <c r="M9" s="175"/>
      <c r="N9" s="107" t="s">
        <v>451</v>
      </c>
      <c r="O9" s="466"/>
    </row>
    <row r="10" spans="1:15" x14ac:dyDescent="0.2">
      <c r="A10" s="559">
        <v>7</v>
      </c>
      <c r="B10" s="77">
        <v>36209</v>
      </c>
      <c r="C10" s="77">
        <v>63193420</v>
      </c>
      <c r="D10" s="37" t="s">
        <v>834</v>
      </c>
      <c r="E10" s="270" t="s">
        <v>897</v>
      </c>
      <c r="F10" s="37">
        <v>10</v>
      </c>
      <c r="G10" s="37">
        <v>11900</v>
      </c>
      <c r="H10" s="214">
        <f t="shared" si="0"/>
        <v>2213</v>
      </c>
      <c r="I10" s="175">
        <v>2213</v>
      </c>
      <c r="J10" s="175"/>
      <c r="K10" s="175"/>
      <c r="L10" s="175"/>
      <c r="M10" s="175"/>
      <c r="N10" s="107" t="s">
        <v>907</v>
      </c>
      <c r="O10" s="466"/>
    </row>
    <row r="11" spans="1:15" x14ac:dyDescent="0.2">
      <c r="A11" s="559">
        <v>8</v>
      </c>
      <c r="B11" s="77">
        <v>38220</v>
      </c>
      <c r="C11" s="77">
        <v>63193420</v>
      </c>
      <c r="D11" s="37" t="s">
        <v>834</v>
      </c>
      <c r="E11" s="270" t="s">
        <v>898</v>
      </c>
      <c r="F11" s="37">
        <v>10</v>
      </c>
      <c r="G11" s="37">
        <v>11900</v>
      </c>
      <c r="H11" s="214">
        <f t="shared" si="0"/>
        <v>2062.5</v>
      </c>
      <c r="I11" s="175">
        <v>2062.5</v>
      </c>
      <c r="J11" s="175"/>
      <c r="K11" s="175"/>
      <c r="L11" s="175"/>
      <c r="M11" s="175"/>
      <c r="N11" s="107" t="s">
        <v>898</v>
      </c>
      <c r="O11" s="466"/>
    </row>
    <row r="12" spans="1:15" x14ac:dyDescent="0.2">
      <c r="A12" s="559">
        <v>9</v>
      </c>
      <c r="B12" s="77">
        <v>38348</v>
      </c>
      <c r="C12" s="77">
        <v>63193420</v>
      </c>
      <c r="D12" s="37" t="s">
        <v>844</v>
      </c>
      <c r="E12" s="270" t="s">
        <v>899</v>
      </c>
      <c r="F12" s="37">
        <v>10</v>
      </c>
      <c r="G12" s="37">
        <v>11900</v>
      </c>
      <c r="H12" s="214">
        <f t="shared" si="0"/>
        <v>2027.44</v>
      </c>
      <c r="I12" s="175">
        <v>2027.44</v>
      </c>
      <c r="J12" s="175"/>
      <c r="K12" s="175"/>
      <c r="L12" s="175"/>
      <c r="M12" s="175"/>
      <c r="N12" s="107" t="s">
        <v>904</v>
      </c>
      <c r="O12" s="466"/>
    </row>
    <row r="13" spans="1:15" x14ac:dyDescent="0.2">
      <c r="A13" s="559">
        <v>10</v>
      </c>
      <c r="B13" s="77">
        <v>38357</v>
      </c>
      <c r="C13" s="77">
        <v>63193420</v>
      </c>
      <c r="D13" s="37" t="s">
        <v>844</v>
      </c>
      <c r="E13" s="270" t="s">
        <v>900</v>
      </c>
      <c r="F13" s="37">
        <v>10</v>
      </c>
      <c r="G13" s="37">
        <v>11900</v>
      </c>
      <c r="H13" s="214">
        <f t="shared" si="0"/>
        <v>2345.41</v>
      </c>
      <c r="I13" s="175">
        <v>2345.41</v>
      </c>
      <c r="J13" s="175"/>
      <c r="K13" s="175"/>
      <c r="L13" s="175"/>
      <c r="M13" s="175"/>
      <c r="N13" s="107" t="s">
        <v>905</v>
      </c>
      <c r="O13" s="466"/>
    </row>
    <row r="14" spans="1:15" x14ac:dyDescent="0.2">
      <c r="A14" s="559">
        <v>11</v>
      </c>
      <c r="B14" s="77">
        <v>39320</v>
      </c>
      <c r="C14" s="77">
        <v>63193420</v>
      </c>
      <c r="D14" s="37" t="s">
        <v>844</v>
      </c>
      <c r="E14" s="270" t="s">
        <v>901</v>
      </c>
      <c r="F14" s="37">
        <v>10</v>
      </c>
      <c r="G14" s="37">
        <v>11900</v>
      </c>
      <c r="H14" s="214">
        <f t="shared" si="0"/>
        <v>977</v>
      </c>
      <c r="I14" s="175">
        <v>977</v>
      </c>
      <c r="J14" s="175"/>
      <c r="K14" s="175"/>
      <c r="L14" s="175"/>
      <c r="M14" s="175"/>
      <c r="N14" s="107" t="s">
        <v>906</v>
      </c>
      <c r="O14" s="466"/>
    </row>
    <row r="15" spans="1:15" x14ac:dyDescent="0.2">
      <c r="A15" s="559">
        <v>12</v>
      </c>
      <c r="B15" s="77">
        <v>40483</v>
      </c>
      <c r="C15" s="77">
        <v>63193420</v>
      </c>
      <c r="D15" s="37" t="s">
        <v>853</v>
      </c>
      <c r="E15" s="270" t="s">
        <v>902</v>
      </c>
      <c r="F15" s="37">
        <v>10</v>
      </c>
      <c r="G15" s="37">
        <v>11900</v>
      </c>
      <c r="H15" s="214">
        <f t="shared" si="0"/>
        <v>3051.4</v>
      </c>
      <c r="I15" s="175">
        <v>3051.4</v>
      </c>
      <c r="J15" s="175"/>
      <c r="K15" s="175"/>
      <c r="L15" s="175"/>
      <c r="M15" s="175"/>
      <c r="N15" s="107" t="s">
        <v>907</v>
      </c>
      <c r="O15" s="466"/>
    </row>
    <row r="16" spans="1:15" x14ac:dyDescent="0.2">
      <c r="A16" s="559">
        <v>13</v>
      </c>
      <c r="B16" s="77">
        <v>40646</v>
      </c>
      <c r="C16" s="77">
        <v>63193420</v>
      </c>
      <c r="D16" s="37" t="s">
        <v>853</v>
      </c>
      <c r="E16" s="270" t="s">
        <v>903</v>
      </c>
      <c r="F16" s="37">
        <v>10</v>
      </c>
      <c r="G16" s="37">
        <v>11900</v>
      </c>
      <c r="H16" s="214">
        <f t="shared" si="0"/>
        <v>541</v>
      </c>
      <c r="I16" s="175">
        <v>541</v>
      </c>
      <c r="J16" s="175"/>
      <c r="K16" s="175"/>
      <c r="L16" s="175"/>
      <c r="M16" s="175"/>
      <c r="N16" s="107" t="s">
        <v>908</v>
      </c>
      <c r="O16" s="466"/>
    </row>
    <row r="17" spans="1:15" x14ac:dyDescent="0.2">
      <c r="A17" s="559">
        <v>14</v>
      </c>
      <c r="B17" s="39">
        <v>41828</v>
      </c>
      <c r="C17" s="77">
        <v>63117515</v>
      </c>
      <c r="D17" s="37" t="s">
        <v>885</v>
      </c>
      <c r="E17" s="533" t="s">
        <v>909</v>
      </c>
      <c r="F17" s="23">
        <v>10</v>
      </c>
      <c r="G17" s="23">
        <v>14410</v>
      </c>
      <c r="H17" s="214">
        <f t="shared" si="0"/>
        <v>4149.84</v>
      </c>
      <c r="I17" s="175"/>
      <c r="J17" s="175"/>
      <c r="K17" s="175">
        <v>4149.84</v>
      </c>
      <c r="L17" s="175"/>
      <c r="M17" s="175"/>
      <c r="N17" s="107" t="s">
        <v>910</v>
      </c>
      <c r="O17" s="466"/>
    </row>
    <row r="18" spans="1:15" x14ac:dyDescent="0.2">
      <c r="A18" s="559">
        <v>15</v>
      </c>
      <c r="B18" s="39">
        <v>42082</v>
      </c>
      <c r="C18" s="77">
        <v>63117515</v>
      </c>
      <c r="D18" s="37" t="s">
        <v>885</v>
      </c>
      <c r="E18" s="533" t="s">
        <v>909</v>
      </c>
      <c r="F18" s="23">
        <v>10</v>
      </c>
      <c r="G18" s="23">
        <v>14410</v>
      </c>
      <c r="H18" s="214">
        <f t="shared" si="0"/>
        <v>-4149.84</v>
      </c>
      <c r="I18" s="175"/>
      <c r="J18" s="175"/>
      <c r="K18" s="175">
        <v>-4149.84</v>
      </c>
      <c r="L18" s="175"/>
      <c r="M18" s="175"/>
      <c r="N18" s="107" t="s">
        <v>910</v>
      </c>
      <c r="O18" s="466"/>
    </row>
    <row r="19" spans="1:15" x14ac:dyDescent="0.2">
      <c r="A19" s="559">
        <v>16</v>
      </c>
      <c r="B19" s="77">
        <v>76100</v>
      </c>
      <c r="C19" s="77">
        <v>63193420</v>
      </c>
      <c r="D19" s="37" t="s">
        <v>1161</v>
      </c>
      <c r="E19" s="533" t="s">
        <v>1296</v>
      </c>
      <c r="F19" s="23">
        <v>10</v>
      </c>
      <c r="G19" s="23">
        <v>11900</v>
      </c>
      <c r="H19" s="214">
        <f t="shared" si="0"/>
        <v>59555.72</v>
      </c>
      <c r="I19" s="175">
        <v>59555.72</v>
      </c>
      <c r="J19" s="175"/>
      <c r="K19" s="175"/>
      <c r="L19" s="175"/>
      <c r="M19" s="175"/>
      <c r="N19" s="107" t="s">
        <v>1281</v>
      </c>
      <c r="O19" s="466"/>
    </row>
    <row r="20" spans="1:15" x14ac:dyDescent="0.2">
      <c r="A20" s="559">
        <v>17</v>
      </c>
      <c r="B20" s="77">
        <v>78863</v>
      </c>
      <c r="C20" s="77">
        <v>63116015</v>
      </c>
      <c r="D20" s="23" t="s">
        <v>1201</v>
      </c>
      <c r="E20" s="270" t="s">
        <v>1285</v>
      </c>
      <c r="F20" s="37">
        <v>10</v>
      </c>
      <c r="G20" s="37">
        <v>11900</v>
      </c>
      <c r="H20" s="214">
        <f t="shared" ref="H20:H65" si="1">I20+J20+K20+L20+M20</f>
        <v>2064</v>
      </c>
      <c r="I20" s="314">
        <v>2064</v>
      </c>
      <c r="J20" s="175"/>
      <c r="K20" s="175"/>
      <c r="L20" s="175"/>
      <c r="M20" s="175"/>
      <c r="N20" s="304" t="s">
        <v>1286</v>
      </c>
      <c r="O20" s="466"/>
    </row>
    <row r="21" spans="1:15" x14ac:dyDescent="0.2">
      <c r="A21" s="559">
        <v>18</v>
      </c>
      <c r="B21" s="77">
        <v>79346</v>
      </c>
      <c r="C21" s="77">
        <v>63116015</v>
      </c>
      <c r="D21" s="23" t="s">
        <v>1201</v>
      </c>
      <c r="E21" s="270" t="s">
        <v>1287</v>
      </c>
      <c r="F21" s="37">
        <v>10</v>
      </c>
      <c r="G21" s="37">
        <v>11900</v>
      </c>
      <c r="H21" s="214">
        <f t="shared" si="1"/>
        <v>5972</v>
      </c>
      <c r="I21" s="314">
        <v>5972</v>
      </c>
      <c r="J21" s="175"/>
      <c r="K21" s="175"/>
      <c r="L21" s="175"/>
      <c r="M21" s="175"/>
      <c r="N21" s="304" t="s">
        <v>1284</v>
      </c>
      <c r="O21" s="466"/>
    </row>
    <row r="22" spans="1:15" x14ac:dyDescent="0.2">
      <c r="A22" s="559">
        <v>19</v>
      </c>
      <c r="B22" s="77">
        <v>78783</v>
      </c>
      <c r="C22" s="77">
        <v>63193420</v>
      </c>
      <c r="D22" s="37" t="s">
        <v>1201</v>
      </c>
      <c r="E22" s="533" t="s">
        <v>1282</v>
      </c>
      <c r="F22" s="23">
        <v>10</v>
      </c>
      <c r="G22" s="23">
        <v>11900</v>
      </c>
      <c r="H22" s="214">
        <f t="shared" ref="H22:H29" si="2">I22+J22+K22+L22+M22</f>
        <v>8755.52</v>
      </c>
      <c r="I22" s="175">
        <v>8755.52</v>
      </c>
      <c r="J22" s="175"/>
      <c r="K22" s="175"/>
      <c r="L22" s="175"/>
      <c r="M22" s="175"/>
      <c r="N22" s="107" t="s">
        <v>1281</v>
      </c>
      <c r="O22" s="466"/>
    </row>
    <row r="23" spans="1:15" x14ac:dyDescent="0.2">
      <c r="A23" s="559">
        <v>20</v>
      </c>
      <c r="B23" s="77">
        <v>78805</v>
      </c>
      <c r="C23" s="77">
        <v>63193420</v>
      </c>
      <c r="D23" s="37" t="s">
        <v>1201</v>
      </c>
      <c r="E23" s="533" t="s">
        <v>1282</v>
      </c>
      <c r="F23" s="23">
        <v>10</v>
      </c>
      <c r="G23" s="23">
        <v>11900</v>
      </c>
      <c r="H23" s="214">
        <f t="shared" si="2"/>
        <v>32535.07</v>
      </c>
      <c r="I23" s="175">
        <v>32535.07</v>
      </c>
      <c r="J23" s="175"/>
      <c r="K23" s="175"/>
      <c r="L23" s="175"/>
      <c r="M23" s="175"/>
      <c r="N23" s="107" t="s">
        <v>1284</v>
      </c>
      <c r="O23" s="466"/>
    </row>
    <row r="24" spans="1:15" x14ac:dyDescent="0.2">
      <c r="A24" s="559">
        <v>21</v>
      </c>
      <c r="B24" s="77">
        <v>78834</v>
      </c>
      <c r="C24" s="77">
        <v>63193420</v>
      </c>
      <c r="D24" s="37" t="s">
        <v>1201</v>
      </c>
      <c r="E24" s="533" t="s">
        <v>1283</v>
      </c>
      <c r="F24" s="23">
        <v>10</v>
      </c>
      <c r="G24" s="23">
        <v>11900</v>
      </c>
      <c r="H24" s="214">
        <f t="shared" si="2"/>
        <v>6452</v>
      </c>
      <c r="I24" s="175">
        <v>6452</v>
      </c>
      <c r="J24" s="175"/>
      <c r="K24" s="175"/>
      <c r="L24" s="175"/>
      <c r="M24" s="175"/>
      <c r="N24" s="107" t="s">
        <v>907</v>
      </c>
      <c r="O24" s="466"/>
    </row>
    <row r="25" spans="1:15" x14ac:dyDescent="0.2">
      <c r="A25" s="559">
        <v>22</v>
      </c>
      <c r="B25" s="77">
        <v>78863</v>
      </c>
      <c r="C25" s="77">
        <v>63193420</v>
      </c>
      <c r="D25" s="37" t="s">
        <v>1201</v>
      </c>
      <c r="E25" s="533" t="s">
        <v>1285</v>
      </c>
      <c r="F25" s="23">
        <v>10</v>
      </c>
      <c r="G25" s="23">
        <v>11900</v>
      </c>
      <c r="H25" s="214">
        <f t="shared" si="2"/>
        <v>1190</v>
      </c>
      <c r="I25" s="175">
        <v>1190</v>
      </c>
      <c r="J25" s="175"/>
      <c r="K25" s="175"/>
      <c r="L25" s="175"/>
      <c r="M25" s="175"/>
      <c r="N25" s="107" t="s">
        <v>1286</v>
      </c>
      <c r="O25" s="466"/>
    </row>
    <row r="26" spans="1:15" x14ac:dyDescent="0.2">
      <c r="A26" s="559">
        <v>23</v>
      </c>
      <c r="B26" s="77">
        <v>78880</v>
      </c>
      <c r="C26" s="77">
        <v>63193420</v>
      </c>
      <c r="D26" s="37" t="s">
        <v>1201</v>
      </c>
      <c r="E26" s="533" t="s">
        <v>1291</v>
      </c>
      <c r="F26" s="23">
        <v>10</v>
      </c>
      <c r="G26" s="23">
        <v>11900</v>
      </c>
      <c r="H26" s="214">
        <f t="shared" si="2"/>
        <v>1480</v>
      </c>
      <c r="I26" s="175">
        <v>1480</v>
      </c>
      <c r="J26" s="175"/>
      <c r="K26" s="175"/>
      <c r="L26" s="175"/>
      <c r="M26" s="175"/>
      <c r="N26" s="107" t="s">
        <v>1293</v>
      </c>
      <c r="O26" s="466"/>
    </row>
    <row r="27" spans="1:15" x14ac:dyDescent="0.2">
      <c r="A27" s="559">
        <v>24</v>
      </c>
      <c r="B27" s="77">
        <v>78899</v>
      </c>
      <c r="C27" s="77">
        <v>63193420</v>
      </c>
      <c r="D27" s="37" t="s">
        <v>1201</v>
      </c>
      <c r="E27" s="533" t="s">
        <v>1292</v>
      </c>
      <c r="F27" s="23">
        <v>10</v>
      </c>
      <c r="G27" s="23">
        <v>11900</v>
      </c>
      <c r="H27" s="214">
        <f t="shared" si="2"/>
        <v>2483.88</v>
      </c>
      <c r="I27" s="175">
        <v>2483.88</v>
      </c>
      <c r="J27" s="175"/>
      <c r="K27" s="175"/>
      <c r="L27" s="175"/>
      <c r="M27" s="175"/>
      <c r="N27" s="107" t="s">
        <v>1294</v>
      </c>
      <c r="O27" s="466"/>
    </row>
    <row r="28" spans="1:15" x14ac:dyDescent="0.2">
      <c r="A28" s="559">
        <v>25</v>
      </c>
      <c r="B28" s="77">
        <v>79339</v>
      </c>
      <c r="C28" s="77">
        <v>63193420</v>
      </c>
      <c r="D28" s="37" t="s">
        <v>1201</v>
      </c>
      <c r="E28" s="533" t="s">
        <v>1296</v>
      </c>
      <c r="F28" s="23">
        <v>10</v>
      </c>
      <c r="G28" s="23">
        <v>11900</v>
      </c>
      <c r="H28" s="214">
        <f t="shared" si="2"/>
        <v>33821.25</v>
      </c>
      <c r="I28" s="175">
        <v>33821.25</v>
      </c>
      <c r="J28" s="175"/>
      <c r="K28" s="175"/>
      <c r="L28" s="175"/>
      <c r="M28" s="175"/>
      <c r="N28" s="107" t="s">
        <v>1295</v>
      </c>
      <c r="O28" s="466"/>
    </row>
    <row r="29" spans="1:15" x14ac:dyDescent="0.2">
      <c r="A29" s="559">
        <v>26</v>
      </c>
      <c r="B29" s="39">
        <v>78922</v>
      </c>
      <c r="C29" s="77"/>
      <c r="D29" s="37" t="s">
        <v>1288</v>
      </c>
      <c r="E29" s="533" t="s">
        <v>1290</v>
      </c>
      <c r="F29" s="23">
        <v>10</v>
      </c>
      <c r="G29" s="23">
        <v>11900</v>
      </c>
      <c r="H29" s="214">
        <f t="shared" si="2"/>
        <v>4926</v>
      </c>
      <c r="I29" s="314">
        <v>4926</v>
      </c>
      <c r="J29" s="175"/>
      <c r="K29" s="175"/>
      <c r="L29" s="175"/>
      <c r="M29" s="175"/>
      <c r="N29" s="107" t="s">
        <v>1289</v>
      </c>
      <c r="O29" s="466"/>
    </row>
    <row r="30" spans="1:15" x14ac:dyDescent="0.2">
      <c r="A30" s="559">
        <v>27</v>
      </c>
      <c r="B30" s="77">
        <v>165480</v>
      </c>
      <c r="C30" s="77">
        <v>63119015</v>
      </c>
      <c r="D30" s="37" t="s">
        <v>2011</v>
      </c>
      <c r="E30" s="533" t="s">
        <v>2059</v>
      </c>
      <c r="F30" s="23">
        <v>10</v>
      </c>
      <c r="G30" s="23">
        <v>11900</v>
      </c>
      <c r="H30" s="214">
        <f t="shared" si="1"/>
        <v>2086</v>
      </c>
      <c r="I30" s="175">
        <v>2086</v>
      </c>
      <c r="J30" s="175"/>
      <c r="K30" s="175"/>
      <c r="L30" s="175"/>
      <c r="M30" s="175"/>
      <c r="N30" s="107" t="s">
        <v>2058</v>
      </c>
      <c r="O30" s="466"/>
    </row>
    <row r="31" spans="1:15" x14ac:dyDescent="0.2">
      <c r="A31" s="559">
        <v>28</v>
      </c>
      <c r="B31" s="77">
        <v>140691</v>
      </c>
      <c r="C31" s="77">
        <v>63116915</v>
      </c>
      <c r="D31" s="289" t="s">
        <v>1669</v>
      </c>
      <c r="E31" s="533" t="s">
        <v>1962</v>
      </c>
      <c r="F31" s="23">
        <v>10</v>
      </c>
      <c r="G31" s="23">
        <v>11900</v>
      </c>
      <c r="H31" s="214">
        <f t="shared" si="1"/>
        <v>5584</v>
      </c>
      <c r="I31" s="175">
        <v>5584</v>
      </c>
      <c r="J31" s="175"/>
      <c r="K31" s="175"/>
      <c r="L31" s="175"/>
      <c r="M31" s="175"/>
      <c r="N31" s="107" t="s">
        <v>1294</v>
      </c>
      <c r="O31" s="466"/>
    </row>
    <row r="32" spans="1:15" x14ac:dyDescent="0.2">
      <c r="A32" s="559">
        <v>29</v>
      </c>
      <c r="B32" s="77">
        <v>103042</v>
      </c>
      <c r="C32" s="77">
        <v>63118015</v>
      </c>
      <c r="D32" s="23" t="s">
        <v>1377</v>
      </c>
      <c r="E32" s="270" t="s">
        <v>1546</v>
      </c>
      <c r="F32" s="37">
        <v>10</v>
      </c>
      <c r="G32" s="37">
        <v>34000</v>
      </c>
      <c r="H32" s="214">
        <f t="shared" si="1"/>
        <v>3824.52</v>
      </c>
      <c r="I32" s="314"/>
      <c r="J32" s="175"/>
      <c r="K32" s="175"/>
      <c r="L32" s="175"/>
      <c r="M32" s="175">
        <v>3824.52</v>
      </c>
      <c r="N32" s="304" t="s">
        <v>1554</v>
      </c>
      <c r="O32" s="466"/>
    </row>
    <row r="33" spans="1:15" x14ac:dyDescent="0.2">
      <c r="A33" s="559">
        <v>30</v>
      </c>
      <c r="B33" s="77">
        <v>103172</v>
      </c>
      <c r="C33" s="77">
        <v>63118015</v>
      </c>
      <c r="D33" s="23" t="s">
        <v>1377</v>
      </c>
      <c r="E33" s="270" t="s">
        <v>1547</v>
      </c>
      <c r="F33" s="37">
        <v>10</v>
      </c>
      <c r="G33" s="37">
        <v>34000</v>
      </c>
      <c r="H33" s="214">
        <f t="shared" si="1"/>
        <v>42942.91</v>
      </c>
      <c r="I33" s="314"/>
      <c r="J33" s="175"/>
      <c r="K33" s="175"/>
      <c r="L33" s="175"/>
      <c r="M33" s="175">
        <v>42942.91</v>
      </c>
      <c r="N33" s="304" t="s">
        <v>1555</v>
      </c>
      <c r="O33" s="466"/>
    </row>
    <row r="34" spans="1:15" x14ac:dyDescent="0.2">
      <c r="A34" s="559">
        <v>31</v>
      </c>
      <c r="B34" s="77">
        <v>105037</v>
      </c>
      <c r="C34" s="77">
        <v>63118015</v>
      </c>
      <c r="D34" s="23" t="s">
        <v>1432</v>
      </c>
      <c r="E34" s="270" t="s">
        <v>1548</v>
      </c>
      <c r="F34" s="37">
        <v>10</v>
      </c>
      <c r="G34" s="37">
        <v>34000</v>
      </c>
      <c r="H34" s="214">
        <f t="shared" si="1"/>
        <v>12339.55</v>
      </c>
      <c r="I34" s="314"/>
      <c r="J34" s="175"/>
      <c r="K34" s="175"/>
      <c r="L34" s="175"/>
      <c r="M34" s="175">
        <v>12339.55</v>
      </c>
      <c r="N34" s="304" t="s">
        <v>1556</v>
      </c>
      <c r="O34" s="466"/>
    </row>
    <row r="35" spans="1:15" x14ac:dyDescent="0.2">
      <c r="A35" s="559">
        <v>32</v>
      </c>
      <c r="B35" s="77">
        <v>105051</v>
      </c>
      <c r="C35" s="77">
        <v>63118015</v>
      </c>
      <c r="D35" s="23" t="s">
        <v>1432</v>
      </c>
      <c r="E35" s="270" t="s">
        <v>1549</v>
      </c>
      <c r="F35" s="37">
        <v>10</v>
      </c>
      <c r="G35" s="37">
        <v>34000</v>
      </c>
      <c r="H35" s="214">
        <f t="shared" si="1"/>
        <v>2597.5100000000002</v>
      </c>
      <c r="I35" s="314"/>
      <c r="J35" s="175"/>
      <c r="K35" s="175"/>
      <c r="L35" s="175"/>
      <c r="M35" s="175">
        <v>2597.5100000000002</v>
      </c>
      <c r="N35" s="304" t="s">
        <v>448</v>
      </c>
      <c r="O35" s="466"/>
    </row>
    <row r="36" spans="1:15" x14ac:dyDescent="0.2">
      <c r="A36" s="559">
        <v>33</v>
      </c>
      <c r="B36" s="77">
        <v>106313</v>
      </c>
      <c r="C36" s="77">
        <v>63118015</v>
      </c>
      <c r="D36" s="23" t="s">
        <v>1432</v>
      </c>
      <c r="E36" s="270" t="s">
        <v>1550</v>
      </c>
      <c r="F36" s="37">
        <v>10</v>
      </c>
      <c r="G36" s="37">
        <v>34000</v>
      </c>
      <c r="H36" s="214">
        <f t="shared" si="1"/>
        <v>81402.44</v>
      </c>
      <c r="I36" s="314"/>
      <c r="J36" s="175"/>
      <c r="K36" s="175"/>
      <c r="L36" s="175"/>
      <c r="M36" s="175">
        <v>81402.44</v>
      </c>
      <c r="N36" s="304" t="s">
        <v>448</v>
      </c>
      <c r="O36" s="466"/>
    </row>
    <row r="37" spans="1:15" x14ac:dyDescent="0.2">
      <c r="A37" s="559">
        <v>34</v>
      </c>
      <c r="B37" s="77">
        <v>106526</v>
      </c>
      <c r="C37" s="77">
        <v>63118015</v>
      </c>
      <c r="D37" s="23" t="s">
        <v>1432</v>
      </c>
      <c r="E37" s="270" t="s">
        <v>1551</v>
      </c>
      <c r="F37" s="37">
        <v>10</v>
      </c>
      <c r="G37" s="37">
        <v>34000</v>
      </c>
      <c r="H37" s="214">
        <f t="shared" si="1"/>
        <v>94446.2</v>
      </c>
      <c r="I37" s="314"/>
      <c r="J37" s="175"/>
      <c r="K37" s="175"/>
      <c r="L37" s="175"/>
      <c r="M37" s="175">
        <v>94446.2</v>
      </c>
      <c r="N37" s="304" t="s">
        <v>448</v>
      </c>
      <c r="O37" s="466"/>
    </row>
    <row r="38" spans="1:15" x14ac:dyDescent="0.2">
      <c r="A38" s="559">
        <v>35</v>
      </c>
      <c r="B38" s="77">
        <v>106539</v>
      </c>
      <c r="C38" s="77">
        <v>63118015</v>
      </c>
      <c r="D38" s="23" t="s">
        <v>1432</v>
      </c>
      <c r="E38" s="270" t="s">
        <v>1552</v>
      </c>
      <c r="F38" s="37">
        <v>10</v>
      </c>
      <c r="G38" s="37">
        <v>34000</v>
      </c>
      <c r="H38" s="214">
        <f t="shared" si="1"/>
        <v>76470.34</v>
      </c>
      <c r="I38" s="314"/>
      <c r="J38" s="175"/>
      <c r="K38" s="175"/>
      <c r="L38" s="175"/>
      <c r="M38" s="175">
        <v>76470.34</v>
      </c>
      <c r="N38" s="304" t="s">
        <v>1557</v>
      </c>
      <c r="O38" s="466"/>
    </row>
    <row r="39" spans="1:15" x14ac:dyDescent="0.2">
      <c r="A39" s="559">
        <v>36</v>
      </c>
      <c r="B39" s="77">
        <v>106590</v>
      </c>
      <c r="C39" s="77">
        <v>63118015</v>
      </c>
      <c r="D39" s="23" t="s">
        <v>1432</v>
      </c>
      <c r="E39" s="270" t="s">
        <v>1553</v>
      </c>
      <c r="F39" s="37">
        <v>10</v>
      </c>
      <c r="G39" s="37">
        <v>34000</v>
      </c>
      <c r="H39" s="214">
        <f t="shared" si="1"/>
        <v>7720.55</v>
      </c>
      <c r="I39" s="314"/>
      <c r="J39" s="175"/>
      <c r="K39" s="175"/>
      <c r="L39" s="175"/>
      <c r="M39" s="175">
        <v>7720.55</v>
      </c>
      <c r="N39" s="304" t="s">
        <v>1558</v>
      </c>
      <c r="O39" s="466"/>
    </row>
    <row r="40" spans="1:15" x14ac:dyDescent="0.2">
      <c r="A40" s="559">
        <v>37</v>
      </c>
      <c r="B40" s="77">
        <v>106600</v>
      </c>
      <c r="C40" s="77">
        <v>63118015</v>
      </c>
      <c r="D40" s="23" t="s">
        <v>1432</v>
      </c>
      <c r="E40" s="270" t="s">
        <v>1552</v>
      </c>
      <c r="F40" s="37">
        <v>10</v>
      </c>
      <c r="G40" s="37">
        <v>34000</v>
      </c>
      <c r="H40" s="214">
        <f t="shared" si="1"/>
        <v>10477.26</v>
      </c>
      <c r="I40" s="314"/>
      <c r="J40" s="175"/>
      <c r="K40" s="175"/>
      <c r="L40" s="175"/>
      <c r="M40" s="175">
        <v>10477.26</v>
      </c>
      <c r="N40" s="304" t="s">
        <v>1557</v>
      </c>
      <c r="O40" s="466"/>
    </row>
    <row r="41" spans="1:15" x14ac:dyDescent="0.2">
      <c r="A41" s="559">
        <v>38</v>
      </c>
      <c r="B41" s="77">
        <v>106609</v>
      </c>
      <c r="C41" s="77">
        <v>63118015</v>
      </c>
      <c r="D41" s="23" t="s">
        <v>1432</v>
      </c>
      <c r="E41" s="270" t="s">
        <v>1559</v>
      </c>
      <c r="F41" s="37">
        <v>10</v>
      </c>
      <c r="G41" s="37">
        <v>34000</v>
      </c>
      <c r="H41" s="214">
        <f t="shared" si="1"/>
        <v>-3824.52</v>
      </c>
      <c r="I41" s="314"/>
      <c r="J41" s="175"/>
      <c r="K41" s="175"/>
      <c r="L41" s="175"/>
      <c r="M41" s="175">
        <v>-3824.52</v>
      </c>
      <c r="N41" s="304" t="s">
        <v>1554</v>
      </c>
      <c r="O41" s="466"/>
    </row>
    <row r="42" spans="1:15" x14ac:dyDescent="0.2">
      <c r="A42" s="559">
        <v>39</v>
      </c>
      <c r="B42" s="77">
        <v>106610</v>
      </c>
      <c r="C42" s="77">
        <v>63118015</v>
      </c>
      <c r="D42" s="23" t="s">
        <v>1432</v>
      </c>
      <c r="E42" s="270" t="s">
        <v>1560</v>
      </c>
      <c r="F42" s="37">
        <v>10</v>
      </c>
      <c r="G42" s="37">
        <v>34000</v>
      </c>
      <c r="H42" s="214">
        <f t="shared" si="1"/>
        <v>26931.27</v>
      </c>
      <c r="I42" s="314"/>
      <c r="J42" s="175"/>
      <c r="K42" s="175"/>
      <c r="L42" s="175"/>
      <c r="M42" s="175">
        <v>26931.27</v>
      </c>
      <c r="N42" s="304" t="s">
        <v>448</v>
      </c>
      <c r="O42" s="466"/>
    </row>
    <row r="43" spans="1:15" x14ac:dyDescent="0.2">
      <c r="A43" s="559">
        <v>40</v>
      </c>
      <c r="B43" s="77">
        <v>106622</v>
      </c>
      <c r="C43" s="77">
        <v>63118015</v>
      </c>
      <c r="D43" s="23" t="s">
        <v>1544</v>
      </c>
      <c r="E43" s="270" t="s">
        <v>1564</v>
      </c>
      <c r="F43" s="37">
        <v>10</v>
      </c>
      <c r="G43" s="37">
        <v>34000</v>
      </c>
      <c r="H43" s="214">
        <f t="shared" si="1"/>
        <v>3824.52</v>
      </c>
      <c r="I43" s="314"/>
      <c r="J43" s="175"/>
      <c r="K43" s="175"/>
      <c r="L43" s="175"/>
      <c r="M43" s="175">
        <v>3824.52</v>
      </c>
      <c r="N43" s="304" t="s">
        <v>1563</v>
      </c>
      <c r="O43" s="466"/>
    </row>
    <row r="44" spans="1:15" x14ac:dyDescent="0.2">
      <c r="A44" s="559">
        <v>41</v>
      </c>
      <c r="B44" s="77">
        <v>109211</v>
      </c>
      <c r="C44" s="77">
        <v>63118015</v>
      </c>
      <c r="D44" s="23" t="s">
        <v>1544</v>
      </c>
      <c r="E44" s="270" t="s">
        <v>1543</v>
      </c>
      <c r="F44" s="37">
        <v>10</v>
      </c>
      <c r="G44" s="37">
        <v>34000</v>
      </c>
      <c r="H44" s="214">
        <f t="shared" si="1"/>
        <v>25000</v>
      </c>
      <c r="I44" s="314"/>
      <c r="J44" s="175"/>
      <c r="K44" s="175"/>
      <c r="L44" s="175"/>
      <c r="M44" s="175">
        <v>25000</v>
      </c>
      <c r="N44" s="287" t="s">
        <v>1545</v>
      </c>
      <c r="O44" s="466"/>
    </row>
    <row r="45" spans="1:15" x14ac:dyDescent="0.2">
      <c r="A45" s="559">
        <v>42</v>
      </c>
      <c r="B45" s="77">
        <v>109211</v>
      </c>
      <c r="C45" s="77">
        <v>63118015</v>
      </c>
      <c r="D45" s="23" t="s">
        <v>1544</v>
      </c>
      <c r="E45" s="270" t="s">
        <v>1543</v>
      </c>
      <c r="F45" s="37">
        <v>10</v>
      </c>
      <c r="G45" s="37">
        <v>34000</v>
      </c>
      <c r="H45" s="214">
        <f t="shared" si="1"/>
        <v>81000</v>
      </c>
      <c r="I45" s="314"/>
      <c r="J45" s="175"/>
      <c r="K45" s="175"/>
      <c r="L45" s="175"/>
      <c r="M45" s="175">
        <v>81000</v>
      </c>
      <c r="N45" s="287" t="s">
        <v>1545</v>
      </c>
      <c r="O45" s="466"/>
    </row>
    <row r="46" spans="1:15" x14ac:dyDescent="0.2">
      <c r="A46" s="559">
        <v>43</v>
      </c>
      <c r="B46" s="77">
        <v>109211</v>
      </c>
      <c r="C46" s="77">
        <v>63118015</v>
      </c>
      <c r="D46" s="23" t="s">
        <v>1544</v>
      </c>
      <c r="E46" s="270" t="s">
        <v>1543</v>
      </c>
      <c r="F46" s="37">
        <v>10</v>
      </c>
      <c r="G46" s="37">
        <v>34000</v>
      </c>
      <c r="H46" s="214">
        <f t="shared" si="1"/>
        <v>50000</v>
      </c>
      <c r="I46" s="314"/>
      <c r="J46" s="175"/>
      <c r="K46" s="175"/>
      <c r="L46" s="175"/>
      <c r="M46" s="175">
        <v>50000</v>
      </c>
      <c r="N46" s="287" t="s">
        <v>1545</v>
      </c>
      <c r="O46" s="466"/>
    </row>
    <row r="47" spans="1:15" x14ac:dyDescent="0.2">
      <c r="A47" s="559">
        <v>44</v>
      </c>
      <c r="B47" s="77">
        <v>109211</v>
      </c>
      <c r="C47" s="77">
        <v>63193420</v>
      </c>
      <c r="D47" s="37" t="s">
        <v>1544</v>
      </c>
      <c r="E47" s="270" t="s">
        <v>1543</v>
      </c>
      <c r="F47" s="37">
        <v>10</v>
      </c>
      <c r="G47" s="37">
        <v>14410</v>
      </c>
      <c r="H47" s="214">
        <f>I47+J47+K47+L47+M47</f>
        <v>9514.2900000000009</v>
      </c>
      <c r="I47" s="175"/>
      <c r="J47" s="175"/>
      <c r="K47" s="175">
        <v>9514.2900000000009</v>
      </c>
      <c r="L47" s="175"/>
      <c r="M47" s="175"/>
      <c r="N47" s="287" t="s">
        <v>1545</v>
      </c>
      <c r="O47" s="466"/>
    </row>
    <row r="48" spans="1:15" x14ac:dyDescent="0.2">
      <c r="A48" s="559">
        <v>45</v>
      </c>
      <c r="B48" s="77"/>
      <c r="C48" s="77">
        <v>63118015</v>
      </c>
      <c r="D48" s="23" t="s">
        <v>1562</v>
      </c>
      <c r="E48" s="270" t="s">
        <v>1561</v>
      </c>
      <c r="F48" s="37">
        <v>10</v>
      </c>
      <c r="G48" s="37">
        <v>34000</v>
      </c>
      <c r="H48" s="214">
        <f t="shared" si="1"/>
        <v>-135.47</v>
      </c>
      <c r="I48" s="314"/>
      <c r="J48" s="175"/>
      <c r="K48" s="175"/>
      <c r="L48" s="175"/>
      <c r="M48" s="175">
        <v>-135.47</v>
      </c>
      <c r="N48" s="304"/>
      <c r="O48" s="466"/>
    </row>
    <row r="49" spans="1:15" x14ac:dyDescent="0.2">
      <c r="A49" s="559">
        <v>46</v>
      </c>
      <c r="B49" s="77">
        <v>125045</v>
      </c>
      <c r="C49" s="77">
        <v>63193420</v>
      </c>
      <c r="D49" s="37" t="s">
        <v>1566</v>
      </c>
      <c r="E49" s="270" t="s">
        <v>1958</v>
      </c>
      <c r="F49" s="37">
        <v>10</v>
      </c>
      <c r="G49" s="37">
        <v>11900</v>
      </c>
      <c r="H49" s="214">
        <f>I49+J49+K49+L49+M49</f>
        <v>1470</v>
      </c>
      <c r="I49" s="175">
        <v>1470</v>
      </c>
      <c r="J49" s="175"/>
      <c r="K49" s="175"/>
      <c r="L49" s="175"/>
      <c r="M49" s="175"/>
      <c r="N49" s="107" t="s">
        <v>1959</v>
      </c>
      <c r="O49" s="466"/>
    </row>
    <row r="50" spans="1:15" x14ac:dyDescent="0.2">
      <c r="A50" s="559">
        <v>47</v>
      </c>
      <c r="B50" s="77">
        <v>129575</v>
      </c>
      <c r="C50" s="77">
        <v>63118015</v>
      </c>
      <c r="D50" s="23" t="s">
        <v>1634</v>
      </c>
      <c r="E50" s="270" t="s">
        <v>1971</v>
      </c>
      <c r="F50" s="37">
        <v>10</v>
      </c>
      <c r="G50" s="37">
        <v>34000</v>
      </c>
      <c r="H50" s="214">
        <f t="shared" si="1"/>
        <v>4452.84</v>
      </c>
      <c r="I50" s="314"/>
      <c r="J50" s="175"/>
      <c r="K50" s="175"/>
      <c r="L50" s="175"/>
      <c r="M50" s="175">
        <v>4452.84</v>
      </c>
      <c r="N50" s="304" t="s">
        <v>1554</v>
      </c>
      <c r="O50" s="466"/>
    </row>
    <row r="51" spans="1:15" x14ac:dyDescent="0.2">
      <c r="A51" s="559">
        <v>48</v>
      </c>
      <c r="B51" s="77">
        <v>129586</v>
      </c>
      <c r="C51" s="77">
        <v>63118015</v>
      </c>
      <c r="D51" s="23" t="s">
        <v>1634</v>
      </c>
      <c r="E51" s="270" t="s">
        <v>1972</v>
      </c>
      <c r="F51" s="37">
        <v>10</v>
      </c>
      <c r="G51" s="37">
        <v>34000</v>
      </c>
      <c r="H51" s="214">
        <f t="shared" si="1"/>
        <v>10424.11</v>
      </c>
      <c r="I51" s="314"/>
      <c r="J51" s="175"/>
      <c r="K51" s="175"/>
      <c r="L51" s="175"/>
      <c r="M51" s="175">
        <v>10424.11</v>
      </c>
      <c r="N51" s="304" t="s">
        <v>1557</v>
      </c>
      <c r="O51" s="466"/>
    </row>
    <row r="52" spans="1:15" x14ac:dyDescent="0.2">
      <c r="A52" s="559">
        <v>49</v>
      </c>
      <c r="B52" s="77">
        <v>129657</v>
      </c>
      <c r="C52" s="77">
        <v>63118015</v>
      </c>
      <c r="D52" s="23" t="s">
        <v>1634</v>
      </c>
      <c r="E52" s="270" t="s">
        <v>1973</v>
      </c>
      <c r="F52" s="37">
        <v>10</v>
      </c>
      <c r="G52" s="37">
        <v>34000</v>
      </c>
      <c r="H52" s="214">
        <f t="shared" si="1"/>
        <v>4632.93</v>
      </c>
      <c r="I52" s="314"/>
      <c r="J52" s="175"/>
      <c r="K52" s="175"/>
      <c r="L52" s="175"/>
      <c r="M52" s="175">
        <v>4632.93</v>
      </c>
      <c r="N52" s="304" t="s">
        <v>1969</v>
      </c>
      <c r="O52" s="466"/>
    </row>
    <row r="53" spans="1:15" x14ac:dyDescent="0.2">
      <c r="A53" s="559">
        <v>50</v>
      </c>
      <c r="B53" s="77">
        <v>130543</v>
      </c>
      <c r="C53" s="77">
        <v>63118015</v>
      </c>
      <c r="D53" s="23" t="s">
        <v>1634</v>
      </c>
      <c r="E53" s="270" t="s">
        <v>184</v>
      </c>
      <c r="F53" s="37">
        <v>10</v>
      </c>
      <c r="G53" s="37">
        <v>34000</v>
      </c>
      <c r="H53" s="214">
        <f t="shared" si="1"/>
        <v>255614.12</v>
      </c>
      <c r="I53" s="314"/>
      <c r="J53" s="175"/>
      <c r="K53" s="175"/>
      <c r="L53" s="175"/>
      <c r="M53" s="175">
        <v>255614.12</v>
      </c>
      <c r="N53" s="304" t="s">
        <v>448</v>
      </c>
      <c r="O53" s="466"/>
    </row>
    <row r="54" spans="1:15" x14ac:dyDescent="0.2">
      <c r="A54" s="559">
        <v>51</v>
      </c>
      <c r="B54" s="77">
        <v>130567</v>
      </c>
      <c r="C54" s="77">
        <v>63118015</v>
      </c>
      <c r="D54" s="23" t="s">
        <v>1651</v>
      </c>
      <c r="E54" s="270" t="s">
        <v>1970</v>
      </c>
      <c r="F54" s="37">
        <v>10</v>
      </c>
      <c r="G54" s="37">
        <v>34000</v>
      </c>
      <c r="H54" s="214">
        <f t="shared" si="1"/>
        <v>27355.99</v>
      </c>
      <c r="I54" s="314"/>
      <c r="J54" s="175"/>
      <c r="K54" s="175"/>
      <c r="L54" s="175"/>
      <c r="M54" s="175">
        <v>27355.99</v>
      </c>
      <c r="N54" s="304" t="s">
        <v>1969</v>
      </c>
      <c r="O54" s="466"/>
    </row>
    <row r="55" spans="1:15" x14ac:dyDescent="0.2">
      <c r="A55" s="559">
        <v>52</v>
      </c>
      <c r="B55" s="77">
        <v>130567</v>
      </c>
      <c r="C55" s="77">
        <v>63118015</v>
      </c>
      <c r="D55" s="23" t="s">
        <v>1651</v>
      </c>
      <c r="E55" s="270" t="s">
        <v>1970</v>
      </c>
      <c r="F55" s="37">
        <v>10</v>
      </c>
      <c r="G55" s="37">
        <v>34000</v>
      </c>
      <c r="H55" s="214">
        <f t="shared" si="1"/>
        <v>30000</v>
      </c>
      <c r="I55" s="314"/>
      <c r="J55" s="175"/>
      <c r="K55" s="175"/>
      <c r="L55" s="175"/>
      <c r="M55" s="175">
        <v>30000</v>
      </c>
      <c r="N55" s="304" t="s">
        <v>1969</v>
      </c>
      <c r="O55" s="466"/>
    </row>
    <row r="56" spans="1:15" x14ac:dyDescent="0.2">
      <c r="A56" s="559">
        <v>53</v>
      </c>
      <c r="B56" s="77">
        <v>130543</v>
      </c>
      <c r="C56" s="39">
        <v>63147015</v>
      </c>
      <c r="D56" s="39" t="s">
        <v>1651</v>
      </c>
      <c r="E56" s="533" t="s">
        <v>184</v>
      </c>
      <c r="F56" s="23">
        <v>10</v>
      </c>
      <c r="G56" s="23">
        <v>34000</v>
      </c>
      <c r="H56" s="214">
        <f t="shared" si="1"/>
        <v>142008.75</v>
      </c>
      <c r="I56" s="314"/>
      <c r="J56" s="175"/>
      <c r="K56" s="175"/>
      <c r="L56" s="175"/>
      <c r="M56" s="175">
        <v>142008.75</v>
      </c>
      <c r="N56" s="304" t="s">
        <v>448</v>
      </c>
      <c r="O56" s="466"/>
    </row>
    <row r="57" spans="1:15" x14ac:dyDescent="0.2">
      <c r="A57" s="559">
        <v>54</v>
      </c>
      <c r="B57" s="77">
        <v>130567</v>
      </c>
      <c r="C57" s="39">
        <v>63147015</v>
      </c>
      <c r="D57" s="39" t="s">
        <v>1651</v>
      </c>
      <c r="E57" s="533" t="s">
        <v>1970</v>
      </c>
      <c r="F57" s="23">
        <v>10</v>
      </c>
      <c r="G57" s="23">
        <v>34000</v>
      </c>
      <c r="H57" s="214">
        <f t="shared" si="1"/>
        <v>37232.15</v>
      </c>
      <c r="I57" s="314"/>
      <c r="J57" s="175"/>
      <c r="K57" s="175"/>
      <c r="L57" s="175"/>
      <c r="M57" s="175">
        <v>37232.15</v>
      </c>
      <c r="N57" s="304" t="s">
        <v>1969</v>
      </c>
      <c r="O57" s="466"/>
    </row>
    <row r="58" spans="1:15" x14ac:dyDescent="0.2">
      <c r="A58" s="559">
        <v>55</v>
      </c>
      <c r="B58" s="77">
        <v>140691</v>
      </c>
      <c r="C58" s="77">
        <v>63193420</v>
      </c>
      <c r="D58" s="37" t="s">
        <v>1669</v>
      </c>
      <c r="E58" s="270" t="s">
        <v>1962</v>
      </c>
      <c r="F58" s="37">
        <v>10</v>
      </c>
      <c r="G58" s="37">
        <v>11900</v>
      </c>
      <c r="H58" s="214">
        <f t="shared" si="1"/>
        <v>3011.72</v>
      </c>
      <c r="I58" s="175">
        <v>3011.72</v>
      </c>
      <c r="J58" s="175"/>
      <c r="K58" s="175"/>
      <c r="L58" s="175"/>
      <c r="M58" s="175"/>
      <c r="N58" s="107" t="s">
        <v>1294</v>
      </c>
      <c r="O58" s="466"/>
    </row>
    <row r="59" spans="1:15" x14ac:dyDescent="0.2">
      <c r="A59" s="559">
        <v>56</v>
      </c>
      <c r="B59" s="77">
        <v>141156</v>
      </c>
      <c r="C59" s="77">
        <v>63193420</v>
      </c>
      <c r="D59" s="37" t="s">
        <v>1690</v>
      </c>
      <c r="E59" s="270" t="s">
        <v>1962</v>
      </c>
      <c r="F59" s="37">
        <v>10</v>
      </c>
      <c r="G59" s="37">
        <v>11900</v>
      </c>
      <c r="H59" s="214">
        <f t="shared" si="1"/>
        <v>8218.23</v>
      </c>
      <c r="I59" s="175">
        <v>8218.23</v>
      </c>
      <c r="J59" s="175"/>
      <c r="K59" s="175"/>
      <c r="L59" s="175"/>
      <c r="M59" s="175"/>
      <c r="N59" s="107" t="s">
        <v>1960</v>
      </c>
      <c r="O59" s="466"/>
    </row>
    <row r="60" spans="1:15" x14ac:dyDescent="0.2">
      <c r="A60" s="559">
        <v>57</v>
      </c>
      <c r="B60" s="77">
        <v>141299</v>
      </c>
      <c r="C60" s="77">
        <v>63193420</v>
      </c>
      <c r="D60" s="37" t="s">
        <v>1690</v>
      </c>
      <c r="E60" s="270" t="s">
        <v>1963</v>
      </c>
      <c r="F60" s="37">
        <v>10</v>
      </c>
      <c r="G60" s="37">
        <v>11900</v>
      </c>
      <c r="H60" s="214">
        <f t="shared" si="1"/>
        <v>1535</v>
      </c>
      <c r="I60" s="175">
        <v>1535</v>
      </c>
      <c r="J60" s="175"/>
      <c r="K60" s="175"/>
      <c r="L60" s="175"/>
      <c r="M60" s="175"/>
      <c r="N60" s="107" t="s">
        <v>908</v>
      </c>
      <c r="O60" s="466"/>
    </row>
    <row r="61" spans="1:15" x14ac:dyDescent="0.2">
      <c r="A61" s="559">
        <v>58</v>
      </c>
      <c r="B61" s="77">
        <v>141313</v>
      </c>
      <c r="C61" s="77">
        <v>63193420</v>
      </c>
      <c r="D61" s="37" t="s">
        <v>1690</v>
      </c>
      <c r="E61" s="270" t="s">
        <v>1964</v>
      </c>
      <c r="F61" s="37">
        <v>10</v>
      </c>
      <c r="G61" s="37">
        <v>11900</v>
      </c>
      <c r="H61" s="214">
        <f t="shared" si="1"/>
        <v>1144.73</v>
      </c>
      <c r="I61" s="175">
        <v>1144.73</v>
      </c>
      <c r="J61" s="175"/>
      <c r="K61" s="175"/>
      <c r="L61" s="175"/>
      <c r="M61" s="175"/>
      <c r="N61" s="107" t="s">
        <v>907</v>
      </c>
      <c r="O61" s="466"/>
    </row>
    <row r="62" spans="1:15" x14ac:dyDescent="0.2">
      <c r="A62" s="559">
        <v>59</v>
      </c>
      <c r="B62" s="77">
        <v>141328</v>
      </c>
      <c r="C62" s="77">
        <v>63193420</v>
      </c>
      <c r="D62" s="37" t="s">
        <v>1690</v>
      </c>
      <c r="E62" s="270" t="s">
        <v>1965</v>
      </c>
      <c r="F62" s="37">
        <v>10</v>
      </c>
      <c r="G62" s="37">
        <v>11900</v>
      </c>
      <c r="H62" s="214">
        <f t="shared" si="1"/>
        <v>1676</v>
      </c>
      <c r="I62" s="175">
        <v>1676</v>
      </c>
      <c r="J62" s="175"/>
      <c r="K62" s="175"/>
      <c r="L62" s="175"/>
      <c r="M62" s="175"/>
      <c r="N62" s="107" t="s">
        <v>1961</v>
      </c>
      <c r="O62" s="466"/>
    </row>
    <row r="63" spans="1:15" x14ac:dyDescent="0.2">
      <c r="A63" s="559">
        <v>60</v>
      </c>
      <c r="B63" s="77">
        <v>141591</v>
      </c>
      <c r="C63" s="77">
        <v>63193420</v>
      </c>
      <c r="D63" s="37" t="s">
        <v>1690</v>
      </c>
      <c r="E63" s="270" t="s">
        <v>1966</v>
      </c>
      <c r="F63" s="37">
        <v>10</v>
      </c>
      <c r="G63" s="37">
        <v>11900</v>
      </c>
      <c r="H63" s="214">
        <f t="shared" si="1"/>
        <v>7740.25</v>
      </c>
      <c r="I63" s="175">
        <v>7740.25</v>
      </c>
      <c r="J63" s="175"/>
      <c r="K63" s="175"/>
      <c r="L63" s="175"/>
      <c r="M63" s="175"/>
      <c r="N63" s="107" t="s">
        <v>1295</v>
      </c>
      <c r="O63" s="466"/>
    </row>
    <row r="64" spans="1:15" x14ac:dyDescent="0.2">
      <c r="A64" s="559">
        <v>61</v>
      </c>
      <c r="B64" s="77">
        <v>141607</v>
      </c>
      <c r="C64" s="77">
        <v>63193420</v>
      </c>
      <c r="D64" s="37" t="s">
        <v>1690</v>
      </c>
      <c r="E64" s="270" t="s">
        <v>1967</v>
      </c>
      <c r="F64" s="37">
        <v>10</v>
      </c>
      <c r="G64" s="37">
        <v>11900</v>
      </c>
      <c r="H64" s="214">
        <f t="shared" si="1"/>
        <v>22961.15</v>
      </c>
      <c r="I64" s="175">
        <v>22961.15</v>
      </c>
      <c r="J64" s="175"/>
      <c r="K64" s="175"/>
      <c r="L64" s="175"/>
      <c r="M64" s="175"/>
      <c r="N64" s="107" t="s">
        <v>1284</v>
      </c>
      <c r="O64" s="466"/>
    </row>
    <row r="65" spans="1:15" x14ac:dyDescent="0.2">
      <c r="A65" s="559">
        <v>62</v>
      </c>
      <c r="B65" s="562">
        <v>141637</v>
      </c>
      <c r="C65" s="562">
        <v>63193420</v>
      </c>
      <c r="D65" s="563" t="s">
        <v>1690</v>
      </c>
      <c r="E65" s="564" t="s">
        <v>1968</v>
      </c>
      <c r="F65" s="563">
        <v>10</v>
      </c>
      <c r="G65" s="563">
        <v>11900</v>
      </c>
      <c r="H65" s="214">
        <f t="shared" si="1"/>
        <v>29893.759999999998</v>
      </c>
      <c r="I65" s="567">
        <v>29893.759999999998</v>
      </c>
      <c r="J65" s="567"/>
      <c r="K65" s="175"/>
      <c r="L65" s="175"/>
      <c r="M65" s="567"/>
      <c r="N65" s="107" t="s">
        <v>1281</v>
      </c>
      <c r="O65" s="466"/>
    </row>
    <row r="66" spans="1:15" x14ac:dyDescent="0.2">
      <c r="A66" s="559">
        <v>63</v>
      </c>
      <c r="B66" s="73">
        <v>187282</v>
      </c>
      <c r="C66" s="75">
        <v>63193420</v>
      </c>
      <c r="D66" s="36" t="s">
        <v>2213</v>
      </c>
      <c r="E66" s="74" t="s">
        <v>2266</v>
      </c>
      <c r="F66" s="47">
        <v>10</v>
      </c>
      <c r="G66" s="38">
        <v>11900</v>
      </c>
      <c r="H66" s="214">
        <f t="shared" ref="H66:H70" si="3">SUM(I66+J66+K66+L66+M66)</f>
        <v>1243.6300000000001</v>
      </c>
      <c r="I66" s="179">
        <v>1243.6300000000001</v>
      </c>
      <c r="J66" s="175"/>
      <c r="K66" s="175"/>
      <c r="L66" s="175"/>
      <c r="M66" s="176"/>
      <c r="N66" s="107" t="s">
        <v>2267</v>
      </c>
      <c r="O66" s="466"/>
    </row>
    <row r="67" spans="1:15" x14ac:dyDescent="0.2">
      <c r="A67" s="559">
        <v>64</v>
      </c>
      <c r="B67" s="73">
        <v>187297</v>
      </c>
      <c r="C67" s="75">
        <v>63193420</v>
      </c>
      <c r="D67" s="36" t="s">
        <v>2213</v>
      </c>
      <c r="E67" s="74" t="s">
        <v>2266</v>
      </c>
      <c r="F67" s="47">
        <v>10</v>
      </c>
      <c r="G67" s="38">
        <v>11900</v>
      </c>
      <c r="H67" s="214">
        <f t="shared" si="3"/>
        <v>3056.5</v>
      </c>
      <c r="I67" s="179">
        <v>3056.5</v>
      </c>
      <c r="J67" s="175"/>
      <c r="K67" s="179"/>
      <c r="L67" s="180"/>
      <c r="M67" s="176"/>
      <c r="N67" s="107" t="s">
        <v>1295</v>
      </c>
      <c r="O67" s="466"/>
    </row>
    <row r="68" spans="1:15" x14ac:dyDescent="0.2">
      <c r="A68" s="559">
        <v>65</v>
      </c>
      <c r="B68" s="73">
        <v>187308</v>
      </c>
      <c r="C68" s="75">
        <v>63193420</v>
      </c>
      <c r="D68" s="36" t="s">
        <v>2213</v>
      </c>
      <c r="E68" s="74" t="s">
        <v>2266</v>
      </c>
      <c r="F68" s="47">
        <v>10</v>
      </c>
      <c r="G68" s="38">
        <v>11900</v>
      </c>
      <c r="H68" s="214">
        <f t="shared" si="3"/>
        <v>7863.02</v>
      </c>
      <c r="I68" s="175">
        <v>7863.02</v>
      </c>
      <c r="J68" s="175"/>
      <c r="K68" s="179"/>
      <c r="L68" s="180"/>
      <c r="M68" s="176"/>
      <c r="N68" s="107" t="s">
        <v>1281</v>
      </c>
      <c r="O68" s="466"/>
    </row>
    <row r="69" spans="1:15" x14ac:dyDescent="0.2">
      <c r="A69" s="559">
        <v>66</v>
      </c>
      <c r="B69" s="73">
        <v>187341</v>
      </c>
      <c r="C69" s="75">
        <v>63193420</v>
      </c>
      <c r="D69" s="36" t="s">
        <v>2213</v>
      </c>
      <c r="E69" s="74" t="s">
        <v>2266</v>
      </c>
      <c r="F69" s="47">
        <v>10</v>
      </c>
      <c r="G69" s="38">
        <v>11900</v>
      </c>
      <c r="H69" s="214">
        <f t="shared" si="3"/>
        <v>3326</v>
      </c>
      <c r="I69" s="175">
        <v>3326</v>
      </c>
      <c r="J69" s="175"/>
      <c r="K69" s="179"/>
      <c r="L69" s="180"/>
      <c r="M69" s="176"/>
      <c r="N69" s="107" t="s">
        <v>1961</v>
      </c>
      <c r="O69" s="466"/>
    </row>
    <row r="70" spans="1:15" x14ac:dyDescent="0.2">
      <c r="A70" s="559">
        <v>67</v>
      </c>
      <c r="B70" s="73">
        <v>187439</v>
      </c>
      <c r="C70" s="75">
        <v>63193420</v>
      </c>
      <c r="D70" s="36" t="s">
        <v>2213</v>
      </c>
      <c r="E70" s="74" t="s">
        <v>2266</v>
      </c>
      <c r="F70" s="47">
        <v>10</v>
      </c>
      <c r="G70" s="38">
        <v>11900</v>
      </c>
      <c r="H70" s="214">
        <f t="shared" si="3"/>
        <v>3433</v>
      </c>
      <c r="I70" s="175">
        <v>3433</v>
      </c>
      <c r="J70" s="175"/>
      <c r="K70" s="179"/>
      <c r="L70" s="180"/>
      <c r="M70" s="176"/>
      <c r="N70" s="107" t="s">
        <v>1284</v>
      </c>
      <c r="O70" s="466"/>
    </row>
    <row r="71" spans="1:15" x14ac:dyDescent="0.2">
      <c r="A71" s="559">
        <v>68</v>
      </c>
      <c r="B71" s="78">
        <v>228677</v>
      </c>
      <c r="C71" s="77">
        <v>63118015</v>
      </c>
      <c r="D71" s="37" t="s">
        <v>2465</v>
      </c>
      <c r="E71" s="80" t="s">
        <v>2522</v>
      </c>
      <c r="F71" s="31">
        <v>22</v>
      </c>
      <c r="G71" s="32">
        <v>34000</v>
      </c>
      <c r="H71" s="214">
        <f t="shared" ref="H71:H75" si="4">SUM(I71+J71+K71+L71+M71)</f>
        <v>24235.5</v>
      </c>
      <c r="I71" s="178"/>
      <c r="J71" s="180"/>
      <c r="K71" s="179"/>
      <c r="L71" s="180"/>
      <c r="M71" s="180">
        <v>24235.5</v>
      </c>
      <c r="N71" s="329" t="s">
        <v>448</v>
      </c>
      <c r="O71" s="466"/>
    </row>
    <row r="72" spans="1:15" x14ac:dyDescent="0.2">
      <c r="A72" s="559">
        <v>69</v>
      </c>
      <c r="B72" s="78">
        <v>228685</v>
      </c>
      <c r="C72" s="77">
        <v>63118015</v>
      </c>
      <c r="D72" s="37" t="s">
        <v>2465</v>
      </c>
      <c r="E72" s="80" t="s">
        <v>2523</v>
      </c>
      <c r="F72" s="31">
        <v>22</v>
      </c>
      <c r="G72" s="32">
        <v>34000</v>
      </c>
      <c r="H72" s="214">
        <f t="shared" si="4"/>
        <v>12782.35</v>
      </c>
      <c r="I72" s="178"/>
      <c r="J72" s="180"/>
      <c r="K72" s="179"/>
      <c r="L72" s="180"/>
      <c r="M72" s="180">
        <v>12782.35</v>
      </c>
      <c r="N72" s="329" t="s">
        <v>2520</v>
      </c>
      <c r="O72" s="466"/>
    </row>
    <row r="73" spans="1:15" x14ac:dyDescent="0.2">
      <c r="A73" s="559">
        <v>70</v>
      </c>
      <c r="B73" s="78">
        <v>228698</v>
      </c>
      <c r="C73" s="77">
        <v>63118015</v>
      </c>
      <c r="D73" s="37" t="s">
        <v>2465</v>
      </c>
      <c r="E73" s="80" t="s">
        <v>2524</v>
      </c>
      <c r="F73" s="31">
        <v>21</v>
      </c>
      <c r="G73" s="32">
        <v>34000</v>
      </c>
      <c r="H73" s="214">
        <f t="shared" si="4"/>
        <v>6451.19</v>
      </c>
      <c r="I73" s="178"/>
      <c r="J73" s="180"/>
      <c r="K73" s="179"/>
      <c r="L73" s="180"/>
      <c r="M73" s="180">
        <v>6451.19</v>
      </c>
      <c r="N73" s="329" t="s">
        <v>2521</v>
      </c>
      <c r="O73" s="466"/>
    </row>
    <row r="74" spans="1:15" x14ac:dyDescent="0.2">
      <c r="A74" s="559">
        <v>71</v>
      </c>
      <c r="B74" s="78">
        <v>228698</v>
      </c>
      <c r="C74" s="77">
        <v>63118015</v>
      </c>
      <c r="D74" s="37" t="s">
        <v>2465</v>
      </c>
      <c r="E74" s="80" t="s">
        <v>2524</v>
      </c>
      <c r="F74" s="31">
        <v>22</v>
      </c>
      <c r="G74" s="32">
        <v>34000</v>
      </c>
      <c r="H74" s="214">
        <f t="shared" si="4"/>
        <v>56000</v>
      </c>
      <c r="I74" s="178"/>
      <c r="J74" s="180"/>
      <c r="K74" s="179"/>
      <c r="L74" s="180"/>
      <c r="M74" s="180">
        <v>56000</v>
      </c>
      <c r="N74" s="329" t="s">
        <v>2521</v>
      </c>
      <c r="O74" s="466"/>
    </row>
    <row r="75" spans="1:15" x14ac:dyDescent="0.2">
      <c r="A75" s="559">
        <v>72</v>
      </c>
      <c r="B75" s="78">
        <v>228709</v>
      </c>
      <c r="C75" s="77">
        <v>63118015</v>
      </c>
      <c r="D75" s="37" t="s">
        <v>2465</v>
      </c>
      <c r="E75" s="80" t="s">
        <v>2525</v>
      </c>
      <c r="F75" s="31">
        <v>21</v>
      </c>
      <c r="G75" s="32">
        <v>34000</v>
      </c>
      <c r="H75" s="214">
        <f t="shared" si="4"/>
        <v>3235.63</v>
      </c>
      <c r="I75" s="178"/>
      <c r="J75" s="180"/>
      <c r="K75" s="179"/>
      <c r="L75" s="180"/>
      <c r="M75" s="180">
        <v>3235.63</v>
      </c>
      <c r="N75" s="329" t="s">
        <v>1555</v>
      </c>
      <c r="O75" s="466"/>
    </row>
    <row r="76" spans="1:15" x14ac:dyDescent="0.2">
      <c r="A76" s="559">
        <v>73</v>
      </c>
      <c r="B76" s="39">
        <v>231651</v>
      </c>
      <c r="C76" s="77">
        <v>63117515</v>
      </c>
      <c r="D76" s="37" t="s">
        <v>2478</v>
      </c>
      <c r="E76" s="80" t="s">
        <v>2509</v>
      </c>
      <c r="F76" s="31">
        <v>10</v>
      </c>
      <c r="G76" s="32">
        <v>11900</v>
      </c>
      <c r="H76" s="214">
        <f t="shared" ref="H76:H79" si="5">SUM(I76+J76+K76+L76+M76)</f>
        <v>2158</v>
      </c>
      <c r="I76" s="178">
        <v>2158</v>
      </c>
      <c r="J76" s="180"/>
      <c r="K76" s="179"/>
      <c r="L76" s="180"/>
      <c r="M76" s="180"/>
      <c r="N76" s="329" t="s">
        <v>1295</v>
      </c>
    </row>
    <row r="77" spans="1:15" x14ac:dyDescent="0.2">
      <c r="A77" s="559">
        <v>74</v>
      </c>
      <c r="B77" s="39">
        <v>231658</v>
      </c>
      <c r="C77" s="77">
        <v>63117515</v>
      </c>
      <c r="D77" s="37" t="s">
        <v>2478</v>
      </c>
      <c r="E77" s="80" t="s">
        <v>2510</v>
      </c>
      <c r="F77" s="31">
        <v>10</v>
      </c>
      <c r="G77" s="32">
        <v>11900</v>
      </c>
      <c r="H77" s="214">
        <f t="shared" si="5"/>
        <v>9773</v>
      </c>
      <c r="I77" s="178">
        <v>9773</v>
      </c>
      <c r="J77" s="180"/>
      <c r="K77" s="179"/>
      <c r="L77" s="180"/>
      <c r="M77" s="180"/>
      <c r="N77" s="329" t="s">
        <v>906</v>
      </c>
    </row>
    <row r="78" spans="1:15" x14ac:dyDescent="0.2">
      <c r="A78" s="559">
        <v>75</v>
      </c>
      <c r="B78" s="39">
        <v>231666</v>
      </c>
      <c r="C78" s="77">
        <v>63117515</v>
      </c>
      <c r="D78" s="37" t="s">
        <v>2478</v>
      </c>
      <c r="E78" s="80" t="s">
        <v>2513</v>
      </c>
      <c r="F78" s="31">
        <v>10</v>
      </c>
      <c r="G78" s="32">
        <v>11900</v>
      </c>
      <c r="H78" s="214">
        <f t="shared" si="5"/>
        <v>640</v>
      </c>
      <c r="I78" s="178">
        <v>640</v>
      </c>
      <c r="J78" s="180"/>
      <c r="K78" s="179"/>
      <c r="L78" s="180"/>
      <c r="M78" s="180"/>
      <c r="N78" s="329" t="s">
        <v>2512</v>
      </c>
    </row>
    <row r="79" spans="1:15" x14ac:dyDescent="0.2">
      <c r="A79" s="559">
        <v>76</v>
      </c>
      <c r="B79" s="39">
        <v>231674</v>
      </c>
      <c r="C79" s="77">
        <v>63117515</v>
      </c>
      <c r="D79" s="37" t="s">
        <v>2478</v>
      </c>
      <c r="E79" s="573" t="s">
        <v>2511</v>
      </c>
      <c r="F79" s="31">
        <v>10</v>
      </c>
      <c r="G79" s="32">
        <v>11900</v>
      </c>
      <c r="H79" s="214">
        <f t="shared" si="5"/>
        <v>549.30999999999995</v>
      </c>
      <c r="I79" s="178">
        <v>549.30999999999995</v>
      </c>
      <c r="J79" s="180"/>
      <c r="K79" s="179"/>
      <c r="L79" s="180"/>
      <c r="M79" s="180"/>
      <c r="N79" s="329" t="s">
        <v>2267</v>
      </c>
    </row>
    <row r="80" spans="1:15" x14ac:dyDescent="0.2">
      <c r="A80" s="559">
        <v>77</v>
      </c>
      <c r="B80" s="73">
        <v>231643</v>
      </c>
      <c r="C80" s="75">
        <v>63193420</v>
      </c>
      <c r="D80" s="36" t="s">
        <v>2478</v>
      </c>
      <c r="E80" s="74" t="s">
        <v>2516</v>
      </c>
      <c r="F80" s="47">
        <v>10</v>
      </c>
      <c r="G80" s="38">
        <v>11900</v>
      </c>
      <c r="H80" s="214">
        <f t="shared" ref="H80:H87" si="6">SUM(I80+J80+K80+L80+M80)</f>
        <v>448.88</v>
      </c>
      <c r="I80" s="175">
        <v>448.88</v>
      </c>
      <c r="J80" s="175"/>
      <c r="K80" s="179"/>
      <c r="L80" s="180"/>
      <c r="M80" s="176"/>
      <c r="N80" s="107" t="s">
        <v>2514</v>
      </c>
    </row>
    <row r="81" spans="1:14" x14ac:dyDescent="0.2">
      <c r="A81" s="559">
        <v>78</v>
      </c>
      <c r="B81" s="73">
        <v>231647</v>
      </c>
      <c r="C81" s="75">
        <v>63193420</v>
      </c>
      <c r="D81" s="36" t="s">
        <v>2478</v>
      </c>
      <c r="E81" s="74" t="s">
        <v>2517</v>
      </c>
      <c r="F81" s="47">
        <v>10</v>
      </c>
      <c r="G81" s="38">
        <v>11900</v>
      </c>
      <c r="H81" s="214">
        <f t="shared" si="6"/>
        <v>531.75</v>
      </c>
      <c r="I81" s="175">
        <v>531.75</v>
      </c>
      <c r="J81" s="175"/>
      <c r="K81" s="179"/>
      <c r="L81" s="180"/>
      <c r="M81" s="176"/>
      <c r="N81" s="107" t="s">
        <v>2515</v>
      </c>
    </row>
    <row r="82" spans="1:14" x14ac:dyDescent="0.2">
      <c r="A82" s="559">
        <v>79</v>
      </c>
      <c r="B82" s="73">
        <v>231678</v>
      </c>
      <c r="C82" s="75">
        <v>63193420</v>
      </c>
      <c r="D82" s="36" t="s">
        <v>2478</v>
      </c>
      <c r="E82" s="74" t="s">
        <v>2518</v>
      </c>
      <c r="F82" s="47">
        <v>10</v>
      </c>
      <c r="G82" s="38">
        <v>11900</v>
      </c>
      <c r="H82" s="214">
        <f t="shared" si="6"/>
        <v>3014.05</v>
      </c>
      <c r="I82" s="175">
        <v>3014.05</v>
      </c>
      <c r="J82" s="175"/>
      <c r="K82" s="179"/>
      <c r="L82" s="180"/>
      <c r="M82" s="176"/>
      <c r="N82" s="107" t="s">
        <v>1284</v>
      </c>
    </row>
    <row r="83" spans="1:14" x14ac:dyDescent="0.2">
      <c r="A83" s="559">
        <v>80</v>
      </c>
      <c r="B83" s="73">
        <v>231682</v>
      </c>
      <c r="C83" s="75">
        <v>63193420</v>
      </c>
      <c r="D83" s="36" t="s">
        <v>2478</v>
      </c>
      <c r="E83" s="74" t="s">
        <v>2518</v>
      </c>
      <c r="F83" s="47">
        <v>10</v>
      </c>
      <c r="G83" s="38">
        <v>11900</v>
      </c>
      <c r="H83" s="214">
        <f t="shared" si="6"/>
        <v>3729.6</v>
      </c>
      <c r="I83" s="175">
        <v>3729.6</v>
      </c>
      <c r="J83" s="175"/>
      <c r="K83" s="179"/>
      <c r="L83" s="180"/>
      <c r="M83" s="176"/>
      <c r="N83" s="107" t="s">
        <v>907</v>
      </c>
    </row>
    <row r="84" spans="1:14" x14ac:dyDescent="0.2">
      <c r="A84" s="559">
        <v>81</v>
      </c>
      <c r="B84" s="73">
        <v>231768</v>
      </c>
      <c r="C84" s="75">
        <v>63193420</v>
      </c>
      <c r="D84" s="36" t="s">
        <v>2492</v>
      </c>
      <c r="E84" s="74" t="s">
        <v>2266</v>
      </c>
      <c r="F84" s="47">
        <v>10</v>
      </c>
      <c r="G84" s="38">
        <v>11900</v>
      </c>
      <c r="H84" s="214">
        <f t="shared" si="6"/>
        <v>9110.98</v>
      </c>
      <c r="I84" s="175">
        <v>9110.98</v>
      </c>
      <c r="J84" s="175"/>
      <c r="K84" s="179"/>
      <c r="L84" s="180"/>
      <c r="M84" s="176"/>
      <c r="N84" s="107" t="s">
        <v>2519</v>
      </c>
    </row>
    <row r="85" spans="1:14" x14ac:dyDescent="0.2">
      <c r="A85" s="559">
        <v>82</v>
      </c>
      <c r="B85" s="73">
        <v>231771</v>
      </c>
      <c r="C85" s="75">
        <v>63193420</v>
      </c>
      <c r="D85" s="36" t="s">
        <v>2492</v>
      </c>
      <c r="E85" s="74" t="s">
        <v>2266</v>
      </c>
      <c r="F85" s="47">
        <v>10</v>
      </c>
      <c r="G85" s="38">
        <v>11900</v>
      </c>
      <c r="H85" s="214">
        <f t="shared" si="6"/>
        <v>3990</v>
      </c>
      <c r="I85" s="175">
        <v>3990</v>
      </c>
      <c r="J85" s="175"/>
      <c r="K85" s="179"/>
      <c r="L85" s="180"/>
      <c r="M85" s="176"/>
      <c r="N85" s="107" t="s">
        <v>905</v>
      </c>
    </row>
    <row r="86" spans="1:14" x14ac:dyDescent="0.2">
      <c r="A86" s="559">
        <v>83</v>
      </c>
      <c r="B86" s="73">
        <v>231775</v>
      </c>
      <c r="C86" s="75">
        <v>63193420</v>
      </c>
      <c r="D86" s="36" t="s">
        <v>2492</v>
      </c>
      <c r="E86" s="74" t="s">
        <v>2266</v>
      </c>
      <c r="F86" s="47">
        <v>10</v>
      </c>
      <c r="G86" s="38">
        <v>11900</v>
      </c>
      <c r="H86" s="214">
        <f t="shared" si="6"/>
        <v>5364.4</v>
      </c>
      <c r="I86" s="175">
        <v>5364.4</v>
      </c>
      <c r="J86" s="175"/>
      <c r="K86" s="179"/>
      <c r="L86" s="180"/>
      <c r="M86" s="176"/>
      <c r="N86" s="107" t="s">
        <v>1289</v>
      </c>
    </row>
    <row r="87" spans="1:14" x14ac:dyDescent="0.2">
      <c r="A87" s="559">
        <v>84</v>
      </c>
      <c r="B87" s="73">
        <v>231776</v>
      </c>
      <c r="C87" s="75">
        <v>63193420</v>
      </c>
      <c r="D87" s="36" t="s">
        <v>2492</v>
      </c>
      <c r="E87" s="74" t="s">
        <v>2266</v>
      </c>
      <c r="F87" s="47">
        <v>10</v>
      </c>
      <c r="G87" s="38">
        <v>11900</v>
      </c>
      <c r="H87" s="214">
        <f t="shared" si="6"/>
        <v>1694.35</v>
      </c>
      <c r="I87" s="175">
        <v>1694.35</v>
      </c>
      <c r="J87" s="175"/>
      <c r="K87" s="179"/>
      <c r="L87" s="180"/>
      <c r="M87" s="176"/>
      <c r="N87" s="107" t="s">
        <v>2267</v>
      </c>
    </row>
    <row r="88" spans="1:14" x14ac:dyDescent="0.2">
      <c r="A88" s="559">
        <v>85</v>
      </c>
      <c r="B88" s="73">
        <v>260894</v>
      </c>
      <c r="C88" s="75">
        <v>63193142</v>
      </c>
      <c r="D88" s="36" t="s">
        <v>2627</v>
      </c>
      <c r="E88" s="74" t="s">
        <v>2792</v>
      </c>
      <c r="F88" s="47">
        <v>10</v>
      </c>
      <c r="G88" s="38">
        <v>11900</v>
      </c>
      <c r="H88" s="214">
        <f t="shared" ref="H88:H90" si="7">SUM(I88+J88+K88+L88+M88)</f>
        <v>4162.51</v>
      </c>
      <c r="I88" s="175">
        <v>4162.51</v>
      </c>
      <c r="J88" s="175"/>
      <c r="K88" s="179"/>
      <c r="L88" s="180"/>
      <c r="M88" s="176"/>
      <c r="N88" s="287" t="s">
        <v>1281</v>
      </c>
    </row>
    <row r="89" spans="1:14" x14ac:dyDescent="0.2">
      <c r="A89" s="559">
        <v>86</v>
      </c>
      <c r="B89" s="73">
        <v>264325</v>
      </c>
      <c r="C89" s="75">
        <v>63194620</v>
      </c>
      <c r="D89" s="36" t="s">
        <v>2639</v>
      </c>
      <c r="E89" s="74" t="s">
        <v>2791</v>
      </c>
      <c r="F89" s="47">
        <v>10</v>
      </c>
      <c r="G89" s="38">
        <v>11900</v>
      </c>
      <c r="H89" s="214">
        <f t="shared" si="7"/>
        <v>9111.4599999999991</v>
      </c>
      <c r="I89" s="175">
        <v>9111.4599999999991</v>
      </c>
      <c r="J89" s="175"/>
      <c r="K89" s="179"/>
      <c r="L89" s="180"/>
      <c r="M89" s="176"/>
      <c r="N89" s="287" t="s">
        <v>1281</v>
      </c>
    </row>
    <row r="90" spans="1:14" ht="13.5" thickBot="1" x14ac:dyDescent="0.25">
      <c r="A90" s="559">
        <v>87</v>
      </c>
      <c r="B90" s="73">
        <v>264344</v>
      </c>
      <c r="C90" s="75">
        <v>63194620</v>
      </c>
      <c r="D90" s="36" t="s">
        <v>2639</v>
      </c>
      <c r="E90" s="74" t="s">
        <v>2791</v>
      </c>
      <c r="F90" s="47">
        <v>10</v>
      </c>
      <c r="G90" s="38">
        <v>11900</v>
      </c>
      <c r="H90" s="214">
        <f t="shared" si="7"/>
        <v>7933.08</v>
      </c>
      <c r="I90" s="175">
        <v>7933.08</v>
      </c>
      <c r="J90" s="175"/>
      <c r="K90" s="179"/>
      <c r="L90" s="180"/>
      <c r="M90" s="176"/>
      <c r="N90" s="287" t="s">
        <v>1294</v>
      </c>
    </row>
    <row r="91" spans="1:14" ht="13.5" thickBot="1" x14ac:dyDescent="0.25">
      <c r="A91" s="565"/>
      <c r="B91" s="566"/>
      <c r="C91" s="566"/>
      <c r="D91" s="566"/>
      <c r="E91" s="566"/>
      <c r="F91" s="566"/>
      <c r="G91" s="568" t="s">
        <v>2225</v>
      </c>
      <c r="H91" s="569">
        <f t="shared" ref="H91:M91" si="8">SUM(H4:H90)</f>
        <v>1769756.47</v>
      </c>
      <c r="I91" s="569">
        <f t="shared" si="8"/>
        <v>533550.79999999993</v>
      </c>
      <c r="J91" s="569">
        <f t="shared" si="8"/>
        <v>0</v>
      </c>
      <c r="K91" s="569">
        <f t="shared" si="8"/>
        <v>81224.169999999984</v>
      </c>
      <c r="L91" s="569">
        <f t="shared" si="8"/>
        <v>0</v>
      </c>
      <c r="M91" s="569">
        <f t="shared" si="8"/>
        <v>1154981.4999999998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2"/>
  <sheetViews>
    <sheetView topLeftCell="A64" zoomScale="110" zoomScaleNormal="110" workbookViewId="0">
      <selection activeCell="B100" sqref="B100:P103"/>
    </sheetView>
  </sheetViews>
  <sheetFormatPr defaultRowHeight="12.75" x14ac:dyDescent="0.2"/>
  <cols>
    <col min="1" max="1" width="3.85546875" style="1" customWidth="1"/>
    <col min="2" max="2" width="11.7109375" style="87" customWidth="1"/>
    <col min="3" max="3" width="9" style="70" customWidth="1"/>
    <col min="4" max="4" width="6.7109375" style="2" customWidth="1"/>
    <col min="5" max="5" width="9.42578125" style="2" customWidth="1"/>
    <col min="6" max="6" width="8.85546875" style="1" customWidth="1"/>
    <col min="7" max="7" width="24.42578125" style="2" customWidth="1"/>
    <col min="8" max="8" width="2.7109375" style="1" customWidth="1"/>
    <col min="9" max="9" width="5.7109375" style="1" customWidth="1"/>
    <col min="10" max="10" width="9.85546875" style="1" customWidth="1"/>
    <col min="11" max="11" width="8.28515625" style="1" customWidth="1"/>
    <col min="12" max="12" width="6.5703125" style="1" customWidth="1"/>
    <col min="13" max="13" width="8.85546875" style="1" customWidth="1"/>
    <col min="14" max="14" width="9.140625" style="1" customWidth="1"/>
    <col min="15" max="15" width="8.28515625" style="1" customWidth="1"/>
    <col min="16" max="16" width="17.7109375" style="2" customWidth="1"/>
    <col min="17" max="17" width="9.140625" style="24"/>
    <col min="18" max="18" width="13.7109375" style="1" customWidth="1"/>
    <col min="19" max="19" width="6.140625" style="1" customWidth="1"/>
    <col min="20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  <c r="Q1" s="115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  <c r="Q2" s="115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  <c r="Q3" s="115"/>
    </row>
    <row r="4" spans="1:19" s="81" customFormat="1" ht="20.25" customHeight="1" x14ac:dyDescent="0.2">
      <c r="B4" s="91"/>
      <c r="C4" s="169"/>
      <c r="D4" s="108"/>
      <c r="E4" s="108"/>
      <c r="G4" s="108"/>
      <c r="P4" s="108"/>
      <c r="Q4" s="115"/>
    </row>
    <row r="5" spans="1:19" ht="16.5" thickBot="1" x14ac:dyDescent="0.3">
      <c r="A5" s="3" t="s">
        <v>2004</v>
      </c>
      <c r="B5" s="88"/>
      <c r="C5" s="253"/>
      <c r="D5" s="64"/>
      <c r="E5" s="64"/>
      <c r="F5" s="3"/>
      <c r="G5" s="64"/>
      <c r="H5" s="3"/>
      <c r="I5" s="3"/>
      <c r="J5" s="3"/>
      <c r="K5" s="3"/>
      <c r="L5" s="24"/>
      <c r="M5" s="24"/>
      <c r="N5" s="24"/>
      <c r="O5" s="24"/>
      <c r="P5" s="99"/>
      <c r="R5" s="24"/>
      <c r="S5" s="24"/>
    </row>
    <row r="6" spans="1:19" ht="13.5" thickBot="1" x14ac:dyDescent="0.25">
      <c r="A6" s="200" t="s">
        <v>2</v>
      </c>
      <c r="B6" s="201" t="s">
        <v>50</v>
      </c>
      <c r="C6" s="202" t="s">
        <v>49</v>
      </c>
      <c r="D6" s="203" t="s">
        <v>0</v>
      </c>
      <c r="E6" s="225" t="s">
        <v>3</v>
      </c>
      <c r="F6" s="205" t="s">
        <v>51</v>
      </c>
      <c r="G6" s="206" t="s">
        <v>4</v>
      </c>
      <c r="H6" s="200" t="s">
        <v>28</v>
      </c>
      <c r="I6" s="207" t="s">
        <v>5</v>
      </c>
      <c r="J6" s="208" t="s">
        <v>6</v>
      </c>
      <c r="K6" s="209" t="s">
        <v>7</v>
      </c>
      <c r="L6" s="210" t="s">
        <v>8</v>
      </c>
      <c r="M6" s="208" t="s">
        <v>9</v>
      </c>
      <c r="N6" s="211" t="s">
        <v>10</v>
      </c>
      <c r="O6" s="208" t="s">
        <v>11</v>
      </c>
      <c r="P6" s="204" t="s">
        <v>12</v>
      </c>
    </row>
    <row r="7" spans="1:19" ht="13.5" thickBot="1" x14ac:dyDescent="0.25">
      <c r="A7" s="48">
        <v>1</v>
      </c>
      <c r="B7" s="299"/>
      <c r="C7" s="72"/>
      <c r="D7" s="76"/>
      <c r="E7" s="98"/>
      <c r="F7" s="36" t="s">
        <v>83</v>
      </c>
      <c r="G7" s="74" t="s">
        <v>82</v>
      </c>
      <c r="H7" s="47">
        <v>10</v>
      </c>
      <c r="I7" s="38">
        <v>11110</v>
      </c>
      <c r="J7" s="214">
        <f>SUM(K7+L7+M7+N7+O7)</f>
        <v>9043.85</v>
      </c>
      <c r="K7" s="340">
        <v>9043.85</v>
      </c>
      <c r="L7" s="174"/>
      <c r="M7" s="300"/>
      <c r="N7" s="179"/>
      <c r="O7" s="180"/>
      <c r="P7" s="180"/>
      <c r="Q7" s="417" t="s">
        <v>352</v>
      </c>
    </row>
    <row r="8" spans="1:19" x14ac:dyDescent="0.2">
      <c r="A8" s="298">
        <v>2</v>
      </c>
      <c r="B8" s="255" t="s">
        <v>107</v>
      </c>
      <c r="C8" s="33" t="s">
        <v>108</v>
      </c>
      <c r="D8" s="39">
        <v>12843</v>
      </c>
      <c r="E8" s="77">
        <v>63116315</v>
      </c>
      <c r="F8" s="37" t="s">
        <v>109</v>
      </c>
      <c r="G8" s="107" t="s">
        <v>110</v>
      </c>
      <c r="H8" s="47">
        <v>10</v>
      </c>
      <c r="I8" s="38">
        <v>14020</v>
      </c>
      <c r="J8" s="214">
        <f>K8+L8+M8+N8+O8</f>
        <v>7191.96</v>
      </c>
      <c r="K8" s="178"/>
      <c r="L8" s="175"/>
      <c r="M8" s="179">
        <v>7191.96</v>
      </c>
      <c r="N8" s="180"/>
      <c r="O8" s="180"/>
      <c r="P8" s="107" t="s">
        <v>111</v>
      </c>
      <c r="Q8" s="5"/>
    </row>
    <row r="9" spans="1:19" x14ac:dyDescent="0.2">
      <c r="A9" s="69">
        <v>3</v>
      </c>
      <c r="B9" s="255" t="s">
        <v>188</v>
      </c>
      <c r="C9" s="33" t="s">
        <v>189</v>
      </c>
      <c r="D9" s="39">
        <v>14915</v>
      </c>
      <c r="E9" s="77">
        <v>63116315</v>
      </c>
      <c r="F9" s="37" t="s">
        <v>182</v>
      </c>
      <c r="G9" s="107" t="s">
        <v>190</v>
      </c>
      <c r="H9" s="47">
        <v>10</v>
      </c>
      <c r="I9" s="38">
        <v>14060</v>
      </c>
      <c r="J9" s="214">
        <f>K9+L9+M9+N9+O9</f>
        <v>5000</v>
      </c>
      <c r="K9" s="178"/>
      <c r="L9" s="175"/>
      <c r="M9" s="179">
        <v>5000</v>
      </c>
      <c r="N9" s="180"/>
      <c r="O9" s="180"/>
      <c r="P9" s="107" t="s">
        <v>193</v>
      </c>
      <c r="Q9" s="5"/>
    </row>
    <row r="10" spans="1:19" x14ac:dyDescent="0.2">
      <c r="A10" s="298">
        <v>4</v>
      </c>
      <c r="B10" s="255" t="s">
        <v>335</v>
      </c>
      <c r="C10" s="33" t="s">
        <v>215</v>
      </c>
      <c r="D10" s="39">
        <v>16143</v>
      </c>
      <c r="E10" s="77">
        <v>63116315</v>
      </c>
      <c r="F10" s="37" t="s">
        <v>231</v>
      </c>
      <c r="G10" s="286" t="s">
        <v>216</v>
      </c>
      <c r="H10" s="47">
        <v>10</v>
      </c>
      <c r="I10" s="50">
        <v>13780</v>
      </c>
      <c r="J10" s="214">
        <f>K10+L10+M10+N10+O10</f>
        <v>1048.3800000000001</v>
      </c>
      <c r="K10" s="178"/>
      <c r="L10" s="175"/>
      <c r="M10" s="179">
        <v>1048.3800000000001</v>
      </c>
      <c r="N10" s="180"/>
      <c r="O10" s="180"/>
      <c r="P10" s="107" t="s">
        <v>217</v>
      </c>
      <c r="Q10" s="5"/>
    </row>
    <row r="11" spans="1:19" x14ac:dyDescent="0.2">
      <c r="A11" s="69">
        <v>5</v>
      </c>
      <c r="B11" s="255" t="s">
        <v>353</v>
      </c>
      <c r="C11" s="33" t="s">
        <v>219</v>
      </c>
      <c r="D11" s="39">
        <v>16215</v>
      </c>
      <c r="E11" s="77">
        <v>63116315</v>
      </c>
      <c r="F11" s="37" t="s">
        <v>231</v>
      </c>
      <c r="G11" s="286" t="s">
        <v>216</v>
      </c>
      <c r="H11" s="47">
        <v>10</v>
      </c>
      <c r="I11" s="50">
        <v>13780</v>
      </c>
      <c r="J11" s="214">
        <f>K11+L11+M11+N11+O11</f>
        <v>125.28</v>
      </c>
      <c r="K11" s="178"/>
      <c r="L11" s="175"/>
      <c r="M11" s="179">
        <v>125.28</v>
      </c>
      <c r="N11" s="180"/>
      <c r="O11" s="180"/>
      <c r="P11" s="107" t="s">
        <v>217</v>
      </c>
      <c r="Q11" s="5" t="s">
        <v>282</v>
      </c>
    </row>
    <row r="12" spans="1:19" x14ac:dyDescent="0.2">
      <c r="A12" s="298">
        <v>6</v>
      </c>
      <c r="B12" s="255"/>
      <c r="C12" s="33"/>
      <c r="D12" s="39"/>
      <c r="E12" s="77"/>
      <c r="F12" s="37"/>
      <c r="G12" s="80" t="s">
        <v>80</v>
      </c>
      <c r="H12" s="31">
        <v>10</v>
      </c>
      <c r="I12" s="32">
        <v>11110</v>
      </c>
      <c r="J12" s="214">
        <f t="shared" ref="J12:J43" si="0">SUM(K12+L12+M12+N12+O12)</f>
        <v>10562.53</v>
      </c>
      <c r="K12" s="178">
        <v>10562.53</v>
      </c>
      <c r="L12" s="175"/>
      <c r="M12" s="179"/>
      <c r="N12" s="180"/>
      <c r="O12" s="180"/>
      <c r="P12" s="107"/>
      <c r="Q12" s="5"/>
    </row>
    <row r="13" spans="1:19" x14ac:dyDescent="0.2">
      <c r="A13" s="69">
        <v>7</v>
      </c>
      <c r="B13" s="255"/>
      <c r="C13" s="33"/>
      <c r="D13" s="39"/>
      <c r="E13" s="77"/>
      <c r="F13" s="37"/>
      <c r="G13" s="80" t="s">
        <v>507</v>
      </c>
      <c r="H13" s="31">
        <v>10</v>
      </c>
      <c r="I13" s="32">
        <v>11110</v>
      </c>
      <c r="J13" s="214">
        <f t="shared" si="0"/>
        <v>479.36</v>
      </c>
      <c r="K13" s="175">
        <v>479.36</v>
      </c>
      <c r="L13" s="175"/>
      <c r="M13" s="175"/>
      <c r="N13" s="175"/>
      <c r="O13" s="175"/>
      <c r="P13" s="107"/>
      <c r="Q13" s="5"/>
    </row>
    <row r="14" spans="1:19" x14ac:dyDescent="0.2">
      <c r="A14" s="298">
        <v>8</v>
      </c>
      <c r="B14" s="113" t="s">
        <v>778</v>
      </c>
      <c r="C14" s="17" t="s">
        <v>282</v>
      </c>
      <c r="D14" s="97">
        <v>29340</v>
      </c>
      <c r="E14" s="77">
        <v>63116315</v>
      </c>
      <c r="F14" s="309" t="s">
        <v>776</v>
      </c>
      <c r="G14" s="80" t="s">
        <v>779</v>
      </c>
      <c r="H14" s="31">
        <v>10</v>
      </c>
      <c r="I14" s="32">
        <v>13450</v>
      </c>
      <c r="J14" s="214">
        <f t="shared" si="0"/>
        <v>130.94999999999999</v>
      </c>
      <c r="K14" s="410"/>
      <c r="L14" s="180"/>
      <c r="M14" s="179">
        <v>130.94999999999999</v>
      </c>
      <c r="N14" s="180"/>
      <c r="O14" s="180"/>
      <c r="P14" s="411" t="s">
        <v>607</v>
      </c>
      <c r="Q14" s="5"/>
    </row>
    <row r="15" spans="1:19" x14ac:dyDescent="0.2">
      <c r="A15" s="69">
        <v>9</v>
      </c>
      <c r="B15" s="89" t="s">
        <v>824</v>
      </c>
      <c r="C15" s="351" t="s">
        <v>286</v>
      </c>
      <c r="D15" s="77">
        <v>35056</v>
      </c>
      <c r="E15" s="77">
        <v>63116315</v>
      </c>
      <c r="F15" s="289" t="s">
        <v>800</v>
      </c>
      <c r="G15" s="80" t="s">
        <v>114</v>
      </c>
      <c r="H15" s="31">
        <v>10</v>
      </c>
      <c r="I15" s="32">
        <v>13460</v>
      </c>
      <c r="J15" s="214">
        <f t="shared" si="0"/>
        <v>362.8</v>
      </c>
      <c r="K15" s="178"/>
      <c r="L15" s="175"/>
      <c r="M15" s="179">
        <v>362.8</v>
      </c>
      <c r="N15" s="180"/>
      <c r="O15" s="180"/>
      <c r="P15" s="287" t="s">
        <v>825</v>
      </c>
      <c r="Q15" s="5"/>
    </row>
    <row r="16" spans="1:19" x14ac:dyDescent="0.2">
      <c r="A16" s="298">
        <v>10</v>
      </c>
      <c r="B16" s="258" t="s">
        <v>311</v>
      </c>
      <c r="C16" s="65" t="s">
        <v>223</v>
      </c>
      <c r="D16" s="39">
        <v>35108</v>
      </c>
      <c r="E16" s="77">
        <v>63116315</v>
      </c>
      <c r="F16" s="37" t="s">
        <v>800</v>
      </c>
      <c r="G16" s="80" t="s">
        <v>114</v>
      </c>
      <c r="H16" s="31">
        <v>10</v>
      </c>
      <c r="I16" s="32">
        <v>13460</v>
      </c>
      <c r="J16" s="214">
        <f t="shared" si="0"/>
        <v>362.8</v>
      </c>
      <c r="K16" s="178"/>
      <c r="L16" s="175"/>
      <c r="M16" s="179">
        <v>362.8</v>
      </c>
      <c r="N16" s="180"/>
      <c r="O16" s="180"/>
      <c r="P16" s="107" t="s">
        <v>312</v>
      </c>
      <c r="Q16" s="5"/>
    </row>
    <row r="17" spans="1:16" x14ac:dyDescent="0.2">
      <c r="A17" s="69">
        <v>11</v>
      </c>
      <c r="B17" s="89" t="s">
        <v>829</v>
      </c>
      <c r="C17" s="351" t="s">
        <v>349</v>
      </c>
      <c r="D17" s="77">
        <v>35675</v>
      </c>
      <c r="E17" s="77">
        <v>63116315</v>
      </c>
      <c r="F17" s="37" t="s">
        <v>800</v>
      </c>
      <c r="G17" s="80" t="s">
        <v>114</v>
      </c>
      <c r="H17" s="31">
        <v>10</v>
      </c>
      <c r="I17" s="32">
        <v>13460</v>
      </c>
      <c r="J17" s="214">
        <f t="shared" si="0"/>
        <v>362.8</v>
      </c>
      <c r="K17" s="178"/>
      <c r="L17" s="175"/>
      <c r="M17" s="179">
        <v>362.8</v>
      </c>
      <c r="N17" s="180"/>
      <c r="O17" s="180"/>
      <c r="P17" s="107" t="s">
        <v>293</v>
      </c>
    </row>
    <row r="18" spans="1:16" x14ac:dyDescent="0.2">
      <c r="A18" s="298">
        <v>12</v>
      </c>
      <c r="B18" s="264" t="s">
        <v>870</v>
      </c>
      <c r="C18" s="351" t="s">
        <v>83</v>
      </c>
      <c r="D18" s="77">
        <v>40851</v>
      </c>
      <c r="E18" s="77">
        <v>63116315</v>
      </c>
      <c r="F18" s="37" t="s">
        <v>853</v>
      </c>
      <c r="G18" s="80" t="s">
        <v>383</v>
      </c>
      <c r="H18" s="31">
        <v>10</v>
      </c>
      <c r="I18" s="32">
        <v>14310</v>
      </c>
      <c r="J18" s="214">
        <f t="shared" si="0"/>
        <v>34.299999999999997</v>
      </c>
      <c r="K18" s="178"/>
      <c r="L18" s="175"/>
      <c r="M18" s="179">
        <v>34.299999999999997</v>
      </c>
      <c r="N18" s="180"/>
      <c r="O18" s="180"/>
      <c r="P18" s="107" t="s">
        <v>207</v>
      </c>
    </row>
    <row r="19" spans="1:16" x14ac:dyDescent="0.2">
      <c r="A19" s="69">
        <v>13</v>
      </c>
      <c r="B19" s="89" t="s">
        <v>425</v>
      </c>
      <c r="C19" s="351" t="s">
        <v>426</v>
      </c>
      <c r="D19" s="77">
        <v>43534</v>
      </c>
      <c r="E19" s="77">
        <v>63116315</v>
      </c>
      <c r="F19" s="37" t="s">
        <v>880</v>
      </c>
      <c r="G19" s="80" t="s">
        <v>114</v>
      </c>
      <c r="H19" s="31">
        <v>10</v>
      </c>
      <c r="I19" s="32">
        <v>13460</v>
      </c>
      <c r="J19" s="214">
        <f t="shared" si="0"/>
        <v>362.8</v>
      </c>
      <c r="K19" s="178"/>
      <c r="L19" s="175"/>
      <c r="M19" s="179">
        <v>362.8</v>
      </c>
      <c r="N19" s="180"/>
      <c r="O19" s="180"/>
      <c r="P19" s="107" t="s">
        <v>427</v>
      </c>
    </row>
    <row r="20" spans="1:16" x14ac:dyDescent="0.2">
      <c r="A20" s="298">
        <v>14</v>
      </c>
      <c r="B20" s="89" t="s">
        <v>892</v>
      </c>
      <c r="C20" s="351" t="s">
        <v>893</v>
      </c>
      <c r="D20" s="77">
        <v>45708</v>
      </c>
      <c r="E20" s="77">
        <v>63116315</v>
      </c>
      <c r="F20" s="289" t="s">
        <v>884</v>
      </c>
      <c r="G20" s="80" t="s">
        <v>114</v>
      </c>
      <c r="H20" s="31">
        <v>10</v>
      </c>
      <c r="I20" s="32">
        <v>13460</v>
      </c>
      <c r="J20" s="214">
        <f t="shared" si="0"/>
        <v>362.8</v>
      </c>
      <c r="K20" s="178"/>
      <c r="L20" s="175"/>
      <c r="M20" s="179">
        <v>362.8</v>
      </c>
      <c r="N20" s="180"/>
      <c r="O20" s="180"/>
      <c r="P20" s="107" t="s">
        <v>894</v>
      </c>
    </row>
    <row r="21" spans="1:16" x14ac:dyDescent="0.2">
      <c r="A21" s="69">
        <v>15</v>
      </c>
      <c r="B21" s="89" t="s">
        <v>951</v>
      </c>
      <c r="C21" s="351" t="s">
        <v>682</v>
      </c>
      <c r="D21" s="77">
        <v>50638</v>
      </c>
      <c r="E21" s="77">
        <v>63116315</v>
      </c>
      <c r="F21" s="289" t="s">
        <v>430</v>
      </c>
      <c r="G21" s="80" t="s">
        <v>928</v>
      </c>
      <c r="H21" s="31">
        <v>10</v>
      </c>
      <c r="I21" s="32">
        <v>13780</v>
      </c>
      <c r="J21" s="214">
        <f t="shared" si="0"/>
        <v>329.11</v>
      </c>
      <c r="K21" s="178"/>
      <c r="L21" s="175"/>
      <c r="M21" s="179">
        <v>329.11</v>
      </c>
      <c r="N21" s="180"/>
      <c r="O21" s="180"/>
      <c r="P21" s="287" t="s">
        <v>217</v>
      </c>
    </row>
    <row r="22" spans="1:16" x14ac:dyDescent="0.2">
      <c r="A22" s="298">
        <v>16</v>
      </c>
      <c r="B22" s="89" t="s">
        <v>308</v>
      </c>
      <c r="C22" s="351" t="s">
        <v>309</v>
      </c>
      <c r="D22" s="77">
        <v>55590</v>
      </c>
      <c r="E22" s="77">
        <v>63116315</v>
      </c>
      <c r="F22" s="289" t="s">
        <v>971</v>
      </c>
      <c r="G22" s="80" t="s">
        <v>114</v>
      </c>
      <c r="H22" s="31">
        <v>10</v>
      </c>
      <c r="I22" s="32">
        <v>13460</v>
      </c>
      <c r="J22" s="214">
        <f t="shared" si="0"/>
        <v>67.5</v>
      </c>
      <c r="K22" s="178"/>
      <c r="L22" s="175"/>
      <c r="M22" s="179">
        <v>67.5</v>
      </c>
      <c r="N22" s="180"/>
      <c r="O22" s="180"/>
      <c r="P22" s="107" t="s">
        <v>310</v>
      </c>
    </row>
    <row r="23" spans="1:16" x14ac:dyDescent="0.2">
      <c r="A23" s="69">
        <v>17</v>
      </c>
      <c r="B23" s="89"/>
      <c r="C23" s="351"/>
      <c r="D23" s="77"/>
      <c r="E23" s="77"/>
      <c r="F23" s="289" t="s">
        <v>990</v>
      </c>
      <c r="G23" s="80" t="s">
        <v>81</v>
      </c>
      <c r="H23" s="31">
        <v>10</v>
      </c>
      <c r="I23" s="32">
        <v>11110</v>
      </c>
      <c r="J23" s="214">
        <f t="shared" si="0"/>
        <v>10227.44</v>
      </c>
      <c r="K23" s="178">
        <v>10227.44</v>
      </c>
      <c r="L23" s="175"/>
      <c r="M23" s="179"/>
      <c r="N23" s="180"/>
      <c r="O23" s="180"/>
      <c r="P23" s="107"/>
    </row>
    <row r="24" spans="1:16" x14ac:dyDescent="0.2">
      <c r="A24" s="298">
        <v>18</v>
      </c>
      <c r="B24" s="89" t="s">
        <v>423</v>
      </c>
      <c r="C24" s="351" t="s">
        <v>197</v>
      </c>
      <c r="D24" s="77">
        <v>67777</v>
      </c>
      <c r="E24" s="77">
        <v>63116315</v>
      </c>
      <c r="F24" s="289" t="s">
        <v>1030</v>
      </c>
      <c r="G24" s="80" t="s">
        <v>114</v>
      </c>
      <c r="H24" s="31">
        <v>10</v>
      </c>
      <c r="I24" s="32">
        <v>13460</v>
      </c>
      <c r="J24" s="214">
        <f t="shared" si="0"/>
        <v>362.8</v>
      </c>
      <c r="K24" s="178"/>
      <c r="L24" s="175"/>
      <c r="M24" s="179">
        <v>362.8</v>
      </c>
      <c r="N24" s="180"/>
      <c r="O24" s="180"/>
      <c r="P24" s="107" t="s">
        <v>424</v>
      </c>
    </row>
    <row r="25" spans="1:16" x14ac:dyDescent="0.2">
      <c r="A25" s="69">
        <v>19</v>
      </c>
      <c r="B25" s="89" t="s">
        <v>311</v>
      </c>
      <c r="C25" s="351" t="s">
        <v>223</v>
      </c>
      <c r="D25" s="77">
        <v>67808</v>
      </c>
      <c r="E25" s="77">
        <v>63116315</v>
      </c>
      <c r="F25" s="289" t="s">
        <v>1030</v>
      </c>
      <c r="G25" s="80" t="s">
        <v>114</v>
      </c>
      <c r="H25" s="31">
        <v>10</v>
      </c>
      <c r="I25" s="32">
        <v>13460</v>
      </c>
      <c r="J25" s="214">
        <f t="shared" si="0"/>
        <v>362.8</v>
      </c>
      <c r="K25" s="178"/>
      <c r="L25" s="175"/>
      <c r="M25" s="179">
        <v>362.8</v>
      </c>
      <c r="N25" s="180"/>
      <c r="O25" s="180"/>
      <c r="P25" s="107" t="s">
        <v>312</v>
      </c>
    </row>
    <row r="26" spans="1:16" x14ac:dyDescent="0.2">
      <c r="A26" s="298">
        <v>20</v>
      </c>
      <c r="B26" s="113" t="s">
        <v>316</v>
      </c>
      <c r="C26" s="17" t="s">
        <v>317</v>
      </c>
      <c r="D26" s="97">
        <v>67876</v>
      </c>
      <c r="E26" s="77">
        <v>63116315</v>
      </c>
      <c r="F26" s="289" t="s">
        <v>1030</v>
      </c>
      <c r="G26" s="80" t="s">
        <v>114</v>
      </c>
      <c r="H26" s="31">
        <v>10</v>
      </c>
      <c r="I26" s="32">
        <v>13460</v>
      </c>
      <c r="J26" s="214">
        <f t="shared" si="0"/>
        <v>362.8</v>
      </c>
      <c r="K26" s="178"/>
      <c r="L26" s="175"/>
      <c r="M26" s="179">
        <v>362.8</v>
      </c>
      <c r="N26" s="180"/>
      <c r="O26" s="180"/>
      <c r="P26" s="107" t="s">
        <v>315</v>
      </c>
    </row>
    <row r="27" spans="1:16" x14ac:dyDescent="0.2">
      <c r="A27" s="69">
        <v>21</v>
      </c>
      <c r="B27" s="113" t="s">
        <v>316</v>
      </c>
      <c r="C27" s="17" t="s">
        <v>317</v>
      </c>
      <c r="D27" s="97">
        <v>67900</v>
      </c>
      <c r="E27" s="77">
        <v>63116315</v>
      </c>
      <c r="F27" s="289" t="s">
        <v>1030</v>
      </c>
      <c r="G27" s="80" t="s">
        <v>114</v>
      </c>
      <c r="H27" s="31">
        <v>10</v>
      </c>
      <c r="I27" s="32">
        <v>13460</v>
      </c>
      <c r="J27" s="214">
        <f t="shared" si="0"/>
        <v>362.8</v>
      </c>
      <c r="K27" s="178"/>
      <c r="L27" s="175"/>
      <c r="M27" s="179">
        <v>362.8</v>
      </c>
      <c r="N27" s="180"/>
      <c r="O27" s="180"/>
      <c r="P27" s="107" t="s">
        <v>315</v>
      </c>
    </row>
    <row r="28" spans="1:16" x14ac:dyDescent="0.2">
      <c r="A28" s="298">
        <v>22</v>
      </c>
      <c r="B28" s="113" t="s">
        <v>431</v>
      </c>
      <c r="C28" s="17" t="s">
        <v>432</v>
      </c>
      <c r="D28" s="97">
        <v>68007</v>
      </c>
      <c r="E28" s="77">
        <v>63116315</v>
      </c>
      <c r="F28" s="289" t="s">
        <v>1030</v>
      </c>
      <c r="G28" s="80" t="s">
        <v>114</v>
      </c>
      <c r="H28" s="31">
        <v>10</v>
      </c>
      <c r="I28" s="32">
        <v>13460</v>
      </c>
      <c r="J28" s="214">
        <f t="shared" si="0"/>
        <v>362.8</v>
      </c>
      <c r="K28" s="178"/>
      <c r="L28" s="175"/>
      <c r="M28" s="179">
        <v>362.8</v>
      </c>
      <c r="N28" s="180"/>
      <c r="O28" s="180"/>
      <c r="P28" s="107" t="s">
        <v>433</v>
      </c>
    </row>
    <row r="29" spans="1:16" x14ac:dyDescent="0.2">
      <c r="A29" s="69">
        <v>23</v>
      </c>
      <c r="B29" s="113" t="s">
        <v>1032</v>
      </c>
      <c r="C29" s="17" t="s">
        <v>1033</v>
      </c>
      <c r="D29" s="97">
        <v>68034</v>
      </c>
      <c r="E29" s="77">
        <v>63116315</v>
      </c>
      <c r="F29" s="289" t="s">
        <v>1030</v>
      </c>
      <c r="G29" s="80" t="s">
        <v>114</v>
      </c>
      <c r="H29" s="31">
        <v>10</v>
      </c>
      <c r="I29" s="32">
        <v>13460</v>
      </c>
      <c r="J29" s="214">
        <f t="shared" si="0"/>
        <v>449.7</v>
      </c>
      <c r="K29" s="178"/>
      <c r="L29" s="175"/>
      <c r="M29" s="179">
        <v>449.7</v>
      </c>
      <c r="N29" s="180"/>
      <c r="O29" s="180"/>
      <c r="P29" s="107" t="s">
        <v>420</v>
      </c>
    </row>
    <row r="30" spans="1:16" x14ac:dyDescent="0.2">
      <c r="A30" s="298">
        <v>24</v>
      </c>
      <c r="B30" s="113" t="s">
        <v>1045</v>
      </c>
      <c r="C30" s="17" t="s">
        <v>1030</v>
      </c>
      <c r="D30" s="97">
        <v>68473</v>
      </c>
      <c r="E30" s="77">
        <v>63116315</v>
      </c>
      <c r="F30" s="289" t="s">
        <v>1030</v>
      </c>
      <c r="G30" s="80" t="s">
        <v>1043</v>
      </c>
      <c r="H30" s="31">
        <v>10</v>
      </c>
      <c r="I30" s="32">
        <v>13610</v>
      </c>
      <c r="J30" s="214">
        <f t="shared" si="0"/>
        <v>2235</v>
      </c>
      <c r="K30" s="178"/>
      <c r="L30" s="175"/>
      <c r="M30" s="179">
        <v>2235</v>
      </c>
      <c r="N30" s="180"/>
      <c r="O30" s="180"/>
      <c r="P30" s="107" t="s">
        <v>1044</v>
      </c>
    </row>
    <row r="31" spans="1:16" x14ac:dyDescent="0.2">
      <c r="A31" s="69">
        <v>25</v>
      </c>
      <c r="B31" s="113" t="s">
        <v>1047</v>
      </c>
      <c r="C31" s="17" t="s">
        <v>809</v>
      </c>
      <c r="D31" s="97">
        <v>71150</v>
      </c>
      <c r="E31" s="77">
        <v>63116315</v>
      </c>
      <c r="F31" s="289" t="s">
        <v>1046</v>
      </c>
      <c r="G31" s="80" t="s">
        <v>114</v>
      </c>
      <c r="H31" s="31">
        <v>10</v>
      </c>
      <c r="I31" s="32">
        <v>13460</v>
      </c>
      <c r="J31" s="214">
        <f t="shared" si="0"/>
        <v>406.5</v>
      </c>
      <c r="K31" s="178"/>
      <c r="L31" s="175"/>
      <c r="M31" s="179">
        <v>406.5</v>
      </c>
      <c r="N31" s="180"/>
      <c r="O31" s="180"/>
      <c r="P31" s="107" t="s">
        <v>406</v>
      </c>
    </row>
    <row r="32" spans="1:16" x14ac:dyDescent="0.2">
      <c r="A32" s="298">
        <v>26</v>
      </c>
      <c r="B32" s="258" t="s">
        <v>1056</v>
      </c>
      <c r="C32" s="65" t="s">
        <v>918</v>
      </c>
      <c r="D32" s="39">
        <v>72960</v>
      </c>
      <c r="E32" s="77">
        <v>63116315</v>
      </c>
      <c r="F32" s="37" t="s">
        <v>1075</v>
      </c>
      <c r="G32" s="80" t="s">
        <v>350</v>
      </c>
      <c r="H32" s="31">
        <v>10</v>
      </c>
      <c r="I32" s="32">
        <v>13509</v>
      </c>
      <c r="J32" s="214">
        <f t="shared" si="0"/>
        <v>1880</v>
      </c>
      <c r="K32" s="178"/>
      <c r="L32" s="175"/>
      <c r="M32" s="179">
        <v>1880</v>
      </c>
      <c r="N32" s="180"/>
      <c r="O32" s="180"/>
      <c r="P32" s="107" t="s">
        <v>479</v>
      </c>
    </row>
    <row r="33" spans="1:16" x14ac:dyDescent="0.2">
      <c r="A33" s="69">
        <v>27</v>
      </c>
      <c r="B33" s="113" t="s">
        <v>1109</v>
      </c>
      <c r="C33" s="17" t="s">
        <v>83</v>
      </c>
      <c r="D33" s="97">
        <v>73374</v>
      </c>
      <c r="E33" s="77">
        <v>63116315</v>
      </c>
      <c r="F33" s="23" t="s">
        <v>1104</v>
      </c>
      <c r="G33" s="74" t="s">
        <v>216</v>
      </c>
      <c r="H33" s="47">
        <v>10</v>
      </c>
      <c r="I33" s="50">
        <v>13780</v>
      </c>
      <c r="J33" s="214">
        <f t="shared" si="0"/>
        <v>158.68</v>
      </c>
      <c r="K33" s="179"/>
      <c r="L33" s="175"/>
      <c r="M33" s="179">
        <v>158.68</v>
      </c>
      <c r="N33" s="180"/>
      <c r="O33" s="180"/>
      <c r="P33" s="304" t="s">
        <v>217</v>
      </c>
    </row>
    <row r="34" spans="1:16" x14ac:dyDescent="0.2">
      <c r="A34" s="298">
        <v>28</v>
      </c>
      <c r="B34" s="413" t="s">
        <v>1168</v>
      </c>
      <c r="C34" s="332" t="s">
        <v>1154</v>
      </c>
      <c r="D34" s="98">
        <v>76491</v>
      </c>
      <c r="E34" s="77">
        <v>63116315</v>
      </c>
      <c r="F34" s="37" t="s">
        <v>1161</v>
      </c>
      <c r="G34" s="80" t="s">
        <v>383</v>
      </c>
      <c r="H34" s="31">
        <v>10</v>
      </c>
      <c r="I34" s="32">
        <v>14310</v>
      </c>
      <c r="J34" s="214">
        <f t="shared" si="0"/>
        <v>255.4</v>
      </c>
      <c r="K34" s="314"/>
      <c r="L34" s="483"/>
      <c r="M34" s="188">
        <v>255.4</v>
      </c>
      <c r="N34" s="188"/>
      <c r="O34" s="188"/>
      <c r="P34" s="18" t="s">
        <v>207</v>
      </c>
    </row>
    <row r="35" spans="1:16" x14ac:dyDescent="0.2">
      <c r="A35" s="69">
        <v>29</v>
      </c>
      <c r="B35" s="113" t="s">
        <v>1172</v>
      </c>
      <c r="C35" s="17" t="s">
        <v>918</v>
      </c>
      <c r="D35" s="97">
        <v>76682</v>
      </c>
      <c r="E35" s="77">
        <v>63116315</v>
      </c>
      <c r="F35" s="289" t="s">
        <v>1161</v>
      </c>
      <c r="G35" s="74" t="s">
        <v>200</v>
      </c>
      <c r="H35" s="47">
        <v>10</v>
      </c>
      <c r="I35" s="50">
        <v>14310</v>
      </c>
      <c r="J35" s="214">
        <f t="shared" si="0"/>
        <v>467.5</v>
      </c>
      <c r="K35" s="314"/>
      <c r="L35" s="233"/>
      <c r="M35" s="179">
        <v>467.5</v>
      </c>
      <c r="N35" s="180"/>
      <c r="O35" s="180"/>
      <c r="P35" s="411" t="s">
        <v>201</v>
      </c>
    </row>
    <row r="36" spans="1:16" x14ac:dyDescent="0.2">
      <c r="A36" s="298">
        <v>30</v>
      </c>
      <c r="B36" s="113" t="s">
        <v>1184</v>
      </c>
      <c r="C36" s="17" t="s">
        <v>700</v>
      </c>
      <c r="D36" s="97">
        <v>77696</v>
      </c>
      <c r="E36" s="77">
        <v>63116315</v>
      </c>
      <c r="F36" s="289" t="s">
        <v>1161</v>
      </c>
      <c r="G36" s="74" t="s">
        <v>200</v>
      </c>
      <c r="H36" s="47">
        <v>10</v>
      </c>
      <c r="I36" s="50">
        <v>14310</v>
      </c>
      <c r="J36" s="214">
        <f t="shared" si="0"/>
        <v>443.6</v>
      </c>
      <c r="K36" s="376"/>
      <c r="L36" s="233"/>
      <c r="M36" s="179">
        <v>443.6</v>
      </c>
      <c r="N36" s="180"/>
      <c r="O36" s="180"/>
      <c r="P36" s="411" t="s">
        <v>201</v>
      </c>
    </row>
    <row r="37" spans="1:16" x14ac:dyDescent="0.2">
      <c r="A37" s="69">
        <v>31</v>
      </c>
      <c r="B37" s="113" t="s">
        <v>1189</v>
      </c>
      <c r="C37" s="17" t="s">
        <v>1134</v>
      </c>
      <c r="D37" s="97">
        <v>77730</v>
      </c>
      <c r="E37" s="77">
        <v>63116315</v>
      </c>
      <c r="F37" s="289" t="s">
        <v>1161</v>
      </c>
      <c r="G37" s="74" t="s">
        <v>200</v>
      </c>
      <c r="H37" s="47">
        <v>10</v>
      </c>
      <c r="I37" s="50">
        <v>14310</v>
      </c>
      <c r="J37" s="214">
        <f t="shared" si="0"/>
        <v>186.3</v>
      </c>
      <c r="K37" s="376"/>
      <c r="L37" s="233"/>
      <c r="M37" s="179">
        <v>186.3</v>
      </c>
      <c r="N37" s="180"/>
      <c r="O37" s="180"/>
      <c r="P37" s="411" t="s">
        <v>201</v>
      </c>
    </row>
    <row r="38" spans="1:16" x14ac:dyDescent="0.2">
      <c r="A38" s="298">
        <v>32</v>
      </c>
      <c r="B38" s="113" t="s">
        <v>1190</v>
      </c>
      <c r="C38" s="17" t="s">
        <v>1134</v>
      </c>
      <c r="D38" s="97">
        <v>77836</v>
      </c>
      <c r="E38" s="77">
        <v>63116315</v>
      </c>
      <c r="F38" s="289" t="s">
        <v>1161</v>
      </c>
      <c r="G38" s="74" t="s">
        <v>200</v>
      </c>
      <c r="H38" s="47">
        <v>10</v>
      </c>
      <c r="I38" s="50">
        <v>14310</v>
      </c>
      <c r="J38" s="214">
        <f t="shared" si="0"/>
        <v>480</v>
      </c>
      <c r="K38" s="376"/>
      <c r="L38" s="233"/>
      <c r="M38" s="179">
        <v>480</v>
      </c>
      <c r="N38" s="180"/>
      <c r="O38" s="180"/>
      <c r="P38" s="411" t="s">
        <v>201</v>
      </c>
    </row>
    <row r="39" spans="1:16" x14ac:dyDescent="0.2">
      <c r="A39" s="69">
        <v>33</v>
      </c>
      <c r="B39" s="113" t="s">
        <v>1191</v>
      </c>
      <c r="C39" s="17" t="s">
        <v>960</v>
      </c>
      <c r="D39" s="97">
        <v>78037</v>
      </c>
      <c r="E39" s="77">
        <v>63116315</v>
      </c>
      <c r="F39" s="289" t="s">
        <v>1161</v>
      </c>
      <c r="G39" s="74" t="s">
        <v>200</v>
      </c>
      <c r="H39" s="47">
        <v>10</v>
      </c>
      <c r="I39" s="50">
        <v>14310</v>
      </c>
      <c r="J39" s="214">
        <f t="shared" si="0"/>
        <v>212.4</v>
      </c>
      <c r="K39" s="376"/>
      <c r="L39" s="233"/>
      <c r="M39" s="179">
        <v>212.4</v>
      </c>
      <c r="N39" s="180"/>
      <c r="O39" s="180"/>
      <c r="P39" s="411" t="s">
        <v>201</v>
      </c>
    </row>
    <row r="40" spans="1:16" x14ac:dyDescent="0.2">
      <c r="A40" s="298">
        <v>34</v>
      </c>
      <c r="B40" s="113" t="s">
        <v>1192</v>
      </c>
      <c r="C40" s="17" t="s">
        <v>1134</v>
      </c>
      <c r="D40" s="97">
        <v>78073</v>
      </c>
      <c r="E40" s="77">
        <v>63116315</v>
      </c>
      <c r="F40" s="289" t="s">
        <v>1161</v>
      </c>
      <c r="G40" s="74" t="s">
        <v>200</v>
      </c>
      <c r="H40" s="47">
        <v>10</v>
      </c>
      <c r="I40" s="50">
        <v>14310</v>
      </c>
      <c r="J40" s="214">
        <f t="shared" si="0"/>
        <v>174.4</v>
      </c>
      <c r="K40" s="376"/>
      <c r="L40" s="233"/>
      <c r="M40" s="179">
        <v>174.4</v>
      </c>
      <c r="N40" s="180"/>
      <c r="O40" s="180"/>
      <c r="P40" s="411" t="s">
        <v>201</v>
      </c>
    </row>
    <row r="41" spans="1:16" x14ac:dyDescent="0.2">
      <c r="A41" s="69">
        <v>35</v>
      </c>
      <c r="B41" s="113" t="s">
        <v>1193</v>
      </c>
      <c r="C41" s="17" t="s">
        <v>1134</v>
      </c>
      <c r="D41" s="97">
        <v>78102</v>
      </c>
      <c r="E41" s="77">
        <v>63116315</v>
      </c>
      <c r="F41" s="289" t="s">
        <v>1161</v>
      </c>
      <c r="G41" s="74" t="s">
        <v>200</v>
      </c>
      <c r="H41" s="47">
        <v>10</v>
      </c>
      <c r="I41" s="50">
        <v>14310</v>
      </c>
      <c r="J41" s="214">
        <f t="shared" si="0"/>
        <v>57</v>
      </c>
      <c r="K41" s="376"/>
      <c r="L41" s="233"/>
      <c r="M41" s="179">
        <v>57</v>
      </c>
      <c r="N41" s="180"/>
      <c r="O41" s="180"/>
      <c r="P41" s="411" t="s">
        <v>201</v>
      </c>
    </row>
    <row r="42" spans="1:16" x14ac:dyDescent="0.2">
      <c r="A42" s="298">
        <v>36</v>
      </c>
      <c r="B42" s="113"/>
      <c r="C42" s="17"/>
      <c r="D42" s="97"/>
      <c r="E42" s="77"/>
      <c r="F42" s="289" t="s">
        <v>1253</v>
      </c>
      <c r="G42" s="80" t="s">
        <v>991</v>
      </c>
      <c r="H42" s="31">
        <v>10</v>
      </c>
      <c r="I42" s="32">
        <v>11110</v>
      </c>
      <c r="J42" s="214">
        <f t="shared" si="0"/>
        <v>10825.85</v>
      </c>
      <c r="K42" s="178">
        <v>10825.85</v>
      </c>
      <c r="L42" s="233"/>
      <c r="M42" s="179"/>
      <c r="N42" s="180"/>
      <c r="O42" s="180"/>
      <c r="P42" s="411"/>
    </row>
    <row r="43" spans="1:16" x14ac:dyDescent="0.2">
      <c r="A43" s="69">
        <v>37</v>
      </c>
      <c r="B43" s="412" t="s">
        <v>1323</v>
      </c>
      <c r="C43" s="17" t="s">
        <v>1321</v>
      </c>
      <c r="D43" s="97">
        <v>92904</v>
      </c>
      <c r="E43" s="77">
        <v>63116315</v>
      </c>
      <c r="F43" s="39" t="s">
        <v>1306</v>
      </c>
      <c r="G43" s="74" t="s">
        <v>114</v>
      </c>
      <c r="H43" s="47">
        <v>10</v>
      </c>
      <c r="I43" s="50">
        <v>13460</v>
      </c>
      <c r="J43" s="214">
        <f t="shared" si="0"/>
        <v>300</v>
      </c>
      <c r="K43" s="314"/>
      <c r="L43" s="233"/>
      <c r="M43" s="179">
        <v>300</v>
      </c>
      <c r="N43" s="180"/>
      <c r="O43" s="180"/>
      <c r="P43" s="411" t="s">
        <v>1322</v>
      </c>
    </row>
    <row r="44" spans="1:16" x14ac:dyDescent="0.2">
      <c r="A44" s="298">
        <v>38</v>
      </c>
      <c r="B44" s="113" t="s">
        <v>1194</v>
      </c>
      <c r="C44" s="17" t="s">
        <v>1188</v>
      </c>
      <c r="D44" s="97">
        <v>93588</v>
      </c>
      <c r="E44" s="77">
        <v>63116315</v>
      </c>
      <c r="F44" s="39" t="s">
        <v>1306</v>
      </c>
      <c r="G44" s="74" t="s">
        <v>200</v>
      </c>
      <c r="H44" s="47">
        <v>10</v>
      </c>
      <c r="I44" s="50">
        <v>14310</v>
      </c>
      <c r="J44" s="214">
        <f t="shared" ref="J44:J74" si="1">SUM(K44+L44+M44+N44+O44)</f>
        <v>140</v>
      </c>
      <c r="K44" s="376"/>
      <c r="L44" s="233"/>
      <c r="M44" s="179">
        <v>140</v>
      </c>
      <c r="N44" s="180"/>
      <c r="O44" s="180"/>
      <c r="P44" s="411" t="s">
        <v>201</v>
      </c>
    </row>
    <row r="45" spans="1:16" x14ac:dyDescent="0.2">
      <c r="A45" s="69">
        <v>39</v>
      </c>
      <c r="B45" s="113" t="s">
        <v>1195</v>
      </c>
      <c r="C45" s="17" t="s">
        <v>1188</v>
      </c>
      <c r="D45" s="97">
        <v>93595</v>
      </c>
      <c r="E45" s="77">
        <v>63116315</v>
      </c>
      <c r="F45" s="39" t="s">
        <v>1306</v>
      </c>
      <c r="G45" s="74" t="s">
        <v>200</v>
      </c>
      <c r="H45" s="47">
        <v>10</v>
      </c>
      <c r="I45" s="50">
        <v>14310</v>
      </c>
      <c r="J45" s="214">
        <f t="shared" si="1"/>
        <v>71</v>
      </c>
      <c r="K45" s="376"/>
      <c r="L45" s="233"/>
      <c r="M45" s="179">
        <v>71</v>
      </c>
      <c r="N45" s="180"/>
      <c r="O45" s="180"/>
      <c r="P45" s="411" t="s">
        <v>201</v>
      </c>
    </row>
    <row r="46" spans="1:16" x14ac:dyDescent="0.2">
      <c r="A46" s="298">
        <v>40</v>
      </c>
      <c r="B46" s="113" t="s">
        <v>1196</v>
      </c>
      <c r="C46" s="17" t="s">
        <v>1134</v>
      </c>
      <c r="D46" s="97">
        <v>93600</v>
      </c>
      <c r="E46" s="77">
        <v>63116315</v>
      </c>
      <c r="F46" s="39" t="s">
        <v>1306</v>
      </c>
      <c r="G46" s="74" t="s">
        <v>200</v>
      </c>
      <c r="H46" s="47">
        <v>10</v>
      </c>
      <c r="I46" s="50">
        <v>14310</v>
      </c>
      <c r="J46" s="214">
        <f t="shared" si="1"/>
        <v>56</v>
      </c>
      <c r="K46" s="376"/>
      <c r="L46" s="233"/>
      <c r="M46" s="179">
        <v>56</v>
      </c>
      <c r="N46" s="180"/>
      <c r="O46" s="180"/>
      <c r="P46" s="411" t="s">
        <v>201</v>
      </c>
    </row>
    <row r="47" spans="1:16" x14ac:dyDescent="0.2">
      <c r="A47" s="69">
        <v>41</v>
      </c>
      <c r="B47" s="113" t="s">
        <v>1325</v>
      </c>
      <c r="C47" s="17" t="s">
        <v>1306</v>
      </c>
      <c r="D47" s="97">
        <v>93639</v>
      </c>
      <c r="E47" s="77">
        <v>63116315</v>
      </c>
      <c r="F47" s="39" t="s">
        <v>1306</v>
      </c>
      <c r="G47" s="74" t="s">
        <v>200</v>
      </c>
      <c r="H47" s="47">
        <v>10</v>
      </c>
      <c r="I47" s="50">
        <v>14310</v>
      </c>
      <c r="J47" s="214">
        <f t="shared" si="1"/>
        <v>790</v>
      </c>
      <c r="K47" s="376"/>
      <c r="L47" s="233"/>
      <c r="M47" s="179">
        <v>790</v>
      </c>
      <c r="N47" s="180"/>
      <c r="O47" s="180"/>
      <c r="P47" s="411" t="s">
        <v>502</v>
      </c>
    </row>
    <row r="48" spans="1:16" x14ac:dyDescent="0.2">
      <c r="A48" s="298">
        <v>42</v>
      </c>
      <c r="B48" s="113" t="s">
        <v>1324</v>
      </c>
      <c r="C48" s="17" t="s">
        <v>1306</v>
      </c>
      <c r="D48" s="97">
        <v>93651</v>
      </c>
      <c r="E48" s="77">
        <v>63116315</v>
      </c>
      <c r="F48" s="39" t="s">
        <v>1306</v>
      </c>
      <c r="G48" s="74" t="s">
        <v>200</v>
      </c>
      <c r="H48" s="47">
        <v>10</v>
      </c>
      <c r="I48" s="50">
        <v>14310</v>
      </c>
      <c r="J48" s="214">
        <f t="shared" si="1"/>
        <v>405.5</v>
      </c>
      <c r="K48" s="376"/>
      <c r="L48" s="233"/>
      <c r="M48" s="179">
        <v>405.5</v>
      </c>
      <c r="N48" s="180"/>
      <c r="O48" s="180"/>
      <c r="P48" s="411" t="s">
        <v>502</v>
      </c>
    </row>
    <row r="49" spans="1:16" x14ac:dyDescent="0.2">
      <c r="A49" s="69">
        <v>43</v>
      </c>
      <c r="B49" s="113" t="s">
        <v>1326</v>
      </c>
      <c r="C49" s="17" t="s">
        <v>1306</v>
      </c>
      <c r="D49" s="97">
        <v>93744</v>
      </c>
      <c r="E49" s="77">
        <v>63116315</v>
      </c>
      <c r="F49" s="39" t="s">
        <v>1327</v>
      </c>
      <c r="G49" s="74" t="s">
        <v>200</v>
      </c>
      <c r="H49" s="47">
        <v>10</v>
      </c>
      <c r="I49" s="50">
        <v>14310</v>
      </c>
      <c r="J49" s="214">
        <f t="shared" si="1"/>
        <v>441</v>
      </c>
      <c r="K49" s="376"/>
      <c r="L49" s="233"/>
      <c r="M49" s="179">
        <v>441</v>
      </c>
      <c r="N49" s="180"/>
      <c r="O49" s="180"/>
      <c r="P49" s="411" t="s">
        <v>502</v>
      </c>
    </row>
    <row r="50" spans="1:16" x14ac:dyDescent="0.2">
      <c r="A50" s="298">
        <v>44</v>
      </c>
      <c r="B50" s="412" t="s">
        <v>1328</v>
      </c>
      <c r="C50" s="17" t="s">
        <v>336</v>
      </c>
      <c r="D50" s="97">
        <v>94145</v>
      </c>
      <c r="E50" s="77">
        <v>63116315</v>
      </c>
      <c r="F50" s="39" t="s">
        <v>1327</v>
      </c>
      <c r="G50" s="74" t="s">
        <v>200</v>
      </c>
      <c r="H50" s="47">
        <v>10</v>
      </c>
      <c r="I50" s="50">
        <v>14310</v>
      </c>
      <c r="J50" s="214">
        <f t="shared" si="1"/>
        <v>470</v>
      </c>
      <c r="K50" s="376"/>
      <c r="L50" s="233"/>
      <c r="M50" s="179">
        <v>470</v>
      </c>
      <c r="N50" s="180"/>
      <c r="O50" s="180"/>
      <c r="P50" s="411" t="s">
        <v>502</v>
      </c>
    </row>
    <row r="51" spans="1:16" x14ac:dyDescent="0.2">
      <c r="A51" s="69">
        <v>45</v>
      </c>
      <c r="B51" s="113" t="s">
        <v>1329</v>
      </c>
      <c r="C51" s="17" t="s">
        <v>1306</v>
      </c>
      <c r="D51" s="97">
        <v>94160</v>
      </c>
      <c r="E51" s="77">
        <v>63116315</v>
      </c>
      <c r="F51" s="39" t="s">
        <v>1327</v>
      </c>
      <c r="G51" s="74" t="s">
        <v>200</v>
      </c>
      <c r="H51" s="47">
        <v>10</v>
      </c>
      <c r="I51" s="50">
        <v>14310</v>
      </c>
      <c r="J51" s="214">
        <f t="shared" si="1"/>
        <v>323.5</v>
      </c>
      <c r="K51" s="376"/>
      <c r="L51" s="233"/>
      <c r="M51" s="179">
        <v>323.5</v>
      </c>
      <c r="N51" s="180"/>
      <c r="O51" s="180"/>
      <c r="P51" s="411" t="s">
        <v>502</v>
      </c>
    </row>
    <row r="52" spans="1:16" x14ac:dyDescent="0.2">
      <c r="A52" s="298">
        <v>46</v>
      </c>
      <c r="B52" s="113" t="s">
        <v>1330</v>
      </c>
      <c r="C52" s="17" t="s">
        <v>1306</v>
      </c>
      <c r="D52" s="97">
        <v>94184</v>
      </c>
      <c r="E52" s="77">
        <v>63116315</v>
      </c>
      <c r="F52" s="39" t="s">
        <v>1327</v>
      </c>
      <c r="G52" s="74" t="s">
        <v>200</v>
      </c>
      <c r="H52" s="47">
        <v>10</v>
      </c>
      <c r="I52" s="50">
        <v>14310</v>
      </c>
      <c r="J52" s="214">
        <f t="shared" si="1"/>
        <v>430</v>
      </c>
      <c r="K52" s="376"/>
      <c r="L52" s="233"/>
      <c r="M52" s="179">
        <v>430</v>
      </c>
      <c r="N52" s="180"/>
      <c r="O52" s="180"/>
      <c r="P52" s="411" t="s">
        <v>502</v>
      </c>
    </row>
    <row r="53" spans="1:16" x14ac:dyDescent="0.2">
      <c r="A53" s="69">
        <v>47</v>
      </c>
      <c r="B53" s="113" t="s">
        <v>1330</v>
      </c>
      <c r="C53" s="17" t="s">
        <v>1306</v>
      </c>
      <c r="D53" s="97">
        <v>94215</v>
      </c>
      <c r="E53" s="77">
        <v>63116315</v>
      </c>
      <c r="F53" s="39" t="s">
        <v>1327</v>
      </c>
      <c r="G53" s="74" t="s">
        <v>200</v>
      </c>
      <c r="H53" s="47">
        <v>10</v>
      </c>
      <c r="I53" s="50">
        <v>14310</v>
      </c>
      <c r="J53" s="214">
        <f t="shared" si="1"/>
        <v>375.5</v>
      </c>
      <c r="K53" s="376"/>
      <c r="L53" s="233"/>
      <c r="M53" s="179">
        <v>375.5</v>
      </c>
      <c r="N53" s="180"/>
      <c r="O53" s="180"/>
      <c r="P53" s="411" t="s">
        <v>502</v>
      </c>
    </row>
    <row r="54" spans="1:16" x14ac:dyDescent="0.2">
      <c r="A54" s="298">
        <v>48</v>
      </c>
      <c r="B54" s="113" t="s">
        <v>1331</v>
      </c>
      <c r="C54" s="17" t="s">
        <v>1306</v>
      </c>
      <c r="D54" s="97">
        <v>94224</v>
      </c>
      <c r="E54" s="77">
        <v>63116315</v>
      </c>
      <c r="F54" s="39" t="s">
        <v>1327</v>
      </c>
      <c r="G54" s="74" t="s">
        <v>200</v>
      </c>
      <c r="H54" s="47">
        <v>10</v>
      </c>
      <c r="I54" s="50">
        <v>14310</v>
      </c>
      <c r="J54" s="214">
        <f t="shared" si="1"/>
        <v>402.7</v>
      </c>
      <c r="K54" s="376"/>
      <c r="L54" s="233"/>
      <c r="M54" s="179">
        <v>402.7</v>
      </c>
      <c r="N54" s="180"/>
      <c r="O54" s="180"/>
      <c r="P54" s="411" t="s">
        <v>502</v>
      </c>
    </row>
    <row r="55" spans="1:16" x14ac:dyDescent="0.2">
      <c r="A55" s="69">
        <v>49</v>
      </c>
      <c r="B55" s="113" t="s">
        <v>1351</v>
      </c>
      <c r="C55" s="17" t="s">
        <v>1306</v>
      </c>
      <c r="D55" s="97">
        <v>100155</v>
      </c>
      <c r="E55" s="77">
        <v>63116315</v>
      </c>
      <c r="F55" s="23" t="s">
        <v>1342</v>
      </c>
      <c r="G55" s="74" t="s">
        <v>216</v>
      </c>
      <c r="H55" s="47">
        <v>10</v>
      </c>
      <c r="I55" s="50">
        <v>13780</v>
      </c>
      <c r="J55" s="214">
        <f t="shared" si="1"/>
        <v>325.39999999999998</v>
      </c>
      <c r="K55" s="410"/>
      <c r="L55" s="233"/>
      <c r="M55" s="179">
        <v>325.39999999999998</v>
      </c>
      <c r="N55" s="180"/>
      <c r="O55" s="180"/>
      <c r="P55" s="304" t="s">
        <v>217</v>
      </c>
    </row>
    <row r="56" spans="1:16" x14ac:dyDescent="0.2">
      <c r="A56" s="298">
        <v>50</v>
      </c>
      <c r="B56" s="113" t="s">
        <v>1357</v>
      </c>
      <c r="C56" s="17" t="s">
        <v>1306</v>
      </c>
      <c r="D56" s="97">
        <v>100343</v>
      </c>
      <c r="E56" s="77">
        <v>63116315</v>
      </c>
      <c r="F56" s="23" t="s">
        <v>1342</v>
      </c>
      <c r="G56" s="74" t="s">
        <v>216</v>
      </c>
      <c r="H56" s="47">
        <v>10</v>
      </c>
      <c r="I56" s="50">
        <v>13780</v>
      </c>
      <c r="J56" s="214">
        <f t="shared" si="1"/>
        <v>229.59</v>
      </c>
      <c r="K56" s="410"/>
      <c r="L56" s="233"/>
      <c r="M56" s="179">
        <v>229.59</v>
      </c>
      <c r="N56" s="180"/>
      <c r="O56" s="180"/>
      <c r="P56" s="304" t="s">
        <v>217</v>
      </c>
    </row>
    <row r="57" spans="1:16" x14ac:dyDescent="0.2">
      <c r="A57" s="69">
        <v>51</v>
      </c>
      <c r="B57" s="113"/>
      <c r="C57" s="17"/>
      <c r="D57" s="97"/>
      <c r="E57" s="77"/>
      <c r="F57" s="23" t="s">
        <v>1440</v>
      </c>
      <c r="G57" s="80" t="s">
        <v>1276</v>
      </c>
      <c r="H57" s="31">
        <v>10</v>
      </c>
      <c r="I57" s="32">
        <v>11110</v>
      </c>
      <c r="J57" s="214">
        <f t="shared" si="1"/>
        <v>11602.03</v>
      </c>
      <c r="K57" s="376">
        <v>11602.03</v>
      </c>
      <c r="L57" s="233"/>
      <c r="M57" s="179"/>
      <c r="N57" s="180"/>
      <c r="O57" s="180"/>
      <c r="P57" s="304"/>
    </row>
    <row r="58" spans="1:16" x14ac:dyDescent="0.2">
      <c r="A58" s="298">
        <v>52</v>
      </c>
      <c r="B58" s="113" t="s">
        <v>819</v>
      </c>
      <c r="C58" s="17" t="s">
        <v>206</v>
      </c>
      <c r="D58" s="97">
        <v>139453</v>
      </c>
      <c r="E58" s="77">
        <v>63116315</v>
      </c>
      <c r="F58" s="37" t="s">
        <v>1663</v>
      </c>
      <c r="G58" s="80" t="s">
        <v>114</v>
      </c>
      <c r="H58" s="31">
        <v>10</v>
      </c>
      <c r="I58" s="32">
        <v>13460</v>
      </c>
      <c r="J58" s="215">
        <f t="shared" si="1"/>
        <v>400</v>
      </c>
      <c r="K58" s="376"/>
      <c r="L58" s="180"/>
      <c r="M58" s="179">
        <v>400</v>
      </c>
      <c r="N58" s="180"/>
      <c r="O58" s="180"/>
      <c r="P58" s="287" t="s">
        <v>820</v>
      </c>
    </row>
    <row r="59" spans="1:16" x14ac:dyDescent="0.2">
      <c r="A59" s="69">
        <v>53</v>
      </c>
      <c r="B59" s="113" t="s">
        <v>819</v>
      </c>
      <c r="C59" s="17" t="s">
        <v>206</v>
      </c>
      <c r="D59" s="97">
        <v>139466</v>
      </c>
      <c r="E59" s="77">
        <v>63116315</v>
      </c>
      <c r="F59" s="37" t="s">
        <v>1663</v>
      </c>
      <c r="G59" s="80" t="s">
        <v>114</v>
      </c>
      <c r="H59" s="31">
        <v>10</v>
      </c>
      <c r="I59" s="32">
        <v>13460</v>
      </c>
      <c r="J59" s="215">
        <f t="shared" si="1"/>
        <v>400</v>
      </c>
      <c r="K59" s="376"/>
      <c r="L59" s="180"/>
      <c r="M59" s="179">
        <v>400</v>
      </c>
      <c r="N59" s="180"/>
      <c r="O59" s="180"/>
      <c r="P59" s="287" t="s">
        <v>820</v>
      </c>
    </row>
    <row r="60" spans="1:16" x14ac:dyDescent="0.2">
      <c r="A60" s="298">
        <v>54</v>
      </c>
      <c r="B60" s="113" t="s">
        <v>819</v>
      </c>
      <c r="C60" s="17" t="s">
        <v>206</v>
      </c>
      <c r="D60" s="97">
        <v>139480</v>
      </c>
      <c r="E60" s="77">
        <v>63116315</v>
      </c>
      <c r="F60" s="37" t="s">
        <v>1663</v>
      </c>
      <c r="G60" s="80" t="s">
        <v>114</v>
      </c>
      <c r="H60" s="31">
        <v>10</v>
      </c>
      <c r="I60" s="32">
        <v>13460</v>
      </c>
      <c r="J60" s="215">
        <f t="shared" si="1"/>
        <v>400</v>
      </c>
      <c r="K60" s="376"/>
      <c r="L60" s="180"/>
      <c r="M60" s="179">
        <v>400</v>
      </c>
      <c r="N60" s="180"/>
      <c r="O60" s="180"/>
      <c r="P60" s="287" t="s">
        <v>820</v>
      </c>
    </row>
    <row r="61" spans="1:16" x14ac:dyDescent="0.2">
      <c r="A61" s="69">
        <v>55</v>
      </c>
      <c r="B61" s="262" t="s">
        <v>821</v>
      </c>
      <c r="C61" s="66" t="s">
        <v>822</v>
      </c>
      <c r="D61" s="98">
        <v>139630</v>
      </c>
      <c r="E61" s="77">
        <v>63116315</v>
      </c>
      <c r="F61" s="37" t="s">
        <v>1663</v>
      </c>
      <c r="G61" s="80" t="s">
        <v>114</v>
      </c>
      <c r="H61" s="31">
        <v>10</v>
      </c>
      <c r="I61" s="32">
        <v>13460</v>
      </c>
      <c r="J61" s="214">
        <f t="shared" si="1"/>
        <v>362.8</v>
      </c>
      <c r="K61" s="178"/>
      <c r="L61" s="175"/>
      <c r="M61" s="179">
        <v>362.8</v>
      </c>
      <c r="N61" s="180"/>
      <c r="O61" s="180"/>
      <c r="P61" s="287" t="s">
        <v>823</v>
      </c>
    </row>
    <row r="62" spans="1:16" x14ac:dyDescent="0.2">
      <c r="A62" s="298">
        <v>56</v>
      </c>
      <c r="B62" s="258" t="s">
        <v>313</v>
      </c>
      <c r="C62" s="65" t="s">
        <v>286</v>
      </c>
      <c r="D62" s="39">
        <v>139741</v>
      </c>
      <c r="E62" s="77">
        <v>63116315</v>
      </c>
      <c r="F62" s="37" t="s">
        <v>1663</v>
      </c>
      <c r="G62" s="80" t="s">
        <v>114</v>
      </c>
      <c r="H62" s="31">
        <v>10</v>
      </c>
      <c r="I62" s="32">
        <v>13460</v>
      </c>
      <c r="J62" s="214">
        <f t="shared" si="1"/>
        <v>449.7</v>
      </c>
      <c r="K62" s="178"/>
      <c r="L62" s="175"/>
      <c r="M62" s="179">
        <v>449.7</v>
      </c>
      <c r="N62" s="180"/>
      <c r="O62" s="180"/>
      <c r="P62" s="107" t="s">
        <v>314</v>
      </c>
    </row>
    <row r="63" spans="1:16" x14ac:dyDescent="0.2">
      <c r="A63" s="69">
        <v>57</v>
      </c>
      <c r="B63" s="258" t="s">
        <v>313</v>
      </c>
      <c r="C63" s="65" t="s">
        <v>286</v>
      </c>
      <c r="D63" s="39">
        <v>139751</v>
      </c>
      <c r="E63" s="77">
        <v>63116315</v>
      </c>
      <c r="F63" s="37" t="s">
        <v>1663</v>
      </c>
      <c r="G63" s="80" t="s">
        <v>114</v>
      </c>
      <c r="H63" s="31">
        <v>10</v>
      </c>
      <c r="I63" s="32">
        <v>13460</v>
      </c>
      <c r="J63" s="214">
        <f t="shared" si="1"/>
        <v>449.7</v>
      </c>
      <c r="K63" s="178"/>
      <c r="L63" s="175"/>
      <c r="M63" s="179">
        <v>449.7</v>
      </c>
      <c r="N63" s="180"/>
      <c r="O63" s="180"/>
      <c r="P63" s="107" t="s">
        <v>314</v>
      </c>
    </row>
    <row r="64" spans="1:16" x14ac:dyDescent="0.2">
      <c r="A64" s="298">
        <v>58</v>
      </c>
      <c r="B64" s="113" t="s">
        <v>434</v>
      </c>
      <c r="C64" s="17" t="s">
        <v>435</v>
      </c>
      <c r="D64" s="97">
        <v>139763</v>
      </c>
      <c r="E64" s="77">
        <v>63116315</v>
      </c>
      <c r="F64" s="37" t="s">
        <v>1663</v>
      </c>
      <c r="G64" s="80" t="s">
        <v>114</v>
      </c>
      <c r="H64" s="31">
        <v>10</v>
      </c>
      <c r="I64" s="32">
        <v>13460</v>
      </c>
      <c r="J64" s="214">
        <f t="shared" si="1"/>
        <v>449.7</v>
      </c>
      <c r="K64" s="178"/>
      <c r="L64" s="175"/>
      <c r="M64" s="179">
        <v>449.7</v>
      </c>
      <c r="N64" s="180"/>
      <c r="O64" s="180"/>
      <c r="P64" s="107" t="s">
        <v>436</v>
      </c>
    </row>
    <row r="65" spans="1:16" x14ac:dyDescent="0.2">
      <c r="A65" s="69">
        <v>59</v>
      </c>
      <c r="B65" s="113" t="s">
        <v>434</v>
      </c>
      <c r="C65" s="17" t="s">
        <v>435</v>
      </c>
      <c r="D65" s="97">
        <v>139958</v>
      </c>
      <c r="E65" s="77">
        <v>63116315</v>
      </c>
      <c r="F65" s="37" t="s">
        <v>1669</v>
      </c>
      <c r="G65" s="80" t="s">
        <v>114</v>
      </c>
      <c r="H65" s="31">
        <v>10</v>
      </c>
      <c r="I65" s="32">
        <v>13460</v>
      </c>
      <c r="J65" s="214">
        <f t="shared" si="1"/>
        <v>449.7</v>
      </c>
      <c r="K65" s="178"/>
      <c r="L65" s="175"/>
      <c r="M65" s="179">
        <v>449.7</v>
      </c>
      <c r="N65" s="180"/>
      <c r="O65" s="180"/>
      <c r="P65" s="107" t="s">
        <v>436</v>
      </c>
    </row>
    <row r="66" spans="1:16" x14ac:dyDescent="0.2">
      <c r="A66" s="298">
        <v>60</v>
      </c>
      <c r="B66" s="113" t="s">
        <v>431</v>
      </c>
      <c r="C66" s="17" t="s">
        <v>432</v>
      </c>
      <c r="D66" s="97">
        <v>139989</v>
      </c>
      <c r="E66" s="77">
        <v>63116315</v>
      </c>
      <c r="F66" s="37" t="s">
        <v>1669</v>
      </c>
      <c r="G66" s="80" t="s">
        <v>114</v>
      </c>
      <c r="H66" s="31">
        <v>10</v>
      </c>
      <c r="I66" s="32">
        <v>13460</v>
      </c>
      <c r="J66" s="214">
        <f t="shared" si="1"/>
        <v>362.8</v>
      </c>
      <c r="K66" s="178"/>
      <c r="L66" s="175"/>
      <c r="M66" s="179">
        <v>362.8</v>
      </c>
      <c r="N66" s="180"/>
      <c r="O66" s="180"/>
      <c r="P66" s="107" t="s">
        <v>433</v>
      </c>
    </row>
    <row r="67" spans="1:16" x14ac:dyDescent="0.2">
      <c r="A67" s="69">
        <v>61</v>
      </c>
      <c r="B67" s="113" t="s">
        <v>985</v>
      </c>
      <c r="C67" s="17" t="s">
        <v>553</v>
      </c>
      <c r="D67" s="97">
        <v>140001</v>
      </c>
      <c r="E67" s="77">
        <v>63116315</v>
      </c>
      <c r="F67" s="37" t="s">
        <v>1669</v>
      </c>
      <c r="G67" s="80" t="s">
        <v>114</v>
      </c>
      <c r="H67" s="31">
        <v>10</v>
      </c>
      <c r="I67" s="32">
        <v>13460</v>
      </c>
      <c r="J67" s="214">
        <f t="shared" si="1"/>
        <v>362.8</v>
      </c>
      <c r="K67" s="178"/>
      <c r="L67" s="175"/>
      <c r="M67" s="179">
        <v>362.8</v>
      </c>
      <c r="N67" s="180"/>
      <c r="O67" s="180"/>
      <c r="P67" s="107" t="s">
        <v>392</v>
      </c>
    </row>
    <row r="68" spans="1:16" x14ac:dyDescent="0.2">
      <c r="A68" s="298">
        <v>62</v>
      </c>
      <c r="B68" s="113" t="s">
        <v>318</v>
      </c>
      <c r="C68" s="17" t="s">
        <v>396</v>
      </c>
      <c r="D68" s="97">
        <v>140235</v>
      </c>
      <c r="E68" s="77">
        <v>63116315</v>
      </c>
      <c r="F68" s="37" t="s">
        <v>1669</v>
      </c>
      <c r="G68" s="80" t="s">
        <v>114</v>
      </c>
      <c r="H68" s="31">
        <v>10</v>
      </c>
      <c r="I68" s="32">
        <v>13460</v>
      </c>
      <c r="J68" s="214">
        <f t="shared" si="1"/>
        <v>362.8</v>
      </c>
      <c r="K68" s="178"/>
      <c r="L68" s="175"/>
      <c r="M68" s="179">
        <v>362.8</v>
      </c>
      <c r="N68" s="180"/>
      <c r="O68" s="180"/>
      <c r="P68" s="107" t="s">
        <v>315</v>
      </c>
    </row>
    <row r="69" spans="1:16" x14ac:dyDescent="0.2">
      <c r="A69" s="69">
        <v>63</v>
      </c>
      <c r="B69" s="113" t="s">
        <v>412</v>
      </c>
      <c r="C69" s="17" t="s">
        <v>273</v>
      </c>
      <c r="D69" s="97">
        <v>140248</v>
      </c>
      <c r="E69" s="77">
        <v>63116315</v>
      </c>
      <c r="F69" s="37" t="s">
        <v>1669</v>
      </c>
      <c r="G69" s="80" t="s">
        <v>114</v>
      </c>
      <c r="H69" s="31">
        <v>10</v>
      </c>
      <c r="I69" s="32">
        <v>13460</v>
      </c>
      <c r="J69" s="214">
        <f t="shared" si="1"/>
        <v>362.8</v>
      </c>
      <c r="K69" s="178"/>
      <c r="L69" s="175"/>
      <c r="M69" s="179">
        <v>362.8</v>
      </c>
      <c r="N69" s="180"/>
      <c r="O69" s="180"/>
      <c r="P69" s="107" t="s">
        <v>413</v>
      </c>
    </row>
    <row r="70" spans="1:16" x14ac:dyDescent="0.2">
      <c r="A70" s="298">
        <v>64</v>
      </c>
      <c r="B70" s="264" t="s">
        <v>1806</v>
      </c>
      <c r="C70" s="33" t="s">
        <v>1364</v>
      </c>
      <c r="D70" s="39">
        <v>149315</v>
      </c>
      <c r="E70" s="102">
        <v>63165075</v>
      </c>
      <c r="F70" s="37" t="s">
        <v>1799</v>
      </c>
      <c r="G70" s="80" t="s">
        <v>216</v>
      </c>
      <c r="H70" s="31">
        <v>10</v>
      </c>
      <c r="I70" s="32">
        <v>13780</v>
      </c>
      <c r="J70" s="214">
        <f t="shared" si="1"/>
        <v>135.69999999999999</v>
      </c>
      <c r="K70" s="178"/>
      <c r="L70" s="233"/>
      <c r="M70" s="217">
        <v>135.69999999999999</v>
      </c>
      <c r="N70" s="180"/>
      <c r="O70" s="180"/>
      <c r="P70" s="329" t="s">
        <v>217</v>
      </c>
    </row>
    <row r="71" spans="1:16" x14ac:dyDescent="0.2">
      <c r="A71" s="69">
        <v>65</v>
      </c>
      <c r="B71" s="264" t="s">
        <v>1830</v>
      </c>
      <c r="C71" s="33" t="s">
        <v>1364</v>
      </c>
      <c r="D71" s="39">
        <v>149720</v>
      </c>
      <c r="E71" s="77">
        <v>63116315</v>
      </c>
      <c r="F71" s="37" t="s">
        <v>1799</v>
      </c>
      <c r="G71" s="80" t="s">
        <v>383</v>
      </c>
      <c r="H71" s="31">
        <v>10</v>
      </c>
      <c r="I71" s="32">
        <v>14310</v>
      </c>
      <c r="J71" s="214">
        <f t="shared" si="1"/>
        <v>18.8</v>
      </c>
      <c r="K71" s="178"/>
      <c r="L71" s="233"/>
      <c r="M71" s="217">
        <v>18.8</v>
      </c>
      <c r="N71" s="180"/>
      <c r="O71" s="180"/>
      <c r="P71" s="329" t="s">
        <v>207</v>
      </c>
    </row>
    <row r="72" spans="1:16" x14ac:dyDescent="0.2">
      <c r="A72" s="298">
        <v>66</v>
      </c>
      <c r="B72" s="113">
        <v>31725</v>
      </c>
      <c r="C72" s="17" t="s">
        <v>1364</v>
      </c>
      <c r="D72" s="97">
        <v>149736</v>
      </c>
      <c r="E72" s="77">
        <v>63116315</v>
      </c>
      <c r="F72" s="37" t="s">
        <v>1799</v>
      </c>
      <c r="G72" s="80" t="s">
        <v>383</v>
      </c>
      <c r="H72" s="31">
        <v>10</v>
      </c>
      <c r="I72" s="32">
        <v>14310</v>
      </c>
      <c r="J72" s="214">
        <f t="shared" si="1"/>
        <v>17.5</v>
      </c>
      <c r="K72" s="178"/>
      <c r="L72" s="233"/>
      <c r="M72" s="217">
        <v>17.5</v>
      </c>
      <c r="N72" s="180"/>
      <c r="O72" s="180"/>
      <c r="P72" s="329" t="s">
        <v>207</v>
      </c>
    </row>
    <row r="73" spans="1:16" x14ac:dyDescent="0.2">
      <c r="A73" s="69">
        <v>67</v>
      </c>
      <c r="B73" s="113" t="s">
        <v>1915</v>
      </c>
      <c r="C73" s="17" t="s">
        <v>1849</v>
      </c>
      <c r="D73" s="97">
        <v>151622</v>
      </c>
      <c r="E73" s="77">
        <v>63116315</v>
      </c>
      <c r="F73" s="37" t="s">
        <v>1905</v>
      </c>
      <c r="G73" s="80" t="s">
        <v>110</v>
      </c>
      <c r="H73" s="31">
        <v>21</v>
      </c>
      <c r="I73" s="32">
        <v>14020</v>
      </c>
      <c r="J73" s="214">
        <f t="shared" si="1"/>
        <v>7191.69</v>
      </c>
      <c r="K73" s="178"/>
      <c r="L73" s="180"/>
      <c r="M73" s="179">
        <v>7191.69</v>
      </c>
      <c r="N73" s="180"/>
      <c r="O73" s="180"/>
      <c r="P73" s="107" t="s">
        <v>111</v>
      </c>
    </row>
    <row r="74" spans="1:16" x14ac:dyDescent="0.2">
      <c r="A74" s="69">
        <v>68</v>
      </c>
      <c r="B74" s="89"/>
      <c r="C74" s="351"/>
      <c r="D74" s="77"/>
      <c r="E74" s="77"/>
      <c r="F74" s="289" t="s">
        <v>1954</v>
      </c>
      <c r="G74" s="80" t="s">
        <v>1534</v>
      </c>
      <c r="H74" s="31">
        <v>10</v>
      </c>
      <c r="I74" s="32">
        <v>11110</v>
      </c>
      <c r="J74" s="214">
        <f t="shared" si="1"/>
        <v>10952.9</v>
      </c>
      <c r="K74" s="178">
        <v>10952.9</v>
      </c>
      <c r="L74" s="180"/>
      <c r="M74" s="179"/>
      <c r="N74" s="180"/>
      <c r="O74" s="180"/>
      <c r="P74" s="107"/>
    </row>
    <row r="75" spans="1:16" x14ac:dyDescent="0.2">
      <c r="A75" s="69">
        <v>69</v>
      </c>
      <c r="B75" s="258" t="s">
        <v>311</v>
      </c>
      <c r="C75" s="65" t="s">
        <v>223</v>
      </c>
      <c r="D75" s="39">
        <v>159554</v>
      </c>
      <c r="E75" s="77">
        <v>63116315</v>
      </c>
      <c r="F75" s="37" t="s">
        <v>1980</v>
      </c>
      <c r="G75" s="80" t="s">
        <v>114</v>
      </c>
      <c r="H75" s="31">
        <v>10</v>
      </c>
      <c r="I75" s="32">
        <v>13460</v>
      </c>
      <c r="J75" s="214">
        <f t="shared" ref="J75:J83" si="2">SUM(K75+L75+M75+N75+O75)</f>
        <v>362.8</v>
      </c>
      <c r="K75" s="178"/>
      <c r="L75" s="175"/>
      <c r="M75" s="179">
        <v>362.8</v>
      </c>
      <c r="N75" s="180"/>
      <c r="O75" s="180"/>
      <c r="P75" s="107" t="s">
        <v>312</v>
      </c>
    </row>
    <row r="76" spans="1:16" x14ac:dyDescent="0.2">
      <c r="A76" s="69">
        <v>70</v>
      </c>
      <c r="B76" s="259" t="s">
        <v>2010</v>
      </c>
      <c r="C76" s="67" t="s">
        <v>1976</v>
      </c>
      <c r="D76" s="78">
        <v>165016</v>
      </c>
      <c r="E76" s="77">
        <v>63116315</v>
      </c>
      <c r="F76" s="37" t="s">
        <v>2011</v>
      </c>
      <c r="G76" s="80" t="s">
        <v>114</v>
      </c>
      <c r="H76" s="31">
        <v>10</v>
      </c>
      <c r="I76" s="32">
        <v>13460</v>
      </c>
      <c r="J76" s="214">
        <f t="shared" si="2"/>
        <v>320</v>
      </c>
      <c r="K76" s="178"/>
      <c r="L76" s="180"/>
      <c r="M76" s="179">
        <v>320</v>
      </c>
      <c r="N76" s="180"/>
      <c r="O76" s="180"/>
      <c r="P76" s="107" t="s">
        <v>2012</v>
      </c>
    </row>
    <row r="77" spans="1:16" x14ac:dyDescent="0.2">
      <c r="A77" s="69">
        <v>71</v>
      </c>
      <c r="B77" s="259" t="s">
        <v>2032</v>
      </c>
      <c r="C77" s="67" t="s">
        <v>2033</v>
      </c>
      <c r="D77" s="78">
        <v>167675</v>
      </c>
      <c r="E77" s="77">
        <v>63116315</v>
      </c>
      <c r="F77" s="37" t="s">
        <v>2033</v>
      </c>
      <c r="G77" s="80" t="s">
        <v>114</v>
      </c>
      <c r="H77" s="31">
        <v>10</v>
      </c>
      <c r="I77" s="32">
        <v>13460</v>
      </c>
      <c r="J77" s="214">
        <f t="shared" si="2"/>
        <v>7700</v>
      </c>
      <c r="K77" s="178"/>
      <c r="L77" s="180"/>
      <c r="M77" s="179">
        <v>7700</v>
      </c>
      <c r="N77" s="180"/>
      <c r="O77" s="180"/>
      <c r="P77" s="107" t="s">
        <v>1036</v>
      </c>
    </row>
    <row r="78" spans="1:16" x14ac:dyDescent="0.2">
      <c r="A78" s="69">
        <v>72</v>
      </c>
      <c r="B78" s="412" t="s">
        <v>2039</v>
      </c>
      <c r="C78" s="17" t="s">
        <v>1974</v>
      </c>
      <c r="D78" s="97">
        <v>170903</v>
      </c>
      <c r="E78" s="77">
        <v>63116315</v>
      </c>
      <c r="F78" s="37" t="s">
        <v>2081</v>
      </c>
      <c r="G78" s="80" t="s">
        <v>200</v>
      </c>
      <c r="H78" s="31">
        <v>10</v>
      </c>
      <c r="I78" s="32">
        <v>14310</v>
      </c>
      <c r="J78" s="214">
        <f>SUM(K78+L78+M78+N78+O78)</f>
        <v>3433.5</v>
      </c>
      <c r="K78" s="178"/>
      <c r="L78" s="233"/>
      <c r="M78" s="217">
        <v>3433.5</v>
      </c>
      <c r="N78" s="180"/>
      <c r="O78" s="180"/>
      <c r="P78" s="329" t="s">
        <v>201</v>
      </c>
    </row>
    <row r="79" spans="1:16" x14ac:dyDescent="0.2">
      <c r="A79" s="69">
        <v>73</v>
      </c>
      <c r="B79" s="259" t="s">
        <v>2098</v>
      </c>
      <c r="C79" s="67" t="s">
        <v>1986</v>
      </c>
      <c r="D79" s="78">
        <v>172716</v>
      </c>
      <c r="E79" s="77">
        <v>63116315</v>
      </c>
      <c r="F79" s="37" t="s">
        <v>2093</v>
      </c>
      <c r="G79" s="80" t="s">
        <v>1035</v>
      </c>
      <c r="H79" s="31">
        <v>21</v>
      </c>
      <c r="I79" s="32">
        <v>13460</v>
      </c>
      <c r="J79" s="214">
        <f t="shared" si="2"/>
        <v>2108</v>
      </c>
      <c r="K79" s="178"/>
      <c r="L79" s="180"/>
      <c r="M79" s="179">
        <v>2108</v>
      </c>
      <c r="N79" s="180"/>
      <c r="O79" s="180"/>
      <c r="P79" s="329" t="s">
        <v>2088</v>
      </c>
    </row>
    <row r="80" spans="1:16" x14ac:dyDescent="0.2">
      <c r="A80" s="69">
        <v>74</v>
      </c>
      <c r="B80" s="259" t="s">
        <v>2144</v>
      </c>
      <c r="C80" s="67" t="s">
        <v>1440</v>
      </c>
      <c r="D80" s="78">
        <v>174880</v>
      </c>
      <c r="E80" s="77">
        <v>63116315</v>
      </c>
      <c r="F80" s="37" t="s">
        <v>2115</v>
      </c>
      <c r="G80" s="80" t="s">
        <v>216</v>
      </c>
      <c r="H80" s="31">
        <v>10</v>
      </c>
      <c r="I80" s="32">
        <v>13780</v>
      </c>
      <c r="J80" s="214">
        <f t="shared" si="2"/>
        <v>174.02</v>
      </c>
      <c r="K80" s="178"/>
      <c r="L80" s="233"/>
      <c r="M80" s="217">
        <v>174.02</v>
      </c>
      <c r="N80" s="180"/>
      <c r="O80" s="180"/>
      <c r="P80" s="329" t="s">
        <v>217</v>
      </c>
    </row>
    <row r="81" spans="1:16" x14ac:dyDescent="0.2">
      <c r="A81" s="69">
        <v>75</v>
      </c>
      <c r="B81" s="259"/>
      <c r="C81" s="67"/>
      <c r="D81" s="78"/>
      <c r="E81" s="77"/>
      <c r="F81" s="37" t="s">
        <v>2258</v>
      </c>
      <c r="G81" s="80" t="s">
        <v>2009</v>
      </c>
      <c r="H81" s="31">
        <v>10</v>
      </c>
      <c r="I81" s="32">
        <v>11110</v>
      </c>
      <c r="J81" s="214">
        <f t="shared" si="2"/>
        <v>10952.9</v>
      </c>
      <c r="K81" s="178">
        <v>10952.9</v>
      </c>
      <c r="L81" s="180"/>
      <c r="M81" s="179"/>
      <c r="N81" s="180"/>
      <c r="O81" s="180"/>
      <c r="P81" s="329"/>
    </row>
    <row r="82" spans="1:16" x14ac:dyDescent="0.2">
      <c r="A82" s="69">
        <v>76</v>
      </c>
      <c r="B82" s="113" t="s">
        <v>982</v>
      </c>
      <c r="C82" s="17" t="s">
        <v>790</v>
      </c>
      <c r="D82" s="97">
        <v>201464</v>
      </c>
      <c r="E82" s="77">
        <v>63116315</v>
      </c>
      <c r="F82" s="289" t="s">
        <v>2289</v>
      </c>
      <c r="G82" s="80" t="s">
        <v>114</v>
      </c>
      <c r="H82" s="31">
        <v>10</v>
      </c>
      <c r="I82" s="32">
        <v>13460</v>
      </c>
      <c r="J82" s="214">
        <f t="shared" si="2"/>
        <v>406.5</v>
      </c>
      <c r="K82" s="178"/>
      <c r="L82" s="175"/>
      <c r="M82" s="179">
        <v>406.5</v>
      </c>
      <c r="N82" s="180"/>
      <c r="O82" s="180"/>
      <c r="P82" s="107" t="s">
        <v>825</v>
      </c>
    </row>
    <row r="83" spans="1:16" x14ac:dyDescent="0.2">
      <c r="A83" s="69">
        <v>77</v>
      </c>
      <c r="B83" s="412" t="s">
        <v>984</v>
      </c>
      <c r="C83" s="17" t="s">
        <v>553</v>
      </c>
      <c r="D83" s="97">
        <v>202101</v>
      </c>
      <c r="E83" s="77">
        <v>63116315</v>
      </c>
      <c r="F83" s="37" t="s">
        <v>2289</v>
      </c>
      <c r="G83" s="80" t="s">
        <v>114</v>
      </c>
      <c r="H83" s="31">
        <v>10</v>
      </c>
      <c r="I83" s="32">
        <v>13460</v>
      </c>
      <c r="J83" s="214">
        <f t="shared" si="2"/>
        <v>362.8</v>
      </c>
      <c r="K83" s="178"/>
      <c r="L83" s="175"/>
      <c r="M83" s="179">
        <v>362.8</v>
      </c>
      <c r="N83" s="180"/>
      <c r="O83" s="180"/>
      <c r="P83" s="287" t="s">
        <v>394</v>
      </c>
    </row>
    <row r="84" spans="1:16" x14ac:dyDescent="0.2">
      <c r="A84" s="69">
        <v>78</v>
      </c>
      <c r="B84" s="412" t="s">
        <v>2314</v>
      </c>
      <c r="C84" s="17" t="s">
        <v>1232</v>
      </c>
      <c r="D84" s="97">
        <v>202458</v>
      </c>
      <c r="E84" s="77">
        <v>63116315</v>
      </c>
      <c r="F84" s="37" t="s">
        <v>2310</v>
      </c>
      <c r="G84" s="80" t="s">
        <v>114</v>
      </c>
      <c r="H84" s="31">
        <v>10</v>
      </c>
      <c r="I84" s="32">
        <v>13460</v>
      </c>
      <c r="J84" s="214">
        <f t="shared" ref="J84" si="3">SUM(K84+L84+M84+N84+O84)</f>
        <v>449.7</v>
      </c>
      <c r="K84" s="178"/>
      <c r="L84" s="175"/>
      <c r="M84" s="179">
        <v>449.7</v>
      </c>
      <c r="N84" s="180"/>
      <c r="O84" s="180"/>
      <c r="P84" s="287" t="s">
        <v>445</v>
      </c>
    </row>
    <row r="85" spans="1:16" x14ac:dyDescent="0.2">
      <c r="A85" s="69">
        <v>79</v>
      </c>
      <c r="B85" s="113" t="s">
        <v>2315</v>
      </c>
      <c r="C85" s="17" t="s">
        <v>1651</v>
      </c>
      <c r="D85" s="97">
        <v>202471</v>
      </c>
      <c r="E85" s="77">
        <v>63116315</v>
      </c>
      <c r="F85" s="37" t="s">
        <v>2310</v>
      </c>
      <c r="G85" s="80" t="s">
        <v>114</v>
      </c>
      <c r="H85" s="31">
        <v>10</v>
      </c>
      <c r="I85" s="32">
        <v>13460</v>
      </c>
      <c r="J85" s="215">
        <f t="shared" ref="J85" si="4">SUM(K85+L85+M85+N85+O85)</f>
        <v>400</v>
      </c>
      <c r="K85" s="376"/>
      <c r="L85" s="180"/>
      <c r="M85" s="179">
        <v>400</v>
      </c>
      <c r="N85" s="180"/>
      <c r="O85" s="180"/>
      <c r="P85" s="287" t="s">
        <v>820</v>
      </c>
    </row>
    <row r="86" spans="1:16" x14ac:dyDescent="0.2">
      <c r="A86" s="69">
        <v>80</v>
      </c>
      <c r="B86" s="412" t="s">
        <v>288</v>
      </c>
      <c r="C86" s="17" t="s">
        <v>2319</v>
      </c>
      <c r="D86" s="97">
        <v>203198</v>
      </c>
      <c r="E86" s="77">
        <v>63116315</v>
      </c>
      <c r="F86" s="37" t="s">
        <v>2310</v>
      </c>
      <c r="G86" s="80" t="s">
        <v>114</v>
      </c>
      <c r="H86" s="31">
        <v>10</v>
      </c>
      <c r="I86" s="32">
        <v>13460</v>
      </c>
      <c r="J86" s="215">
        <f t="shared" ref="J86:J91" si="5">SUM(K86+L86+M86+N86+O86)</f>
        <v>449.7</v>
      </c>
      <c r="K86" s="376"/>
      <c r="L86" s="180"/>
      <c r="M86" s="179">
        <v>449.7</v>
      </c>
      <c r="N86" s="180"/>
      <c r="O86" s="180"/>
      <c r="P86" s="287" t="s">
        <v>290</v>
      </c>
    </row>
    <row r="87" spans="1:16" x14ac:dyDescent="0.2">
      <c r="A87" s="69">
        <v>81</v>
      </c>
      <c r="B87" s="412" t="s">
        <v>1222</v>
      </c>
      <c r="C87" s="17" t="s">
        <v>834</v>
      </c>
      <c r="D87" s="97">
        <v>203379</v>
      </c>
      <c r="E87" s="77">
        <v>63116315</v>
      </c>
      <c r="F87" s="37" t="s">
        <v>2310</v>
      </c>
      <c r="G87" s="80" t="s">
        <v>114</v>
      </c>
      <c r="H87" s="31">
        <v>10</v>
      </c>
      <c r="I87" s="32">
        <v>13460</v>
      </c>
      <c r="J87" s="215">
        <f t="shared" ref="J87" si="6">SUM(K87+L87+M87+N87+O87)</f>
        <v>449.7</v>
      </c>
      <c r="K87" s="376"/>
      <c r="L87" s="180"/>
      <c r="M87" s="179">
        <v>449.7</v>
      </c>
      <c r="N87" s="180"/>
      <c r="O87" s="180"/>
      <c r="P87" s="287" t="s">
        <v>1223</v>
      </c>
    </row>
    <row r="88" spans="1:16" x14ac:dyDescent="0.2">
      <c r="A88" s="69">
        <v>82</v>
      </c>
      <c r="B88" s="412" t="s">
        <v>1692</v>
      </c>
      <c r="C88" s="17" t="s">
        <v>1321</v>
      </c>
      <c r="D88" s="97">
        <v>203383</v>
      </c>
      <c r="E88" s="77">
        <v>63116315</v>
      </c>
      <c r="F88" s="37" t="s">
        <v>2310</v>
      </c>
      <c r="G88" s="80" t="s">
        <v>114</v>
      </c>
      <c r="H88" s="31">
        <v>10</v>
      </c>
      <c r="I88" s="32">
        <v>13460</v>
      </c>
      <c r="J88" s="215">
        <f t="shared" si="5"/>
        <v>406.5</v>
      </c>
      <c r="K88" s="376"/>
      <c r="L88" s="180"/>
      <c r="M88" s="179">
        <v>406.5</v>
      </c>
      <c r="N88" s="180"/>
      <c r="O88" s="180"/>
      <c r="P88" s="107" t="s">
        <v>416</v>
      </c>
    </row>
    <row r="89" spans="1:16" x14ac:dyDescent="0.2">
      <c r="A89" s="69">
        <v>83</v>
      </c>
      <c r="B89" s="412" t="s">
        <v>1227</v>
      </c>
      <c r="C89" s="17" t="s">
        <v>880</v>
      </c>
      <c r="D89" s="97">
        <v>203386</v>
      </c>
      <c r="E89" s="77">
        <v>63116315</v>
      </c>
      <c r="F89" s="37" t="s">
        <v>2310</v>
      </c>
      <c r="G89" s="80" t="s">
        <v>114</v>
      </c>
      <c r="H89" s="31">
        <v>10</v>
      </c>
      <c r="I89" s="32">
        <v>13460</v>
      </c>
      <c r="J89" s="215">
        <f t="shared" si="5"/>
        <v>449.7</v>
      </c>
      <c r="K89" s="376"/>
      <c r="L89" s="180"/>
      <c r="M89" s="179">
        <v>449.7</v>
      </c>
      <c r="N89" s="180"/>
      <c r="O89" s="180"/>
      <c r="P89" s="287" t="s">
        <v>1228</v>
      </c>
    </row>
    <row r="90" spans="1:16" x14ac:dyDescent="0.2">
      <c r="A90" s="69">
        <v>84</v>
      </c>
      <c r="B90" s="260" t="s">
        <v>2339</v>
      </c>
      <c r="C90" s="328" t="s">
        <v>2325</v>
      </c>
      <c r="D90" s="78">
        <v>206951</v>
      </c>
      <c r="E90" s="77">
        <v>63116315</v>
      </c>
      <c r="F90" s="37" t="s">
        <v>2331</v>
      </c>
      <c r="G90" s="80" t="s">
        <v>383</v>
      </c>
      <c r="H90" s="31">
        <v>10</v>
      </c>
      <c r="I90" s="32">
        <v>14310</v>
      </c>
      <c r="J90" s="215">
        <f t="shared" si="5"/>
        <v>225.2</v>
      </c>
      <c r="K90" s="178"/>
      <c r="L90" s="175"/>
      <c r="M90" s="179">
        <v>225.2</v>
      </c>
      <c r="N90" s="180"/>
      <c r="O90" s="180"/>
      <c r="P90" s="107" t="s">
        <v>207</v>
      </c>
    </row>
    <row r="91" spans="1:16" x14ac:dyDescent="0.2">
      <c r="A91" s="69">
        <v>85</v>
      </c>
      <c r="B91" s="113" t="s">
        <v>2356</v>
      </c>
      <c r="C91" s="17" t="s">
        <v>1954</v>
      </c>
      <c r="D91" s="97">
        <v>208556</v>
      </c>
      <c r="E91" s="77">
        <v>63116315</v>
      </c>
      <c r="F91" s="37" t="s">
        <v>2353</v>
      </c>
      <c r="G91" s="80" t="s">
        <v>216</v>
      </c>
      <c r="H91" s="31">
        <v>10</v>
      </c>
      <c r="I91" s="32">
        <v>13780</v>
      </c>
      <c r="J91" s="215">
        <f t="shared" si="5"/>
        <v>168.7</v>
      </c>
      <c r="K91" s="178"/>
      <c r="L91" s="233"/>
      <c r="M91" s="217">
        <v>168.7</v>
      </c>
      <c r="N91" s="180"/>
      <c r="O91" s="180"/>
      <c r="P91" s="329" t="s">
        <v>217</v>
      </c>
    </row>
    <row r="92" spans="1:16" x14ac:dyDescent="0.2">
      <c r="A92" s="69">
        <v>86</v>
      </c>
      <c r="B92" s="113" t="s">
        <v>2364</v>
      </c>
      <c r="C92" s="17" t="s">
        <v>1954</v>
      </c>
      <c r="D92" s="97">
        <v>208688</v>
      </c>
      <c r="E92" s="77">
        <v>63116315</v>
      </c>
      <c r="F92" s="37" t="s">
        <v>2353</v>
      </c>
      <c r="G92" s="80" t="s">
        <v>216</v>
      </c>
      <c r="H92" s="31">
        <v>10</v>
      </c>
      <c r="I92" s="32">
        <v>13780</v>
      </c>
      <c r="J92" s="215">
        <f t="shared" ref="J92" si="7">SUM(K92+L92+M92+N92+O92)</f>
        <v>152.4</v>
      </c>
      <c r="K92" s="178"/>
      <c r="L92" s="233"/>
      <c r="M92" s="217">
        <v>152.4</v>
      </c>
      <c r="N92" s="180"/>
      <c r="O92" s="180"/>
      <c r="P92" s="329" t="s">
        <v>217</v>
      </c>
    </row>
    <row r="93" spans="1:16" x14ac:dyDescent="0.2">
      <c r="A93" s="69">
        <v>87</v>
      </c>
      <c r="B93" s="113"/>
      <c r="C93" s="17"/>
      <c r="D93" s="97"/>
      <c r="E93" s="77"/>
      <c r="F93" s="37" t="s">
        <v>2544</v>
      </c>
      <c r="G93" s="80" t="s">
        <v>2268</v>
      </c>
      <c r="H93" s="31">
        <v>10</v>
      </c>
      <c r="I93" s="32">
        <v>11110</v>
      </c>
      <c r="J93" s="214">
        <f>SUM(K93+L93+M93+N93+O93)</f>
        <v>10952.9</v>
      </c>
      <c r="K93" s="178">
        <v>10952.9</v>
      </c>
      <c r="L93" s="233"/>
      <c r="M93" s="217"/>
      <c r="N93" s="180"/>
      <c r="O93" s="180"/>
      <c r="P93" s="329"/>
    </row>
    <row r="94" spans="1:16" x14ac:dyDescent="0.2">
      <c r="A94" s="69">
        <v>88</v>
      </c>
      <c r="B94" s="436">
        <v>44927</v>
      </c>
      <c r="C94" s="17" t="s">
        <v>1544</v>
      </c>
      <c r="D94" s="97">
        <v>248386</v>
      </c>
      <c r="E94" s="77">
        <v>63116315</v>
      </c>
      <c r="F94" s="37" t="s">
        <v>2560</v>
      </c>
      <c r="G94" s="80" t="s">
        <v>114</v>
      </c>
      <c r="H94" s="31">
        <v>10</v>
      </c>
      <c r="I94" s="32">
        <v>13460</v>
      </c>
      <c r="J94" s="215"/>
      <c r="K94" s="178"/>
      <c r="L94" s="233"/>
      <c r="M94" s="217">
        <v>1000</v>
      </c>
      <c r="N94" s="180"/>
      <c r="O94" s="180"/>
      <c r="P94" s="329" t="s">
        <v>2564</v>
      </c>
    </row>
    <row r="95" spans="1:16" x14ac:dyDescent="0.2">
      <c r="A95" s="69">
        <v>89</v>
      </c>
      <c r="B95" s="264" t="s">
        <v>2588</v>
      </c>
      <c r="C95" s="432" t="s">
        <v>2580</v>
      </c>
      <c r="D95" s="39">
        <v>249741</v>
      </c>
      <c r="E95" s="77">
        <v>63116315</v>
      </c>
      <c r="F95" s="37" t="s">
        <v>2578</v>
      </c>
      <c r="G95" s="573" t="s">
        <v>2589</v>
      </c>
      <c r="H95" s="31">
        <v>10</v>
      </c>
      <c r="I95" s="32">
        <v>14060</v>
      </c>
      <c r="J95" s="214"/>
      <c r="K95" s="178"/>
      <c r="L95" s="233"/>
      <c r="M95" s="217">
        <v>3000</v>
      </c>
      <c r="N95" s="180"/>
      <c r="O95" s="180"/>
      <c r="P95" s="329" t="s">
        <v>2591</v>
      </c>
    </row>
    <row r="96" spans="1:16" ht="13.5" thickBot="1" x14ac:dyDescent="0.25">
      <c r="A96" s="69">
        <v>90</v>
      </c>
      <c r="B96" s="113"/>
      <c r="C96" s="17"/>
      <c r="D96" s="97"/>
      <c r="E96" s="77"/>
      <c r="F96" s="37" t="s">
        <v>2793</v>
      </c>
      <c r="G96" s="80" t="s">
        <v>2545</v>
      </c>
      <c r="H96" s="31">
        <v>10</v>
      </c>
      <c r="I96" s="32">
        <v>11110</v>
      </c>
      <c r="J96" s="214">
        <f>SUM(K96+L96+M96+N96+O96)</f>
        <v>10952.9</v>
      </c>
      <c r="K96" s="178">
        <v>10952.9</v>
      </c>
      <c r="L96" s="233"/>
      <c r="M96" s="217"/>
      <c r="N96" s="180"/>
      <c r="O96" s="180"/>
      <c r="P96" s="329"/>
    </row>
    <row r="97" spans="1:17" ht="14.25" customHeight="1" thickBot="1" x14ac:dyDescent="0.25">
      <c r="A97" s="194"/>
      <c r="B97" s="195"/>
      <c r="C97" s="212"/>
      <c r="D97" s="197"/>
      <c r="E97" s="197"/>
      <c r="F97" s="196"/>
      <c r="G97" s="197"/>
      <c r="H97" s="196"/>
      <c r="I97" s="198" t="s">
        <v>48</v>
      </c>
      <c r="J97" s="199">
        <f t="shared" ref="J97:O97" si="8">SUM(J7:J96)</f>
        <v>156470.52000000008</v>
      </c>
      <c r="K97" s="199">
        <f t="shared" si="8"/>
        <v>96552.659999999989</v>
      </c>
      <c r="L97" s="199">
        <f t="shared" si="8"/>
        <v>0</v>
      </c>
      <c r="M97" s="199">
        <f t="shared" si="8"/>
        <v>63917.86</v>
      </c>
      <c r="N97" s="199">
        <f t="shared" si="8"/>
        <v>0</v>
      </c>
      <c r="O97" s="199">
        <f t="shared" si="8"/>
        <v>0</v>
      </c>
      <c r="P97" s="213"/>
    </row>
    <row r="98" spans="1:17" ht="14.25" customHeight="1" x14ac:dyDescent="0.2">
      <c r="J98" s="466"/>
      <c r="M98" s="24"/>
      <c r="N98" s="24"/>
      <c r="O98" s="24"/>
      <c r="P98" s="99"/>
    </row>
    <row r="99" spans="1:17" ht="14.25" customHeight="1" x14ac:dyDescent="0.2">
      <c r="M99" s="24"/>
    </row>
    <row r="100" spans="1:17" ht="14.25" customHeight="1" x14ac:dyDescent="0.2">
      <c r="B100" s="8"/>
      <c r="C100" s="1"/>
      <c r="D100" s="1"/>
      <c r="E100" s="1"/>
      <c r="G100" s="1"/>
      <c r="P100" s="1"/>
      <c r="Q100" s="1"/>
    </row>
    <row r="101" spans="1:17" ht="14.25" customHeight="1" x14ac:dyDescent="0.2">
      <c r="B101" s="24"/>
      <c r="C101" s="1"/>
      <c r="D101" s="1"/>
      <c r="E101" s="1"/>
      <c r="G101" s="1"/>
      <c r="P101" s="1"/>
      <c r="Q101" s="1"/>
    </row>
    <row r="102" spans="1:17" ht="14.25" customHeight="1" x14ac:dyDescent="0.2">
      <c r="B102" s="24"/>
      <c r="C102" s="1"/>
      <c r="D102" s="1"/>
      <c r="E102" s="1"/>
      <c r="G102" s="1"/>
      <c r="P102" s="1"/>
      <c r="Q102" s="1"/>
    </row>
    <row r="103" spans="1:17" ht="14.25" customHeight="1" x14ac:dyDescent="0.2">
      <c r="B103" s="24"/>
      <c r="C103" s="1"/>
      <c r="D103" s="1"/>
      <c r="E103" s="1"/>
      <c r="G103" s="1"/>
      <c r="P103" s="1"/>
      <c r="Q103" s="1"/>
    </row>
    <row r="104" spans="1:17" ht="14.25" customHeight="1" x14ac:dyDescent="0.2"/>
    <row r="105" spans="1:17" ht="14.25" customHeight="1" x14ac:dyDescent="0.2"/>
    <row r="106" spans="1:17" ht="14.25" customHeight="1" x14ac:dyDescent="0.2"/>
    <row r="107" spans="1:17" ht="14.25" customHeight="1" x14ac:dyDescent="0.2"/>
    <row r="108" spans="1:17" ht="14.25" customHeight="1" x14ac:dyDescent="0.2"/>
    <row r="109" spans="1:17" ht="14.25" customHeight="1" x14ac:dyDescent="0.2"/>
    <row r="110" spans="1:17" ht="14.25" customHeight="1" x14ac:dyDescent="0.2"/>
    <row r="111" spans="1:17" ht="14.25" customHeight="1" x14ac:dyDescent="0.2"/>
    <row r="112" spans="1:17" ht="14.25" customHeight="1" x14ac:dyDescent="0.2"/>
    <row r="113" spans="16:16" ht="14.25" customHeight="1" x14ac:dyDescent="0.2"/>
    <row r="116" spans="16:16" x14ac:dyDescent="0.2">
      <c r="P116" s="111"/>
    </row>
    <row r="352" ht="12.75" customHeight="1" x14ac:dyDescent="0.2"/>
  </sheetData>
  <autoFilter ref="A6:P73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28" zoomScale="110" zoomScaleNormal="110" workbookViewId="0">
      <selection activeCell="A50" sqref="A50:XFD50"/>
    </sheetView>
  </sheetViews>
  <sheetFormatPr defaultRowHeight="12.75" x14ac:dyDescent="0.2"/>
  <cols>
    <col min="1" max="1" width="3.28515625" style="81" customWidth="1"/>
    <col min="2" max="2" width="10.5703125" style="108" customWidth="1"/>
    <col min="3" max="3" width="8.7109375" style="81" customWidth="1"/>
    <col min="4" max="4" width="6.42578125" style="184" customWidth="1"/>
    <col min="5" max="5" width="9.42578125" style="91" customWidth="1"/>
    <col min="6" max="6" width="9.140625" style="81" customWidth="1"/>
    <col min="7" max="7" width="23.85546875" style="108" customWidth="1"/>
    <col min="8" max="8" width="4" style="81" customWidth="1"/>
    <col min="9" max="9" width="6.85546875" style="81" customWidth="1"/>
    <col min="10" max="10" width="8.140625" style="81" customWidth="1"/>
    <col min="11" max="11" width="7.7109375" style="81" customWidth="1"/>
    <col min="12" max="12" width="7.42578125" style="81" customWidth="1"/>
    <col min="13" max="13" width="8.140625" style="81" customWidth="1"/>
    <col min="14" max="14" width="7.7109375" style="81" customWidth="1"/>
    <col min="15" max="15" width="7.42578125" style="81" customWidth="1"/>
    <col min="16" max="16" width="17.5703125" style="108" customWidth="1"/>
    <col min="17" max="16384" width="9.140625" style="81"/>
  </cols>
  <sheetData>
    <row r="1" spans="1:19" ht="21" customHeight="1" x14ac:dyDescent="0.25">
      <c r="B1" s="91"/>
      <c r="C1" s="125" t="s">
        <v>67</v>
      </c>
      <c r="D1" s="338"/>
      <c r="E1" s="339"/>
      <c r="F1" s="126"/>
      <c r="G1" s="81"/>
    </row>
    <row r="2" spans="1:19" ht="15" x14ac:dyDescent="0.25">
      <c r="B2" s="91"/>
      <c r="C2" s="125" t="s">
        <v>1</v>
      </c>
      <c r="D2" s="338"/>
      <c r="E2" s="339"/>
      <c r="F2" s="126"/>
      <c r="G2" s="81"/>
    </row>
    <row r="3" spans="1:19" ht="15" x14ac:dyDescent="0.25">
      <c r="A3" s="82"/>
      <c r="B3" s="92"/>
      <c r="C3" s="125" t="s">
        <v>1987</v>
      </c>
      <c r="D3" s="339"/>
      <c r="E3" s="338"/>
      <c r="F3" s="126"/>
      <c r="G3" s="81"/>
    </row>
    <row r="4" spans="1:19" ht="20.25" customHeight="1" x14ac:dyDescent="0.2">
      <c r="B4" s="91"/>
      <c r="C4" s="169"/>
      <c r="D4" s="108"/>
      <c r="E4" s="108"/>
    </row>
    <row r="5" spans="1:19" ht="16.5" thickBot="1" x14ac:dyDescent="0.3">
      <c r="A5" s="83" t="s">
        <v>2003</v>
      </c>
      <c r="B5" s="109"/>
      <c r="C5" s="83"/>
      <c r="D5" s="315"/>
      <c r="E5" s="109"/>
      <c r="F5" s="83"/>
      <c r="G5" s="109"/>
      <c r="H5" s="83"/>
      <c r="I5" s="83"/>
      <c r="J5" s="83"/>
      <c r="K5" s="83"/>
      <c r="L5" s="115"/>
      <c r="M5" s="115"/>
      <c r="N5" s="115"/>
      <c r="O5" s="115"/>
      <c r="P5" s="171"/>
      <c r="Q5" s="115"/>
      <c r="R5" s="115"/>
      <c r="S5" s="115"/>
    </row>
    <row r="6" spans="1:19" ht="13.5" thickBot="1" x14ac:dyDescent="0.25">
      <c r="A6" s="316" t="s">
        <v>2</v>
      </c>
      <c r="B6" s="84" t="s">
        <v>50</v>
      </c>
      <c r="C6" s="85" t="s">
        <v>49</v>
      </c>
      <c r="D6" s="185" t="s">
        <v>0</v>
      </c>
      <c r="E6" s="172" t="s">
        <v>3</v>
      </c>
      <c r="F6" s="173" t="s">
        <v>51</v>
      </c>
      <c r="G6" s="317" t="s">
        <v>4</v>
      </c>
      <c r="H6" s="316" t="s">
        <v>28</v>
      </c>
      <c r="I6" s="318" t="s">
        <v>5</v>
      </c>
      <c r="J6" s="319" t="s">
        <v>6</v>
      </c>
      <c r="K6" s="320" t="s">
        <v>7</v>
      </c>
      <c r="L6" s="134" t="s">
        <v>8</v>
      </c>
      <c r="M6" s="319" t="s">
        <v>9</v>
      </c>
      <c r="N6" s="321" t="s">
        <v>10</v>
      </c>
      <c r="O6" s="319" t="s">
        <v>11</v>
      </c>
      <c r="P6" s="172" t="s">
        <v>12</v>
      </c>
      <c r="Q6" s="417" t="s">
        <v>352</v>
      </c>
    </row>
    <row r="7" spans="1:19" x14ac:dyDescent="0.2">
      <c r="A7" s="49">
        <v>1</v>
      </c>
      <c r="B7" s="258"/>
      <c r="C7" s="65"/>
      <c r="D7" s="39"/>
      <c r="E7" s="39"/>
      <c r="F7" s="36" t="s">
        <v>83</v>
      </c>
      <c r="G7" s="74" t="s">
        <v>82</v>
      </c>
      <c r="H7" s="47">
        <v>10</v>
      </c>
      <c r="I7" s="38">
        <v>11110</v>
      </c>
      <c r="J7" s="313">
        <f t="shared" ref="J7:J17" si="0">SUM(K7+L7+M7+N7+O7)</f>
        <v>2183.9699999999998</v>
      </c>
      <c r="K7" s="188">
        <v>2183.9699999999998</v>
      </c>
      <c r="L7" s="175"/>
      <c r="M7" s="175"/>
      <c r="N7" s="175"/>
      <c r="O7" s="175"/>
      <c r="P7" s="287"/>
      <c r="Q7" s="5"/>
    </row>
    <row r="8" spans="1:19" x14ac:dyDescent="0.2">
      <c r="A8" s="49">
        <v>2</v>
      </c>
      <c r="B8" s="101" t="s">
        <v>354</v>
      </c>
      <c r="C8" s="16" t="s">
        <v>215</v>
      </c>
      <c r="D8" s="97">
        <v>16201</v>
      </c>
      <c r="E8" s="97">
        <v>63116629</v>
      </c>
      <c r="F8" s="37" t="s">
        <v>231</v>
      </c>
      <c r="G8" s="107" t="s">
        <v>216</v>
      </c>
      <c r="H8" s="47">
        <v>10</v>
      </c>
      <c r="I8" s="38">
        <v>13780</v>
      </c>
      <c r="J8" s="313">
        <f t="shared" si="0"/>
        <v>227.62</v>
      </c>
      <c r="K8" s="175"/>
      <c r="L8" s="180"/>
      <c r="M8" s="180">
        <v>227.62</v>
      </c>
      <c r="N8" s="180"/>
      <c r="O8" s="180"/>
      <c r="P8" s="418" t="s">
        <v>217</v>
      </c>
      <c r="Q8" s="5" t="s">
        <v>282</v>
      </c>
    </row>
    <row r="9" spans="1:19" x14ac:dyDescent="0.2">
      <c r="A9" s="49">
        <v>3</v>
      </c>
      <c r="B9" s="259" t="s">
        <v>477</v>
      </c>
      <c r="C9" s="67" t="s">
        <v>273</v>
      </c>
      <c r="D9" s="39">
        <v>18413</v>
      </c>
      <c r="E9" s="97">
        <v>63116629</v>
      </c>
      <c r="F9" s="23" t="s">
        <v>478</v>
      </c>
      <c r="G9" s="107" t="s">
        <v>350</v>
      </c>
      <c r="H9" s="47">
        <v>10</v>
      </c>
      <c r="I9" s="38">
        <v>13509</v>
      </c>
      <c r="J9" s="214">
        <f t="shared" si="0"/>
        <v>590</v>
      </c>
      <c r="K9" s="314"/>
      <c r="L9" s="175"/>
      <c r="M9" s="175">
        <v>590</v>
      </c>
      <c r="N9" s="175"/>
      <c r="O9" s="175"/>
      <c r="P9" s="107" t="s">
        <v>479</v>
      </c>
      <c r="Q9" s="5"/>
    </row>
    <row r="10" spans="1:19" x14ac:dyDescent="0.2">
      <c r="A10" s="49">
        <v>4</v>
      </c>
      <c r="B10" s="89" t="s">
        <v>505</v>
      </c>
      <c r="C10" s="351" t="s">
        <v>189</v>
      </c>
      <c r="D10" s="77">
        <v>19923</v>
      </c>
      <c r="E10" s="39">
        <v>63116629</v>
      </c>
      <c r="F10" s="289" t="s">
        <v>430</v>
      </c>
      <c r="G10" s="74" t="s">
        <v>377</v>
      </c>
      <c r="H10" s="47">
        <v>10</v>
      </c>
      <c r="I10" s="50">
        <v>14050</v>
      </c>
      <c r="J10" s="214">
        <f t="shared" si="0"/>
        <v>162</v>
      </c>
      <c r="K10" s="314"/>
      <c r="L10" s="175"/>
      <c r="M10" s="175">
        <v>162</v>
      </c>
      <c r="N10" s="175"/>
      <c r="O10" s="175"/>
      <c r="P10" s="107" t="s">
        <v>506</v>
      </c>
      <c r="Q10" s="5"/>
    </row>
    <row r="11" spans="1:19" x14ac:dyDescent="0.2">
      <c r="A11" s="49">
        <v>5</v>
      </c>
      <c r="B11" s="89" t="s">
        <v>772</v>
      </c>
      <c r="C11" s="351" t="s">
        <v>189</v>
      </c>
      <c r="D11" s="77">
        <v>19911</v>
      </c>
      <c r="E11" s="39">
        <v>63116629</v>
      </c>
      <c r="F11" s="289" t="s">
        <v>430</v>
      </c>
      <c r="G11" s="74" t="s">
        <v>377</v>
      </c>
      <c r="H11" s="47">
        <v>10</v>
      </c>
      <c r="I11" s="50">
        <v>14050</v>
      </c>
      <c r="J11" s="214">
        <f t="shared" si="0"/>
        <v>162</v>
      </c>
      <c r="K11" s="314"/>
      <c r="L11" s="175"/>
      <c r="M11" s="175">
        <v>162</v>
      </c>
      <c r="N11" s="175"/>
      <c r="O11" s="175"/>
      <c r="P11" s="107" t="s">
        <v>506</v>
      </c>
      <c r="Q11" s="5"/>
    </row>
    <row r="12" spans="1:19" x14ac:dyDescent="0.2">
      <c r="A12" s="49">
        <v>6</v>
      </c>
      <c r="B12" s="89"/>
      <c r="C12" s="351"/>
      <c r="D12" s="77"/>
      <c r="E12" s="39"/>
      <c r="F12" s="289"/>
      <c r="G12" s="80" t="s">
        <v>80</v>
      </c>
      <c r="H12" s="31">
        <v>10</v>
      </c>
      <c r="I12" s="32">
        <v>11110</v>
      </c>
      <c r="J12" s="313">
        <f t="shared" si="0"/>
        <v>3299.46</v>
      </c>
      <c r="K12" s="314">
        <v>3299.46</v>
      </c>
      <c r="L12" s="175"/>
      <c r="M12" s="179"/>
      <c r="N12" s="180"/>
      <c r="O12" s="180"/>
      <c r="P12" s="107"/>
      <c r="Q12" s="5"/>
    </row>
    <row r="13" spans="1:19" x14ac:dyDescent="0.2">
      <c r="A13" s="49">
        <v>7</v>
      </c>
      <c r="B13" s="89">
        <v>9927</v>
      </c>
      <c r="C13" s="351" t="s">
        <v>83</v>
      </c>
      <c r="D13" s="77">
        <v>39337</v>
      </c>
      <c r="E13" s="39">
        <v>63116629</v>
      </c>
      <c r="F13" s="289" t="s">
        <v>844</v>
      </c>
      <c r="G13" s="74" t="s">
        <v>383</v>
      </c>
      <c r="H13" s="47">
        <v>10</v>
      </c>
      <c r="I13" s="50">
        <v>14310</v>
      </c>
      <c r="J13" s="214">
        <f t="shared" si="0"/>
        <v>15.1</v>
      </c>
      <c r="K13" s="314"/>
      <c r="L13" s="175"/>
      <c r="M13" s="179">
        <v>15.1</v>
      </c>
      <c r="N13" s="180"/>
      <c r="O13" s="180"/>
      <c r="P13" s="107" t="s">
        <v>207</v>
      </c>
      <c r="Q13" s="5"/>
    </row>
    <row r="14" spans="1:19" x14ac:dyDescent="0.2">
      <c r="A14" s="49">
        <v>8</v>
      </c>
      <c r="B14" s="89" t="s">
        <v>892</v>
      </c>
      <c r="C14" s="351" t="s">
        <v>893</v>
      </c>
      <c r="D14" s="77">
        <v>45708</v>
      </c>
      <c r="E14" s="39">
        <v>63116629</v>
      </c>
      <c r="F14" s="289" t="s">
        <v>884</v>
      </c>
      <c r="G14" s="80" t="s">
        <v>114</v>
      </c>
      <c r="H14" s="31">
        <v>10</v>
      </c>
      <c r="I14" s="32">
        <v>13460</v>
      </c>
      <c r="J14" s="214">
        <f t="shared" si="0"/>
        <v>362.8</v>
      </c>
      <c r="K14" s="178"/>
      <c r="L14" s="175"/>
      <c r="M14" s="179">
        <v>362.8</v>
      </c>
      <c r="N14" s="180"/>
      <c r="O14" s="180"/>
      <c r="P14" s="107" t="s">
        <v>894</v>
      </c>
      <c r="Q14" s="5"/>
    </row>
    <row r="15" spans="1:19" x14ac:dyDescent="0.2">
      <c r="A15" s="49">
        <v>9</v>
      </c>
      <c r="B15" s="258" t="s">
        <v>939</v>
      </c>
      <c r="C15" s="65" t="s">
        <v>356</v>
      </c>
      <c r="D15" s="39">
        <v>49389</v>
      </c>
      <c r="E15" s="39">
        <v>63116629</v>
      </c>
      <c r="F15" s="37" t="s">
        <v>918</v>
      </c>
      <c r="G15" s="80" t="s">
        <v>928</v>
      </c>
      <c r="H15" s="31">
        <v>10</v>
      </c>
      <c r="I15" s="32">
        <v>13780</v>
      </c>
      <c r="J15" s="214">
        <f t="shared" si="0"/>
        <v>35.380000000000003</v>
      </c>
      <c r="K15" s="178"/>
      <c r="L15" s="175"/>
      <c r="M15" s="179">
        <v>35.380000000000003</v>
      </c>
      <c r="N15" s="180"/>
      <c r="O15" s="180"/>
      <c r="P15" s="287" t="s">
        <v>217</v>
      </c>
      <c r="Q15" s="5"/>
    </row>
    <row r="16" spans="1:19" x14ac:dyDescent="0.2">
      <c r="A16" s="49">
        <v>10</v>
      </c>
      <c r="B16" s="258"/>
      <c r="C16" s="65"/>
      <c r="D16" s="39"/>
      <c r="E16" s="39"/>
      <c r="F16" s="37" t="s">
        <v>990</v>
      </c>
      <c r="G16" s="80" t="s">
        <v>81</v>
      </c>
      <c r="H16" s="31">
        <v>10</v>
      </c>
      <c r="I16" s="32">
        <v>11110</v>
      </c>
      <c r="J16" s="313">
        <f t="shared" si="0"/>
        <v>3299.46</v>
      </c>
      <c r="K16" s="175">
        <v>3299.46</v>
      </c>
      <c r="L16" s="175"/>
      <c r="M16" s="179"/>
      <c r="N16" s="180"/>
      <c r="O16" s="180"/>
      <c r="P16" s="329"/>
    </row>
    <row r="17" spans="1:16" x14ac:dyDescent="0.2">
      <c r="A17" s="49">
        <v>11</v>
      </c>
      <c r="B17" s="258" t="s">
        <v>434</v>
      </c>
      <c r="C17" s="65" t="s">
        <v>435</v>
      </c>
      <c r="D17" s="39">
        <v>67950</v>
      </c>
      <c r="E17" s="39">
        <v>63116629</v>
      </c>
      <c r="F17" s="37" t="s">
        <v>1030</v>
      </c>
      <c r="G17" s="80" t="s">
        <v>114</v>
      </c>
      <c r="H17" s="31">
        <v>10</v>
      </c>
      <c r="I17" s="32">
        <v>13460</v>
      </c>
      <c r="J17" s="214">
        <f t="shared" si="0"/>
        <v>449.7</v>
      </c>
      <c r="K17" s="178"/>
      <c r="L17" s="175"/>
      <c r="M17" s="179">
        <v>449.7</v>
      </c>
      <c r="N17" s="180"/>
      <c r="O17" s="180"/>
      <c r="P17" s="287" t="s">
        <v>436</v>
      </c>
    </row>
    <row r="18" spans="1:16" x14ac:dyDescent="0.2">
      <c r="A18" s="49">
        <v>12</v>
      </c>
      <c r="B18" s="258" t="s">
        <v>1101</v>
      </c>
      <c r="C18" s="65" t="s">
        <v>389</v>
      </c>
      <c r="D18" s="39">
        <v>73013</v>
      </c>
      <c r="E18" s="39">
        <v>63116629</v>
      </c>
      <c r="F18" s="289" t="s">
        <v>1075</v>
      </c>
      <c r="G18" s="80" t="s">
        <v>114</v>
      </c>
      <c r="H18" s="31">
        <v>10</v>
      </c>
      <c r="I18" s="32">
        <v>13460</v>
      </c>
      <c r="J18" s="214">
        <f t="shared" ref="J18:J27" si="1">SUM(K18+L18+M18+N18+O18)</f>
        <v>362.8</v>
      </c>
      <c r="K18" s="178"/>
      <c r="L18" s="175"/>
      <c r="M18" s="179">
        <v>362.8</v>
      </c>
      <c r="N18" s="180"/>
      <c r="O18" s="180"/>
      <c r="P18" s="287" t="s">
        <v>142</v>
      </c>
    </row>
    <row r="19" spans="1:16" x14ac:dyDescent="0.2">
      <c r="A19" s="49">
        <v>13</v>
      </c>
      <c r="B19" s="258" t="s">
        <v>1105</v>
      </c>
      <c r="C19" s="65" t="s">
        <v>83</v>
      </c>
      <c r="D19" s="39">
        <v>73239</v>
      </c>
      <c r="E19" s="39">
        <v>63116629</v>
      </c>
      <c r="F19" s="289" t="s">
        <v>1104</v>
      </c>
      <c r="G19" s="80" t="s">
        <v>928</v>
      </c>
      <c r="H19" s="31">
        <v>10</v>
      </c>
      <c r="I19" s="32">
        <v>13780</v>
      </c>
      <c r="J19" s="214">
        <f t="shared" si="1"/>
        <v>49.48</v>
      </c>
      <c r="K19" s="178"/>
      <c r="L19" s="175"/>
      <c r="M19" s="179">
        <v>49.48</v>
      </c>
      <c r="N19" s="180"/>
      <c r="O19" s="180"/>
      <c r="P19" s="287" t="s">
        <v>217</v>
      </c>
    </row>
    <row r="20" spans="1:16" x14ac:dyDescent="0.2">
      <c r="A20" s="49">
        <v>14</v>
      </c>
      <c r="B20" s="413" t="s">
        <v>1169</v>
      </c>
      <c r="C20" s="332" t="s">
        <v>617</v>
      </c>
      <c r="D20" s="98">
        <v>76514</v>
      </c>
      <c r="E20" s="39">
        <v>63116629</v>
      </c>
      <c r="F20" s="37" t="s">
        <v>1161</v>
      </c>
      <c r="G20" s="80" t="s">
        <v>383</v>
      </c>
      <c r="H20" s="31">
        <v>10</v>
      </c>
      <c r="I20" s="32">
        <v>14310</v>
      </c>
      <c r="J20" s="216">
        <f t="shared" si="1"/>
        <v>14.7</v>
      </c>
      <c r="K20" s="314"/>
      <c r="L20" s="483"/>
      <c r="M20" s="188">
        <v>14.7</v>
      </c>
      <c r="N20" s="188"/>
      <c r="O20" s="188"/>
      <c r="P20" s="18" t="s">
        <v>207</v>
      </c>
    </row>
    <row r="21" spans="1:16" x14ac:dyDescent="0.2">
      <c r="A21" s="49">
        <v>15</v>
      </c>
      <c r="B21" s="264" t="s">
        <v>1266</v>
      </c>
      <c r="C21" s="17" t="s">
        <v>990</v>
      </c>
      <c r="D21" s="97">
        <v>86771</v>
      </c>
      <c r="E21" s="39">
        <v>63116629</v>
      </c>
      <c r="F21" s="23" t="s">
        <v>1253</v>
      </c>
      <c r="G21" s="74" t="s">
        <v>200</v>
      </c>
      <c r="H21" s="47">
        <v>10</v>
      </c>
      <c r="I21" s="50">
        <v>14310</v>
      </c>
      <c r="J21" s="214">
        <f t="shared" si="1"/>
        <v>27.2</v>
      </c>
      <c r="K21" s="410"/>
      <c r="L21" s="233"/>
      <c r="M21" s="179">
        <v>27.2</v>
      </c>
      <c r="N21" s="180"/>
      <c r="O21" s="180"/>
      <c r="P21" s="304" t="s">
        <v>207</v>
      </c>
    </row>
    <row r="22" spans="1:16" x14ac:dyDescent="0.2">
      <c r="A22" s="49">
        <v>16</v>
      </c>
      <c r="B22" s="412" t="s">
        <v>1270</v>
      </c>
      <c r="C22" s="486">
        <v>44977</v>
      </c>
      <c r="D22" s="97">
        <v>86928</v>
      </c>
      <c r="E22" s="39">
        <v>63116629</v>
      </c>
      <c r="F22" s="289" t="s">
        <v>1253</v>
      </c>
      <c r="G22" s="74" t="s">
        <v>779</v>
      </c>
      <c r="H22" s="47">
        <v>10</v>
      </c>
      <c r="I22" s="50">
        <v>13450</v>
      </c>
      <c r="J22" s="214">
        <f t="shared" si="1"/>
        <v>63.14</v>
      </c>
      <c r="K22" s="314"/>
      <c r="L22" s="233"/>
      <c r="M22" s="179">
        <v>63.14</v>
      </c>
      <c r="N22" s="180"/>
      <c r="O22" s="180"/>
      <c r="P22" s="411" t="s">
        <v>607</v>
      </c>
    </row>
    <row r="23" spans="1:16" x14ac:dyDescent="0.2">
      <c r="A23" s="49">
        <v>17</v>
      </c>
      <c r="B23" s="412"/>
      <c r="C23" s="486"/>
      <c r="D23" s="97"/>
      <c r="E23" s="39"/>
      <c r="F23" s="289" t="s">
        <v>1253</v>
      </c>
      <c r="G23" s="80" t="s">
        <v>991</v>
      </c>
      <c r="H23" s="31">
        <v>10</v>
      </c>
      <c r="I23" s="32">
        <v>11110</v>
      </c>
      <c r="J23" s="313">
        <f t="shared" si="1"/>
        <v>3312.73</v>
      </c>
      <c r="K23" s="175">
        <v>3312.73</v>
      </c>
      <c r="L23" s="233"/>
      <c r="M23" s="179"/>
      <c r="N23" s="180"/>
      <c r="O23" s="180"/>
      <c r="P23" s="329"/>
    </row>
    <row r="24" spans="1:16" x14ac:dyDescent="0.2">
      <c r="A24" s="49">
        <v>18</v>
      </c>
      <c r="B24" s="412" t="s">
        <v>1323</v>
      </c>
      <c r="C24" s="17" t="s">
        <v>1321</v>
      </c>
      <c r="D24" s="97">
        <v>92904</v>
      </c>
      <c r="E24" s="39">
        <v>63116629</v>
      </c>
      <c r="F24" s="39">
        <v>63116629</v>
      </c>
      <c r="G24" s="74" t="s">
        <v>114</v>
      </c>
      <c r="H24" s="47">
        <v>10</v>
      </c>
      <c r="I24" s="50">
        <v>13460</v>
      </c>
      <c r="J24" s="215">
        <f t="shared" si="1"/>
        <v>500</v>
      </c>
      <c r="K24" s="314"/>
      <c r="L24" s="233"/>
      <c r="M24" s="179">
        <v>500</v>
      </c>
      <c r="N24" s="180"/>
      <c r="O24" s="180"/>
      <c r="P24" s="411" t="s">
        <v>1322</v>
      </c>
    </row>
    <row r="25" spans="1:16" x14ac:dyDescent="0.2">
      <c r="A25" s="49">
        <v>19</v>
      </c>
      <c r="B25" s="412" t="s">
        <v>1361</v>
      </c>
      <c r="C25" s="17" t="s">
        <v>617</v>
      </c>
      <c r="D25" s="97">
        <v>100448</v>
      </c>
      <c r="E25" s="39">
        <v>63116629</v>
      </c>
      <c r="F25" s="23" t="s">
        <v>1342</v>
      </c>
      <c r="G25" s="74" t="s">
        <v>216</v>
      </c>
      <c r="H25" s="47">
        <v>10</v>
      </c>
      <c r="I25" s="50">
        <v>13780</v>
      </c>
      <c r="J25" s="214">
        <f t="shared" si="1"/>
        <v>123.74</v>
      </c>
      <c r="K25" s="410"/>
      <c r="L25" s="233"/>
      <c r="M25" s="179">
        <v>123.74</v>
      </c>
      <c r="N25" s="180"/>
      <c r="O25" s="180"/>
      <c r="P25" s="304" t="s">
        <v>217</v>
      </c>
    </row>
    <row r="26" spans="1:16" x14ac:dyDescent="0.2">
      <c r="A26" s="49">
        <v>20</v>
      </c>
      <c r="B26" s="412" t="s">
        <v>1362</v>
      </c>
      <c r="C26" s="17" t="s">
        <v>990</v>
      </c>
      <c r="D26" s="97">
        <v>100462</v>
      </c>
      <c r="E26" s="39">
        <v>63116629</v>
      </c>
      <c r="F26" s="23" t="s">
        <v>1342</v>
      </c>
      <c r="G26" s="74" t="s">
        <v>216</v>
      </c>
      <c r="H26" s="47">
        <v>10</v>
      </c>
      <c r="I26" s="50">
        <v>13780</v>
      </c>
      <c r="J26" s="214">
        <f t="shared" si="1"/>
        <v>50.12</v>
      </c>
      <c r="K26" s="410"/>
      <c r="L26" s="233"/>
      <c r="M26" s="179">
        <v>50.12</v>
      </c>
      <c r="N26" s="180"/>
      <c r="O26" s="180"/>
      <c r="P26" s="304" t="s">
        <v>217</v>
      </c>
    </row>
    <row r="27" spans="1:16" x14ac:dyDescent="0.2">
      <c r="A27" s="49">
        <v>21</v>
      </c>
      <c r="B27" s="412"/>
      <c r="C27" s="17"/>
      <c r="D27" s="97"/>
      <c r="E27" s="39"/>
      <c r="F27" s="23" t="s">
        <v>1440</v>
      </c>
      <c r="G27" s="80" t="s">
        <v>1276</v>
      </c>
      <c r="H27" s="31">
        <v>10</v>
      </c>
      <c r="I27" s="32">
        <v>11110</v>
      </c>
      <c r="J27" s="313">
        <f t="shared" si="1"/>
        <v>3312.73</v>
      </c>
      <c r="K27" s="410">
        <v>3312.73</v>
      </c>
      <c r="L27" s="233"/>
      <c r="M27" s="179"/>
      <c r="N27" s="180"/>
      <c r="O27" s="180"/>
      <c r="P27" s="501" t="s">
        <v>207</v>
      </c>
    </row>
    <row r="28" spans="1:16" x14ac:dyDescent="0.2">
      <c r="A28" s="49">
        <v>22</v>
      </c>
      <c r="B28" s="412" t="s">
        <v>1403</v>
      </c>
      <c r="C28" s="17" t="s">
        <v>990</v>
      </c>
      <c r="D28" s="97">
        <v>131559</v>
      </c>
      <c r="E28" s="39">
        <v>63116629</v>
      </c>
      <c r="F28" s="23" t="s">
        <v>1653</v>
      </c>
      <c r="G28" s="74" t="s">
        <v>383</v>
      </c>
      <c r="H28" s="47">
        <v>10</v>
      </c>
      <c r="I28" s="50">
        <v>14310</v>
      </c>
      <c r="J28" s="313">
        <f t="shared" ref="J28:J39" si="2">SUM(K28+L28+M28+N28+O28)</f>
        <v>50</v>
      </c>
      <c r="K28" s="410"/>
      <c r="L28" s="233"/>
      <c r="M28" s="179">
        <v>50</v>
      </c>
      <c r="N28" s="180"/>
      <c r="O28" s="180"/>
      <c r="P28" s="501" t="s">
        <v>207</v>
      </c>
    </row>
    <row r="29" spans="1:16" x14ac:dyDescent="0.2">
      <c r="A29" s="49">
        <v>23</v>
      </c>
      <c r="B29" s="412" t="s">
        <v>1404</v>
      </c>
      <c r="C29" s="17" t="s">
        <v>617</v>
      </c>
      <c r="D29" s="97">
        <v>131584</v>
      </c>
      <c r="E29" s="39">
        <v>63116629</v>
      </c>
      <c r="F29" s="23" t="s">
        <v>1653</v>
      </c>
      <c r="G29" s="74" t="s">
        <v>383</v>
      </c>
      <c r="H29" s="47">
        <v>10</v>
      </c>
      <c r="I29" s="50">
        <v>14310</v>
      </c>
      <c r="J29" s="313">
        <f t="shared" si="2"/>
        <v>50</v>
      </c>
      <c r="K29" s="410"/>
      <c r="L29" s="233"/>
      <c r="M29" s="179">
        <v>50</v>
      </c>
      <c r="N29" s="180"/>
      <c r="O29" s="180"/>
      <c r="P29" s="501" t="s">
        <v>207</v>
      </c>
    </row>
    <row r="30" spans="1:16" x14ac:dyDescent="0.2">
      <c r="A30" s="49">
        <v>24</v>
      </c>
      <c r="B30" s="113" t="s">
        <v>431</v>
      </c>
      <c r="C30" s="17" t="s">
        <v>432</v>
      </c>
      <c r="D30" s="97">
        <v>140323</v>
      </c>
      <c r="E30" s="39">
        <v>63116629</v>
      </c>
      <c r="F30" s="37" t="s">
        <v>1669</v>
      </c>
      <c r="G30" s="80" t="s">
        <v>114</v>
      </c>
      <c r="H30" s="31">
        <v>10</v>
      </c>
      <c r="I30" s="32">
        <v>13460</v>
      </c>
      <c r="J30" s="214">
        <f t="shared" si="2"/>
        <v>362.8</v>
      </c>
      <c r="K30" s="178"/>
      <c r="L30" s="175"/>
      <c r="M30" s="179">
        <v>362.8</v>
      </c>
      <c r="N30" s="180"/>
      <c r="O30" s="180"/>
      <c r="P30" s="107" t="s">
        <v>433</v>
      </c>
    </row>
    <row r="31" spans="1:16" x14ac:dyDescent="0.2">
      <c r="A31" s="49">
        <v>25</v>
      </c>
      <c r="B31" s="113" t="s">
        <v>1774</v>
      </c>
      <c r="C31" s="17" t="s">
        <v>1364</v>
      </c>
      <c r="D31" s="97">
        <v>148088</v>
      </c>
      <c r="E31" s="39">
        <v>63116629</v>
      </c>
      <c r="F31" s="37" t="s">
        <v>1763</v>
      </c>
      <c r="G31" s="74" t="s">
        <v>216</v>
      </c>
      <c r="H31" s="47">
        <v>10</v>
      </c>
      <c r="I31" s="50">
        <v>13780</v>
      </c>
      <c r="J31" s="214">
        <f t="shared" si="2"/>
        <v>50.03</v>
      </c>
      <c r="K31" s="410"/>
      <c r="L31" s="233"/>
      <c r="M31" s="179">
        <v>50.03</v>
      </c>
      <c r="N31" s="180"/>
      <c r="O31" s="180"/>
      <c r="P31" s="304" t="s">
        <v>217</v>
      </c>
    </row>
    <row r="32" spans="1:16" x14ac:dyDescent="0.2">
      <c r="A32" s="49">
        <v>26</v>
      </c>
      <c r="B32" s="113">
        <v>31728</v>
      </c>
      <c r="C32" s="17" t="s">
        <v>1364</v>
      </c>
      <c r="D32" s="97">
        <v>149487</v>
      </c>
      <c r="E32" s="39">
        <v>63116629</v>
      </c>
      <c r="F32" s="23" t="s">
        <v>1799</v>
      </c>
      <c r="G32" s="74" t="s">
        <v>383</v>
      </c>
      <c r="H32" s="47">
        <v>10</v>
      </c>
      <c r="I32" s="50">
        <v>14310</v>
      </c>
      <c r="J32" s="313">
        <f t="shared" si="2"/>
        <v>11.1</v>
      </c>
      <c r="K32" s="410"/>
      <c r="L32" s="233"/>
      <c r="M32" s="179">
        <v>11.1</v>
      </c>
      <c r="N32" s="180"/>
      <c r="O32" s="180"/>
      <c r="P32" s="501" t="s">
        <v>207</v>
      </c>
    </row>
    <row r="33" spans="1:16" x14ac:dyDescent="0.2">
      <c r="A33" s="49">
        <v>27</v>
      </c>
      <c r="B33" s="258"/>
      <c r="C33" s="310"/>
      <c r="D33" s="39"/>
      <c r="E33" s="39"/>
      <c r="F33" s="37" t="s">
        <v>1954</v>
      </c>
      <c r="G33" s="80" t="s">
        <v>1534</v>
      </c>
      <c r="H33" s="31">
        <v>10</v>
      </c>
      <c r="I33" s="32">
        <v>11110</v>
      </c>
      <c r="J33" s="313">
        <f t="shared" si="2"/>
        <v>3312.73</v>
      </c>
      <c r="K33" s="175">
        <v>3312.73</v>
      </c>
      <c r="L33" s="233"/>
      <c r="M33" s="179"/>
      <c r="N33" s="180"/>
      <c r="O33" s="180"/>
      <c r="P33" s="501"/>
    </row>
    <row r="34" spans="1:16" x14ac:dyDescent="0.2">
      <c r="A34" s="49">
        <v>28</v>
      </c>
      <c r="B34" s="113" t="s">
        <v>1229</v>
      </c>
      <c r="C34" s="17" t="s">
        <v>231</v>
      </c>
      <c r="D34" s="97">
        <v>165253</v>
      </c>
      <c r="E34" s="39">
        <v>63116629</v>
      </c>
      <c r="F34" s="23" t="s">
        <v>2011</v>
      </c>
      <c r="G34" s="74" t="s">
        <v>492</v>
      </c>
      <c r="H34" s="47">
        <v>10</v>
      </c>
      <c r="I34" s="50">
        <v>14110</v>
      </c>
      <c r="J34" s="313">
        <f t="shared" si="2"/>
        <v>200</v>
      </c>
      <c r="K34" s="410"/>
      <c r="L34" s="233"/>
      <c r="M34" s="179">
        <v>200</v>
      </c>
      <c r="N34" s="180"/>
      <c r="O34" s="180"/>
      <c r="P34" s="501" t="s">
        <v>493</v>
      </c>
    </row>
    <row r="35" spans="1:16" x14ac:dyDescent="0.2">
      <c r="A35" s="49">
        <v>29</v>
      </c>
      <c r="B35" s="264" t="s">
        <v>2034</v>
      </c>
      <c r="C35" s="33" t="s">
        <v>1778</v>
      </c>
      <c r="D35" s="39">
        <v>167755</v>
      </c>
      <c r="E35" s="39">
        <v>63116629</v>
      </c>
      <c r="F35" s="37" t="s">
        <v>2033</v>
      </c>
      <c r="G35" s="80" t="s">
        <v>200</v>
      </c>
      <c r="H35" s="31">
        <v>10</v>
      </c>
      <c r="I35" s="32">
        <v>14310</v>
      </c>
      <c r="J35" s="214">
        <f t="shared" si="2"/>
        <v>300.10000000000002</v>
      </c>
      <c r="K35" s="178"/>
      <c r="L35" s="175"/>
      <c r="M35" s="179">
        <v>300.10000000000002</v>
      </c>
      <c r="N35" s="180"/>
      <c r="O35" s="180"/>
      <c r="P35" s="107" t="s">
        <v>358</v>
      </c>
    </row>
    <row r="36" spans="1:16" x14ac:dyDescent="0.2">
      <c r="A36" s="49">
        <v>30</v>
      </c>
      <c r="B36" s="264" t="s">
        <v>2073</v>
      </c>
      <c r="C36" s="33" t="s">
        <v>1440</v>
      </c>
      <c r="D36" s="39">
        <v>169620</v>
      </c>
      <c r="E36" s="39">
        <v>63116629</v>
      </c>
      <c r="F36" s="37" t="s">
        <v>2057</v>
      </c>
      <c r="G36" s="80" t="s">
        <v>383</v>
      </c>
      <c r="H36" s="31">
        <v>10</v>
      </c>
      <c r="I36" s="32">
        <v>14310</v>
      </c>
      <c r="J36" s="214">
        <f t="shared" si="2"/>
        <v>24.5</v>
      </c>
      <c r="K36" s="178"/>
      <c r="L36" s="175"/>
      <c r="M36" s="179">
        <v>24.5</v>
      </c>
      <c r="N36" s="180"/>
      <c r="O36" s="180"/>
      <c r="P36" s="107" t="s">
        <v>207</v>
      </c>
    </row>
    <row r="37" spans="1:16" x14ac:dyDescent="0.2">
      <c r="A37" s="49">
        <v>31</v>
      </c>
      <c r="B37" s="113" t="s">
        <v>1803</v>
      </c>
      <c r="C37" s="17" t="s">
        <v>1364</v>
      </c>
      <c r="D37" s="97">
        <v>170852</v>
      </c>
      <c r="E37" s="39">
        <v>63116629</v>
      </c>
      <c r="F37" s="37" t="s">
        <v>2081</v>
      </c>
      <c r="G37" s="80" t="s">
        <v>216</v>
      </c>
      <c r="H37" s="31">
        <v>10</v>
      </c>
      <c r="I37" s="32">
        <v>13780</v>
      </c>
      <c r="J37" s="214">
        <f t="shared" si="2"/>
        <v>121.32</v>
      </c>
      <c r="K37" s="178"/>
      <c r="L37" s="233"/>
      <c r="M37" s="217">
        <v>121.32</v>
      </c>
      <c r="N37" s="180"/>
      <c r="O37" s="180"/>
      <c r="P37" s="329" t="s">
        <v>217</v>
      </c>
    </row>
    <row r="38" spans="1:16" x14ac:dyDescent="0.2">
      <c r="A38" s="49">
        <v>32</v>
      </c>
      <c r="B38" s="260" t="s">
        <v>2153</v>
      </c>
      <c r="C38" s="328" t="s">
        <v>1440</v>
      </c>
      <c r="D38" s="78">
        <v>175038</v>
      </c>
      <c r="E38" s="39">
        <v>63116629</v>
      </c>
      <c r="F38" s="37" t="s">
        <v>2115</v>
      </c>
      <c r="G38" s="80" t="s">
        <v>216</v>
      </c>
      <c r="H38" s="31">
        <v>10</v>
      </c>
      <c r="I38" s="32">
        <v>13780</v>
      </c>
      <c r="J38" s="214">
        <f t="shared" si="2"/>
        <v>94.91</v>
      </c>
      <c r="K38" s="178"/>
      <c r="L38" s="233"/>
      <c r="M38" s="217">
        <v>94.91</v>
      </c>
      <c r="N38" s="180"/>
      <c r="O38" s="180"/>
      <c r="P38" s="329" t="s">
        <v>217</v>
      </c>
    </row>
    <row r="39" spans="1:16" x14ac:dyDescent="0.2">
      <c r="A39" s="49">
        <v>33</v>
      </c>
      <c r="B39" s="260"/>
      <c r="C39" s="328"/>
      <c r="D39" s="78"/>
      <c r="E39" s="39"/>
      <c r="F39" s="37" t="s">
        <v>2258</v>
      </c>
      <c r="G39" s="80" t="s">
        <v>2009</v>
      </c>
      <c r="H39" s="31">
        <v>10</v>
      </c>
      <c r="I39" s="32">
        <v>11110</v>
      </c>
      <c r="J39" s="214">
        <f t="shared" si="2"/>
        <v>3312.73</v>
      </c>
      <c r="K39" s="178">
        <v>3312.73</v>
      </c>
      <c r="L39" s="233"/>
      <c r="M39" s="217"/>
      <c r="N39" s="180"/>
      <c r="O39" s="180"/>
      <c r="P39" s="329"/>
    </row>
    <row r="40" spans="1:16" x14ac:dyDescent="0.2">
      <c r="A40" s="49">
        <v>34</v>
      </c>
      <c r="B40" s="260" t="s">
        <v>2287</v>
      </c>
      <c r="C40" s="328" t="s">
        <v>990</v>
      </c>
      <c r="D40" s="78">
        <v>195633</v>
      </c>
      <c r="E40" s="39">
        <v>63116629</v>
      </c>
      <c r="F40" s="37" t="s">
        <v>2281</v>
      </c>
      <c r="G40" s="80" t="s">
        <v>216</v>
      </c>
      <c r="H40" s="31">
        <v>10</v>
      </c>
      <c r="I40" s="32">
        <v>13780</v>
      </c>
      <c r="J40" s="214">
        <f t="shared" ref="J40:J45" si="3">SUM(K40+L40+M40+N40+O40)</f>
        <v>75.2</v>
      </c>
      <c r="K40" s="178"/>
      <c r="L40" s="233"/>
      <c r="M40" s="217">
        <v>75.2</v>
      </c>
      <c r="N40" s="180"/>
      <c r="O40" s="180"/>
      <c r="P40" s="329" t="s">
        <v>217</v>
      </c>
    </row>
    <row r="41" spans="1:16" x14ac:dyDescent="0.2">
      <c r="A41" s="49">
        <v>35</v>
      </c>
      <c r="B41" s="113" t="s">
        <v>431</v>
      </c>
      <c r="C41" s="17" t="s">
        <v>432</v>
      </c>
      <c r="D41" s="97">
        <v>202314</v>
      </c>
      <c r="E41" s="39">
        <v>63116629</v>
      </c>
      <c r="F41" s="37" t="s">
        <v>2310</v>
      </c>
      <c r="G41" s="80" t="s">
        <v>114</v>
      </c>
      <c r="H41" s="31">
        <v>10</v>
      </c>
      <c r="I41" s="32">
        <v>13460</v>
      </c>
      <c r="J41" s="214">
        <f t="shared" si="3"/>
        <v>362.8</v>
      </c>
      <c r="K41" s="178"/>
      <c r="L41" s="175"/>
      <c r="M41" s="179">
        <v>362.8</v>
      </c>
      <c r="N41" s="180"/>
      <c r="O41" s="180"/>
      <c r="P41" s="107" t="s">
        <v>433</v>
      </c>
    </row>
    <row r="42" spans="1:16" x14ac:dyDescent="0.2">
      <c r="A42" s="49">
        <v>36</v>
      </c>
      <c r="B42" s="260" t="s">
        <v>2332</v>
      </c>
      <c r="C42" s="328" t="s">
        <v>1954</v>
      </c>
      <c r="D42" s="78">
        <v>206754</v>
      </c>
      <c r="E42" s="39">
        <v>63116629</v>
      </c>
      <c r="F42" s="37" t="s">
        <v>2331</v>
      </c>
      <c r="G42" s="80" t="s">
        <v>383</v>
      </c>
      <c r="H42" s="31">
        <v>10</v>
      </c>
      <c r="I42" s="32">
        <v>14310</v>
      </c>
      <c r="J42" s="214">
        <f t="shared" si="3"/>
        <v>13.6</v>
      </c>
      <c r="K42" s="178"/>
      <c r="L42" s="175"/>
      <c r="M42" s="179">
        <v>13.6</v>
      </c>
      <c r="N42" s="180"/>
      <c r="O42" s="180"/>
      <c r="P42" s="107" t="s">
        <v>207</v>
      </c>
    </row>
    <row r="43" spans="1:16" x14ac:dyDescent="0.2">
      <c r="A43" s="49">
        <v>37</v>
      </c>
      <c r="B43" s="113" t="s">
        <v>2365</v>
      </c>
      <c r="C43" s="17" t="s">
        <v>1954</v>
      </c>
      <c r="D43" s="97">
        <v>208719</v>
      </c>
      <c r="E43" s="39">
        <v>63116629</v>
      </c>
      <c r="F43" s="37" t="s">
        <v>2353</v>
      </c>
      <c r="G43" s="80" t="s">
        <v>216</v>
      </c>
      <c r="H43" s="31">
        <v>10</v>
      </c>
      <c r="I43" s="32">
        <v>13780</v>
      </c>
      <c r="J43" s="214">
        <f t="shared" si="3"/>
        <v>119.88</v>
      </c>
      <c r="K43" s="178"/>
      <c r="L43" s="233"/>
      <c r="M43" s="217">
        <v>119.88</v>
      </c>
      <c r="N43" s="180"/>
      <c r="O43" s="180"/>
      <c r="P43" s="329" t="s">
        <v>217</v>
      </c>
    </row>
    <row r="44" spans="1:16" x14ac:dyDescent="0.2">
      <c r="A44" s="49">
        <v>38</v>
      </c>
      <c r="B44" s="260" t="s">
        <v>969</v>
      </c>
      <c r="C44" s="42" t="s">
        <v>2289</v>
      </c>
      <c r="D44" s="73">
        <v>214338</v>
      </c>
      <c r="E44" s="39">
        <v>63116629</v>
      </c>
      <c r="F44" s="37" t="s">
        <v>2367</v>
      </c>
      <c r="G44" s="74" t="s">
        <v>200</v>
      </c>
      <c r="H44" s="47">
        <v>10</v>
      </c>
      <c r="I44" s="50">
        <v>14310</v>
      </c>
      <c r="J44" s="214">
        <f t="shared" si="3"/>
        <v>120</v>
      </c>
      <c r="K44" s="376"/>
      <c r="L44" s="233"/>
      <c r="M44" s="179">
        <v>120</v>
      </c>
      <c r="N44" s="180"/>
      <c r="O44" s="180"/>
      <c r="P44" s="329" t="s">
        <v>204</v>
      </c>
    </row>
    <row r="45" spans="1:16" x14ac:dyDescent="0.2">
      <c r="A45" s="49">
        <v>39</v>
      </c>
      <c r="B45" s="260"/>
      <c r="C45" s="42"/>
      <c r="D45" s="73"/>
      <c r="E45" s="39"/>
      <c r="F45" s="37" t="s">
        <v>2544</v>
      </c>
      <c r="G45" s="80" t="s">
        <v>2268</v>
      </c>
      <c r="H45" s="31">
        <v>10</v>
      </c>
      <c r="I45" s="32">
        <v>11110</v>
      </c>
      <c r="J45" s="313">
        <f t="shared" si="3"/>
        <v>3312.73</v>
      </c>
      <c r="K45" s="175">
        <v>3312.73</v>
      </c>
      <c r="L45" s="233"/>
      <c r="M45" s="179"/>
      <c r="N45" s="180"/>
      <c r="O45" s="180"/>
      <c r="P45" s="329"/>
    </row>
    <row r="46" spans="1:16" x14ac:dyDescent="0.2">
      <c r="A46" s="49">
        <v>40</v>
      </c>
      <c r="B46" s="260" t="s">
        <v>2316</v>
      </c>
      <c r="C46" s="42" t="s">
        <v>1777</v>
      </c>
      <c r="D46" s="73">
        <v>261667</v>
      </c>
      <c r="E46" s="39">
        <v>63116629</v>
      </c>
      <c r="F46" s="37" t="s">
        <v>2627</v>
      </c>
      <c r="G46" s="80" t="s">
        <v>114</v>
      </c>
      <c r="H46" s="31">
        <v>10</v>
      </c>
      <c r="I46" s="32">
        <v>13460</v>
      </c>
      <c r="J46" s="214">
        <f t="shared" ref="J46:J47" si="4">SUM(K46+L46+M46+N46+O46)</f>
        <v>362.8</v>
      </c>
      <c r="K46" s="178"/>
      <c r="L46" s="175"/>
      <c r="M46" s="179">
        <v>362.8</v>
      </c>
      <c r="N46" s="180"/>
      <c r="O46" s="180"/>
      <c r="P46" s="107" t="s">
        <v>293</v>
      </c>
    </row>
    <row r="47" spans="1:16" x14ac:dyDescent="0.2">
      <c r="A47" s="49">
        <v>41</v>
      </c>
      <c r="B47" s="260" t="s">
        <v>2635</v>
      </c>
      <c r="C47" s="328" t="s">
        <v>2289</v>
      </c>
      <c r="D47" s="78">
        <v>262180</v>
      </c>
      <c r="E47" s="39">
        <v>63116629</v>
      </c>
      <c r="F47" s="37" t="s">
        <v>2633</v>
      </c>
      <c r="G47" s="80" t="s">
        <v>114</v>
      </c>
      <c r="H47" s="31">
        <v>10</v>
      </c>
      <c r="I47" s="32">
        <v>13460</v>
      </c>
      <c r="J47" s="214">
        <f t="shared" si="4"/>
        <v>185.8</v>
      </c>
      <c r="K47" s="178"/>
      <c r="L47" s="180"/>
      <c r="M47" s="179">
        <v>185.8</v>
      </c>
      <c r="N47" s="180"/>
      <c r="O47" s="180"/>
      <c r="P47" s="107" t="s">
        <v>394</v>
      </c>
    </row>
    <row r="48" spans="1:16" x14ac:dyDescent="0.2">
      <c r="A48" s="49">
        <v>42</v>
      </c>
      <c r="B48" s="264" t="s">
        <v>2632</v>
      </c>
      <c r="C48" s="33" t="s">
        <v>2304</v>
      </c>
      <c r="D48" s="39">
        <v>267317</v>
      </c>
      <c r="E48" s="97">
        <v>63119575</v>
      </c>
      <c r="F48" s="37" t="s">
        <v>2669</v>
      </c>
      <c r="G48" s="80" t="s">
        <v>114</v>
      </c>
      <c r="H48" s="31">
        <v>10</v>
      </c>
      <c r="I48" s="32">
        <v>13460</v>
      </c>
      <c r="J48" s="214">
        <f t="shared" ref="J48" si="5">SUM(K48+L48+M48+N48+O48)</f>
        <v>40</v>
      </c>
      <c r="K48" s="178"/>
      <c r="L48" s="233"/>
      <c r="M48" s="217">
        <v>40</v>
      </c>
      <c r="N48" s="180"/>
      <c r="O48" s="180"/>
      <c r="P48" s="107" t="s">
        <v>404</v>
      </c>
    </row>
    <row r="49" spans="1:16" ht="13.5" thickBot="1" x14ac:dyDescent="0.25">
      <c r="A49" s="49">
        <v>43</v>
      </c>
      <c r="B49" s="113"/>
      <c r="C49" s="17"/>
      <c r="D49" s="97"/>
      <c r="E49" s="39"/>
      <c r="F49" s="37" t="s">
        <v>2793</v>
      </c>
      <c r="G49" s="80" t="s">
        <v>2545</v>
      </c>
      <c r="H49" s="31">
        <v>10</v>
      </c>
      <c r="I49" s="32">
        <v>11110</v>
      </c>
      <c r="J49" s="313">
        <f t="shared" ref="J49" si="6">SUM(K49+L49+M49+N49+O49)</f>
        <v>3312.73</v>
      </c>
      <c r="K49" s="175">
        <v>3312.73</v>
      </c>
      <c r="L49" s="233"/>
      <c r="M49" s="217"/>
      <c r="N49" s="180"/>
      <c r="O49" s="180"/>
      <c r="P49" s="329"/>
    </row>
    <row r="50" spans="1:16" ht="13.5" thickBot="1" x14ac:dyDescent="0.25">
      <c r="A50" s="322"/>
      <c r="B50" s="323"/>
      <c r="C50" s="324"/>
      <c r="D50" s="325"/>
      <c r="E50" s="323"/>
      <c r="F50" s="324"/>
      <c r="G50" s="323"/>
      <c r="H50" s="324"/>
      <c r="I50" s="326" t="s">
        <v>48</v>
      </c>
      <c r="J50" s="199">
        <f t="shared" ref="J50:O50" si="7">SUM(J7:J49)</f>
        <v>34399.889999999992</v>
      </c>
      <c r="K50" s="199">
        <f t="shared" si="7"/>
        <v>28659.269999999997</v>
      </c>
      <c r="L50" s="199">
        <f t="shared" si="7"/>
        <v>0</v>
      </c>
      <c r="M50" s="199">
        <f t="shared" si="7"/>
        <v>5740.62</v>
      </c>
      <c r="N50" s="199">
        <f t="shared" si="7"/>
        <v>0</v>
      </c>
      <c r="O50" s="199">
        <f t="shared" si="7"/>
        <v>0</v>
      </c>
      <c r="P50" s="213"/>
    </row>
    <row r="51" spans="1:16" x14ac:dyDescent="0.2">
      <c r="E51" s="108"/>
      <c r="M51" s="115"/>
    </row>
    <row r="52" spans="1:16" x14ac:dyDescent="0.2">
      <c r="E52" s="108"/>
      <c r="J52" s="267"/>
      <c r="K52" s="267"/>
      <c r="M52" s="267"/>
      <c r="P52" s="182"/>
    </row>
    <row r="54" spans="1:16" x14ac:dyDescent="0.2">
      <c r="B54" s="81"/>
      <c r="D54" s="81"/>
      <c r="E54" s="81"/>
      <c r="G54" s="81"/>
      <c r="P54" s="81"/>
    </row>
  </sheetData>
  <autoFilter ref="A6:P21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4" zoomScale="110" zoomScaleNormal="110" workbookViewId="0">
      <selection activeCell="A25" sqref="A25:XFD25"/>
    </sheetView>
  </sheetViews>
  <sheetFormatPr defaultRowHeight="12.75" x14ac:dyDescent="0.2"/>
  <cols>
    <col min="1" max="1" width="3.140625" style="1" customWidth="1"/>
    <col min="2" max="2" width="11" style="2" customWidth="1"/>
    <col min="3" max="3" width="8.7109375" style="2" customWidth="1"/>
    <col min="4" max="4" width="7" style="2" customWidth="1"/>
    <col min="5" max="5" width="9.5703125" style="2" customWidth="1"/>
    <col min="6" max="6" width="8.5703125" style="1" customWidth="1"/>
    <col min="7" max="7" width="18" style="2" customWidth="1"/>
    <col min="8" max="8" width="3" style="1" customWidth="1"/>
    <col min="9" max="9" width="6.28515625" style="1" customWidth="1"/>
    <col min="10" max="10" width="8.28515625" style="1" customWidth="1"/>
    <col min="11" max="11" width="8.42578125" style="1" customWidth="1"/>
    <col min="12" max="12" width="8" style="1" customWidth="1"/>
    <col min="13" max="13" width="8.140625" style="1" customWidth="1"/>
    <col min="14" max="14" width="7.28515625" style="1" customWidth="1"/>
    <col min="15" max="15" width="8" style="1" customWidth="1"/>
    <col min="16" max="16" width="18.28515625" style="1" customWidth="1"/>
    <col min="17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</row>
    <row r="4" spans="1:19" s="81" customFormat="1" ht="20.25" customHeight="1" x14ac:dyDescent="0.2">
      <c r="B4" s="91"/>
      <c r="C4" s="169"/>
      <c r="D4" s="108"/>
      <c r="E4" s="108"/>
      <c r="G4" s="108"/>
      <c r="P4" s="108"/>
    </row>
    <row r="5" spans="1:19" x14ac:dyDescent="0.2">
      <c r="A5" s="24"/>
      <c r="B5" s="99"/>
      <c r="C5" s="99"/>
      <c r="D5" s="99"/>
      <c r="E5" s="99"/>
      <c r="F5" s="24"/>
      <c r="G5" s="99"/>
      <c r="H5" s="24"/>
      <c r="I5" s="24"/>
      <c r="J5" s="24"/>
      <c r="K5" s="24"/>
      <c r="L5" s="24"/>
      <c r="M5" s="24"/>
      <c r="N5" s="24"/>
      <c r="O5" s="24"/>
      <c r="P5" s="24"/>
    </row>
    <row r="6" spans="1:19" ht="16.5" thickBot="1" x14ac:dyDescent="0.3">
      <c r="A6" s="34" t="s">
        <v>2002</v>
      </c>
      <c r="B6" s="94"/>
      <c r="C6" s="94"/>
      <c r="D6" s="94"/>
      <c r="E6" s="94"/>
      <c r="F6" s="34"/>
      <c r="G6" s="94"/>
      <c r="H6" s="34"/>
      <c r="I6" s="34"/>
      <c r="J6" s="34"/>
      <c r="K6" s="34"/>
      <c r="L6" s="5"/>
      <c r="M6" s="5"/>
      <c r="N6" s="5"/>
      <c r="O6" s="5"/>
      <c r="P6" s="5"/>
      <c r="Q6" s="24"/>
      <c r="R6" s="24"/>
    </row>
    <row r="7" spans="1:19" ht="13.5" thickBot="1" x14ac:dyDescent="0.25">
      <c r="A7" s="234" t="s">
        <v>2</v>
      </c>
      <c r="B7" s="201" t="s">
        <v>50</v>
      </c>
      <c r="C7" s="250" t="s">
        <v>49</v>
      </c>
      <c r="D7" s="203" t="s">
        <v>0</v>
      </c>
      <c r="E7" s="204" t="s">
        <v>3</v>
      </c>
      <c r="F7" s="205" t="s">
        <v>51</v>
      </c>
      <c r="G7" s="251" t="s">
        <v>4</v>
      </c>
      <c r="H7" s="236" t="s">
        <v>28</v>
      </c>
      <c r="I7" s="252" t="s">
        <v>5</v>
      </c>
      <c r="J7" s="238" t="s">
        <v>6</v>
      </c>
      <c r="K7" s="239" t="s">
        <v>7</v>
      </c>
      <c r="L7" s="240" t="s">
        <v>8</v>
      </c>
      <c r="M7" s="238" t="s">
        <v>9</v>
      </c>
      <c r="N7" s="241" t="s">
        <v>10</v>
      </c>
      <c r="O7" s="238" t="s">
        <v>11</v>
      </c>
      <c r="P7" s="238" t="s">
        <v>12</v>
      </c>
      <c r="Q7" s="24"/>
      <c r="R7" s="24"/>
    </row>
    <row r="8" spans="1:19" s="4" customFormat="1" x14ac:dyDescent="0.2">
      <c r="A8" s="29">
        <v>1</v>
      </c>
      <c r="B8" s="95"/>
      <c r="C8" s="95"/>
      <c r="D8" s="96"/>
      <c r="E8" s="96"/>
      <c r="F8" s="352" t="s">
        <v>83</v>
      </c>
      <c r="G8" s="74" t="s">
        <v>82</v>
      </c>
      <c r="H8" s="47">
        <v>10</v>
      </c>
      <c r="I8" s="38">
        <v>11110</v>
      </c>
      <c r="J8" s="330">
        <f t="shared" ref="J8:J21" si="0">SUM(K8+L8+M8+N8+O8)</f>
        <v>1807.15</v>
      </c>
      <c r="K8" s="267">
        <v>1807.15</v>
      </c>
      <c r="L8" s="331"/>
      <c r="M8" s="187"/>
      <c r="N8" s="331"/>
      <c r="O8" s="331"/>
      <c r="P8" s="25"/>
      <c r="Q8" s="5"/>
      <c r="R8" s="5"/>
      <c r="S8" s="5"/>
    </row>
    <row r="9" spans="1:19" s="4" customFormat="1" x14ac:dyDescent="0.2">
      <c r="A9" s="6">
        <v>2</v>
      </c>
      <c r="B9" s="332"/>
      <c r="C9" s="332"/>
      <c r="D9" s="98"/>
      <c r="E9" s="98"/>
      <c r="F9" s="37"/>
      <c r="G9" s="80" t="s">
        <v>80</v>
      </c>
      <c r="H9" s="31">
        <v>10</v>
      </c>
      <c r="I9" s="32">
        <v>11110</v>
      </c>
      <c r="J9" s="216">
        <f t="shared" si="0"/>
        <v>2220.36</v>
      </c>
      <c r="K9" s="314">
        <v>2220.36</v>
      </c>
      <c r="L9" s="188"/>
      <c r="M9" s="188"/>
      <c r="N9" s="188"/>
      <c r="O9" s="188"/>
      <c r="P9" s="18"/>
      <c r="Q9" s="5"/>
      <c r="R9" s="5"/>
      <c r="S9" s="5"/>
    </row>
    <row r="10" spans="1:19" s="4" customFormat="1" x14ac:dyDescent="0.2">
      <c r="A10" s="366">
        <v>3</v>
      </c>
      <c r="B10" s="332"/>
      <c r="C10" s="332"/>
      <c r="D10" s="98"/>
      <c r="E10" s="97"/>
      <c r="F10" s="37" t="s">
        <v>990</v>
      </c>
      <c r="G10" s="80" t="s">
        <v>81</v>
      </c>
      <c r="H10" s="31">
        <v>10</v>
      </c>
      <c r="I10" s="32">
        <v>11110</v>
      </c>
      <c r="J10" s="216">
        <f t="shared" si="0"/>
        <v>2220.36</v>
      </c>
      <c r="K10" s="314">
        <v>2220.36</v>
      </c>
      <c r="L10" s="314"/>
      <c r="M10" s="188"/>
      <c r="N10" s="188"/>
      <c r="O10" s="188"/>
      <c r="P10" s="18"/>
      <c r="Q10" s="5"/>
      <c r="R10" s="5"/>
      <c r="S10" s="5"/>
    </row>
    <row r="11" spans="1:19" s="4" customFormat="1" x14ac:dyDescent="0.2">
      <c r="A11" s="6">
        <v>4</v>
      </c>
      <c r="B11" s="332" t="s">
        <v>1098</v>
      </c>
      <c r="C11" s="332" t="s">
        <v>282</v>
      </c>
      <c r="D11" s="98">
        <v>72945</v>
      </c>
      <c r="E11" s="97">
        <v>63116775</v>
      </c>
      <c r="F11" s="37" t="s">
        <v>1075</v>
      </c>
      <c r="G11" s="80" t="s">
        <v>779</v>
      </c>
      <c r="H11" s="31">
        <v>10</v>
      </c>
      <c r="I11" s="32">
        <v>13450</v>
      </c>
      <c r="J11" s="216">
        <f t="shared" si="0"/>
        <v>140</v>
      </c>
      <c r="K11" s="314"/>
      <c r="L11" s="483"/>
      <c r="M11" s="188">
        <v>140</v>
      </c>
      <c r="N11" s="188"/>
      <c r="O11" s="188"/>
      <c r="P11" s="18" t="s">
        <v>1099</v>
      </c>
      <c r="Q11" s="8" t="s">
        <v>1100</v>
      </c>
      <c r="R11" s="5"/>
      <c r="S11" s="5"/>
    </row>
    <row r="12" spans="1:19" s="4" customFormat="1" x14ac:dyDescent="0.2">
      <c r="A12" s="366">
        <v>5</v>
      </c>
      <c r="B12" s="413" t="s">
        <v>1160</v>
      </c>
      <c r="C12" s="332" t="s">
        <v>617</v>
      </c>
      <c r="D12" s="98">
        <v>75896</v>
      </c>
      <c r="E12" s="97">
        <v>63116775</v>
      </c>
      <c r="F12" s="37" t="s">
        <v>1161</v>
      </c>
      <c r="G12" s="80" t="s">
        <v>383</v>
      </c>
      <c r="H12" s="31">
        <v>10</v>
      </c>
      <c r="I12" s="32">
        <v>14310</v>
      </c>
      <c r="J12" s="216">
        <f t="shared" si="0"/>
        <v>12.8</v>
      </c>
      <c r="K12" s="314"/>
      <c r="L12" s="483"/>
      <c r="M12" s="188">
        <v>12.8</v>
      </c>
      <c r="N12" s="188"/>
      <c r="O12" s="188"/>
      <c r="P12" s="18" t="s">
        <v>207</v>
      </c>
      <c r="Q12" s="8"/>
      <c r="R12" s="5"/>
      <c r="S12" s="5"/>
    </row>
    <row r="13" spans="1:19" s="4" customFormat="1" x14ac:dyDescent="0.2">
      <c r="A13" s="6">
        <v>6</v>
      </c>
      <c r="B13" s="332"/>
      <c r="C13" s="332"/>
      <c r="D13" s="98"/>
      <c r="E13" s="97"/>
      <c r="F13" s="289" t="s">
        <v>1253</v>
      </c>
      <c r="G13" s="80" t="s">
        <v>991</v>
      </c>
      <c r="H13" s="31">
        <v>10</v>
      </c>
      <c r="I13" s="32">
        <v>11110</v>
      </c>
      <c r="J13" s="216">
        <f t="shared" si="0"/>
        <v>2228.9899999999998</v>
      </c>
      <c r="K13" s="314">
        <v>2228.9899999999998</v>
      </c>
      <c r="L13" s="233"/>
      <c r="M13" s="179"/>
      <c r="N13" s="180"/>
      <c r="O13" s="180"/>
      <c r="P13" s="411"/>
      <c r="Q13" s="8"/>
      <c r="R13" s="5"/>
      <c r="S13" s="5"/>
    </row>
    <row r="14" spans="1:19" s="4" customFormat="1" x14ac:dyDescent="0.2">
      <c r="A14" s="366">
        <v>7</v>
      </c>
      <c r="B14" s="332" t="s">
        <v>1142</v>
      </c>
      <c r="C14" s="332" t="s">
        <v>1197</v>
      </c>
      <c r="D14" s="98">
        <v>93552</v>
      </c>
      <c r="E14" s="97">
        <v>63116775</v>
      </c>
      <c r="F14" s="289" t="s">
        <v>1306</v>
      </c>
      <c r="G14" s="74" t="s">
        <v>200</v>
      </c>
      <c r="H14" s="47">
        <v>10</v>
      </c>
      <c r="I14" s="50">
        <v>14310</v>
      </c>
      <c r="J14" s="214">
        <f t="shared" si="0"/>
        <v>64.400000000000006</v>
      </c>
      <c r="K14" s="376"/>
      <c r="L14" s="233"/>
      <c r="M14" s="179">
        <v>64.400000000000006</v>
      </c>
      <c r="N14" s="180"/>
      <c r="O14" s="180"/>
      <c r="P14" s="411" t="s">
        <v>201</v>
      </c>
      <c r="Q14" s="8"/>
      <c r="R14" s="5"/>
      <c r="S14" s="5"/>
    </row>
    <row r="15" spans="1:19" s="4" customFormat="1" x14ac:dyDescent="0.2">
      <c r="A15" s="6">
        <v>8</v>
      </c>
      <c r="B15" s="332"/>
      <c r="C15" s="332"/>
      <c r="D15" s="98"/>
      <c r="E15" s="97"/>
      <c r="F15" s="289" t="s">
        <v>1440</v>
      </c>
      <c r="G15" s="80" t="s">
        <v>1276</v>
      </c>
      <c r="H15" s="31">
        <v>10</v>
      </c>
      <c r="I15" s="32">
        <v>11110</v>
      </c>
      <c r="J15" s="214">
        <f t="shared" si="0"/>
        <v>2228.9899999999998</v>
      </c>
      <c r="K15" s="376">
        <v>2228.9899999999998</v>
      </c>
      <c r="L15" s="233"/>
      <c r="M15" s="179"/>
      <c r="N15" s="180"/>
      <c r="O15" s="180"/>
      <c r="P15" s="411"/>
      <c r="Q15" s="8"/>
      <c r="R15" s="5"/>
      <c r="S15" s="5"/>
    </row>
    <row r="16" spans="1:19" s="4" customFormat="1" x14ac:dyDescent="0.2">
      <c r="A16" s="366">
        <v>9</v>
      </c>
      <c r="B16" s="413" t="s">
        <v>1819</v>
      </c>
      <c r="C16" s="332" t="s">
        <v>1364</v>
      </c>
      <c r="D16" s="98">
        <v>149525</v>
      </c>
      <c r="E16" s="97">
        <v>63116775</v>
      </c>
      <c r="F16" s="23" t="s">
        <v>1799</v>
      </c>
      <c r="G16" s="74" t="s">
        <v>383</v>
      </c>
      <c r="H16" s="47">
        <v>10</v>
      </c>
      <c r="I16" s="50">
        <v>14310</v>
      </c>
      <c r="J16" s="214">
        <f t="shared" si="0"/>
        <v>100</v>
      </c>
      <c r="K16" s="410"/>
      <c r="L16" s="233"/>
      <c r="M16" s="179">
        <v>100</v>
      </c>
      <c r="N16" s="180"/>
      <c r="O16" s="180"/>
      <c r="P16" s="501" t="s">
        <v>207</v>
      </c>
      <c r="Q16" s="8"/>
      <c r="R16" s="5"/>
      <c r="S16" s="5"/>
    </row>
    <row r="17" spans="1:19" s="4" customFormat="1" x14ac:dyDescent="0.2">
      <c r="A17" s="6">
        <v>10</v>
      </c>
      <c r="B17" s="414"/>
      <c r="C17" s="415"/>
      <c r="D17" s="98"/>
      <c r="E17" s="97"/>
      <c r="F17" s="37" t="s">
        <v>1954</v>
      </c>
      <c r="G17" s="80" t="s">
        <v>1534</v>
      </c>
      <c r="H17" s="31">
        <v>10</v>
      </c>
      <c r="I17" s="32">
        <v>11110</v>
      </c>
      <c r="J17" s="216">
        <f t="shared" si="0"/>
        <v>2228.9899999999998</v>
      </c>
      <c r="K17" s="314">
        <v>2228.9899999999998</v>
      </c>
      <c r="L17" s="233"/>
      <c r="M17" s="179"/>
      <c r="N17" s="180"/>
      <c r="O17" s="180"/>
      <c r="P17" s="501"/>
      <c r="Q17" s="8"/>
      <c r="R17" s="5"/>
      <c r="S17" s="5"/>
    </row>
    <row r="18" spans="1:19" s="4" customFormat="1" x14ac:dyDescent="0.2">
      <c r="A18" s="366">
        <v>11</v>
      </c>
      <c r="B18" s="264" t="s">
        <v>2068</v>
      </c>
      <c r="C18" s="33" t="s">
        <v>1440</v>
      </c>
      <c r="D18" s="39">
        <v>169553</v>
      </c>
      <c r="E18" s="97">
        <v>63116775</v>
      </c>
      <c r="F18" s="37" t="s">
        <v>2057</v>
      </c>
      <c r="G18" s="80" t="s">
        <v>383</v>
      </c>
      <c r="H18" s="31">
        <v>10</v>
      </c>
      <c r="I18" s="32">
        <v>14310</v>
      </c>
      <c r="J18" s="214">
        <f t="shared" si="0"/>
        <v>46.3</v>
      </c>
      <c r="K18" s="178"/>
      <c r="L18" s="175"/>
      <c r="M18" s="179">
        <v>46.3</v>
      </c>
      <c r="N18" s="180"/>
      <c r="O18" s="180"/>
      <c r="P18" s="107" t="s">
        <v>207</v>
      </c>
      <c r="Q18" s="8"/>
      <c r="R18" s="5"/>
      <c r="S18" s="5"/>
    </row>
    <row r="19" spans="1:19" s="4" customFormat="1" x14ac:dyDescent="0.2">
      <c r="A19" s="366">
        <v>12</v>
      </c>
      <c r="B19" s="264" t="s">
        <v>2071</v>
      </c>
      <c r="C19" s="33" t="s">
        <v>1440</v>
      </c>
      <c r="D19" s="39">
        <v>169582</v>
      </c>
      <c r="E19" s="97">
        <v>63116775</v>
      </c>
      <c r="F19" s="37" t="s">
        <v>2057</v>
      </c>
      <c r="G19" s="80" t="s">
        <v>383</v>
      </c>
      <c r="H19" s="31">
        <v>10</v>
      </c>
      <c r="I19" s="32">
        <v>14310</v>
      </c>
      <c r="J19" s="214">
        <f t="shared" si="0"/>
        <v>38.4</v>
      </c>
      <c r="K19" s="178"/>
      <c r="L19" s="175"/>
      <c r="M19" s="179">
        <v>38.4</v>
      </c>
      <c r="N19" s="180"/>
      <c r="O19" s="180"/>
      <c r="P19" s="107" t="s">
        <v>207</v>
      </c>
      <c r="Q19" s="8"/>
      <c r="R19" s="5"/>
      <c r="S19" s="5"/>
    </row>
    <row r="20" spans="1:19" s="4" customFormat="1" x14ac:dyDescent="0.2">
      <c r="A20" s="366">
        <v>13</v>
      </c>
      <c r="B20" s="264"/>
      <c r="C20" s="33"/>
      <c r="D20" s="39"/>
      <c r="E20" s="97"/>
      <c r="F20" s="37" t="s">
        <v>2258</v>
      </c>
      <c r="G20" s="80" t="s">
        <v>2009</v>
      </c>
      <c r="H20" s="31">
        <v>10</v>
      </c>
      <c r="I20" s="32">
        <v>11110</v>
      </c>
      <c r="J20" s="214">
        <f t="shared" si="0"/>
        <v>2228.9899999999998</v>
      </c>
      <c r="K20" s="178">
        <v>2228.9899999999998</v>
      </c>
      <c r="L20" s="180"/>
      <c r="M20" s="179"/>
      <c r="N20" s="180"/>
      <c r="O20" s="180"/>
      <c r="P20" s="329"/>
      <c r="Q20" s="8"/>
      <c r="R20" s="5"/>
      <c r="S20" s="5"/>
    </row>
    <row r="21" spans="1:19" s="4" customFormat="1" x14ac:dyDescent="0.2">
      <c r="A21" s="366">
        <v>14</v>
      </c>
      <c r="B21" s="264" t="s">
        <v>2341</v>
      </c>
      <c r="C21" s="33" t="s">
        <v>2325</v>
      </c>
      <c r="D21" s="39">
        <v>207010</v>
      </c>
      <c r="E21" s="97">
        <v>63116775</v>
      </c>
      <c r="F21" s="37" t="s">
        <v>2331</v>
      </c>
      <c r="G21" s="74" t="s">
        <v>383</v>
      </c>
      <c r="H21" s="47">
        <v>10</v>
      </c>
      <c r="I21" s="50">
        <v>14310</v>
      </c>
      <c r="J21" s="214">
        <f t="shared" si="0"/>
        <v>94.6</v>
      </c>
      <c r="K21" s="570"/>
      <c r="L21" s="571"/>
      <c r="M21" s="179">
        <v>94.6</v>
      </c>
      <c r="N21" s="180"/>
      <c r="O21" s="180"/>
      <c r="P21" s="304" t="s">
        <v>207</v>
      </c>
      <c r="Q21" s="8"/>
      <c r="R21" s="5"/>
      <c r="S21" s="5"/>
    </row>
    <row r="22" spans="1:19" s="4" customFormat="1" x14ac:dyDescent="0.2">
      <c r="A22" s="366">
        <v>15</v>
      </c>
      <c r="B22" s="264"/>
      <c r="C22" s="33"/>
      <c r="D22" s="39"/>
      <c r="E22" s="97"/>
      <c r="F22" s="37" t="s">
        <v>2544</v>
      </c>
      <c r="G22" s="80" t="s">
        <v>2268</v>
      </c>
      <c r="H22" s="31">
        <v>10</v>
      </c>
      <c r="I22" s="32">
        <v>11110</v>
      </c>
      <c r="J22" s="214">
        <f t="shared" ref="J22:J23" si="1">SUM(K22+L22+M22+N22+O22)</f>
        <v>2228.9899999999998</v>
      </c>
      <c r="K22" s="314">
        <v>2228.9899999999998</v>
      </c>
      <c r="L22" s="571"/>
      <c r="M22" s="179"/>
      <c r="N22" s="180"/>
      <c r="O22" s="180"/>
      <c r="P22" s="501"/>
      <c r="Q22" s="8"/>
      <c r="R22" s="5"/>
      <c r="S22" s="5"/>
    </row>
    <row r="23" spans="1:19" s="4" customFormat="1" x14ac:dyDescent="0.2">
      <c r="A23" s="366">
        <v>16</v>
      </c>
      <c r="B23" s="412" t="s">
        <v>2733</v>
      </c>
      <c r="C23" s="17" t="s">
        <v>2633</v>
      </c>
      <c r="D23" s="97">
        <v>274930</v>
      </c>
      <c r="E23" s="97">
        <v>63116775</v>
      </c>
      <c r="F23" s="37" t="s">
        <v>2729</v>
      </c>
      <c r="G23" s="80" t="s">
        <v>200</v>
      </c>
      <c r="H23" s="31">
        <v>10</v>
      </c>
      <c r="I23" s="32">
        <v>14310</v>
      </c>
      <c r="J23" s="313">
        <f t="shared" si="1"/>
        <v>97.93</v>
      </c>
      <c r="K23" s="178"/>
      <c r="L23" s="233"/>
      <c r="M23" s="217">
        <v>97.93</v>
      </c>
      <c r="N23" s="180"/>
      <c r="O23" s="180"/>
      <c r="P23" s="329" t="s">
        <v>1717</v>
      </c>
      <c r="Q23" s="8"/>
      <c r="R23" s="5"/>
      <c r="S23" s="5"/>
    </row>
    <row r="24" spans="1:19" s="4" customFormat="1" ht="13.5" thickBot="1" x14ac:dyDescent="0.25">
      <c r="A24" s="366">
        <v>17</v>
      </c>
      <c r="B24" s="413"/>
      <c r="C24" s="332"/>
      <c r="D24" s="98"/>
      <c r="E24" s="97"/>
      <c r="F24" s="23" t="s">
        <v>2793</v>
      </c>
      <c r="G24" s="80" t="s">
        <v>2545</v>
      </c>
      <c r="H24" s="31">
        <v>10</v>
      </c>
      <c r="I24" s="32">
        <v>11110</v>
      </c>
      <c r="J24" s="214">
        <f t="shared" ref="J24" si="2">SUM(K24+L24+M24+N24+O24)</f>
        <v>2228.9899999999998</v>
      </c>
      <c r="K24" s="314">
        <v>2228.9899999999998</v>
      </c>
      <c r="L24" s="233"/>
      <c r="M24" s="179"/>
      <c r="N24" s="180"/>
      <c r="O24" s="180"/>
      <c r="P24" s="501"/>
      <c r="Q24" s="8"/>
      <c r="R24" s="5"/>
      <c r="S24" s="5"/>
    </row>
    <row r="25" spans="1:19" s="4" customFormat="1" ht="13.5" thickBot="1" x14ac:dyDescent="0.25">
      <c r="A25" s="189"/>
      <c r="B25" s="190"/>
      <c r="C25" s="190"/>
      <c r="D25" s="190"/>
      <c r="E25" s="190"/>
      <c r="F25" s="191"/>
      <c r="G25" s="190"/>
      <c r="H25" s="191"/>
      <c r="I25" s="192" t="s">
        <v>42</v>
      </c>
      <c r="J25" s="193">
        <f t="shared" ref="J25:O25" si="3">SUM(J8:J24)</f>
        <v>20216.239999999998</v>
      </c>
      <c r="K25" s="193">
        <f t="shared" si="3"/>
        <v>19621.809999999998</v>
      </c>
      <c r="L25" s="193">
        <f t="shared" si="3"/>
        <v>0</v>
      </c>
      <c r="M25" s="193">
        <f t="shared" si="3"/>
        <v>594.43000000000006</v>
      </c>
      <c r="N25" s="193">
        <f t="shared" si="3"/>
        <v>0</v>
      </c>
      <c r="O25" s="193">
        <f t="shared" si="3"/>
        <v>0</v>
      </c>
      <c r="P25" s="248"/>
    </row>
    <row r="26" spans="1:19" s="4" customFormat="1" x14ac:dyDescent="0.2">
      <c r="A26" s="1"/>
      <c r="B26" s="2"/>
      <c r="C26" s="2"/>
      <c r="D26" s="2"/>
      <c r="E26" s="2"/>
      <c r="F26" s="1"/>
      <c r="G26" s="2"/>
      <c r="H26" s="1"/>
      <c r="I26" s="1"/>
      <c r="J26" s="1"/>
      <c r="K26" s="1"/>
      <c r="L26" s="1"/>
      <c r="M26" s="1"/>
      <c r="N26" s="1"/>
      <c r="O26" s="1"/>
      <c r="P26" s="1"/>
    </row>
    <row r="27" spans="1:19" s="4" customFormat="1" x14ac:dyDescent="0.2">
      <c r="A27" s="1"/>
      <c r="B27" s="2"/>
      <c r="C27" s="2"/>
      <c r="D27" s="2"/>
      <c r="E27" s="2"/>
      <c r="F27" s="1"/>
      <c r="G27" s="2"/>
      <c r="H27" s="1"/>
      <c r="I27" s="1"/>
      <c r="J27" s="267"/>
      <c r="K27" s="267"/>
      <c r="L27" s="1"/>
      <c r="M27" s="1"/>
      <c r="N27" s="1"/>
      <c r="O27" s="1"/>
      <c r="P27" s="28"/>
    </row>
    <row r="28" spans="1:19" s="4" customFormat="1" x14ac:dyDescent="0.2">
      <c r="A28" s="1"/>
    </row>
    <row r="29" spans="1:19" s="4" customFormat="1" x14ac:dyDescent="0.2">
      <c r="A29" s="1"/>
    </row>
    <row r="30" spans="1:19" s="4" customFormat="1" x14ac:dyDescent="0.2">
      <c r="A30" s="1"/>
      <c r="B30" s="2"/>
      <c r="C30" s="2"/>
      <c r="D30" s="2"/>
      <c r="E30" s="2"/>
      <c r="F30" s="1"/>
      <c r="G30" s="2"/>
      <c r="H30" s="1"/>
      <c r="I30" s="1"/>
      <c r="J30" s="1"/>
      <c r="K30" s="1"/>
      <c r="L30" s="1"/>
      <c r="M30" s="1"/>
      <c r="N30" s="1"/>
      <c r="O30" s="1"/>
      <c r="P30" s="1"/>
    </row>
    <row r="31" spans="1:19" s="4" customFormat="1" x14ac:dyDescent="0.2">
      <c r="A31" s="1"/>
      <c r="B31" s="2"/>
      <c r="C31" s="2"/>
      <c r="D31" s="2"/>
      <c r="E31" s="2"/>
      <c r="F31" s="1"/>
      <c r="G31" s="2"/>
      <c r="H31" s="1"/>
      <c r="I31" s="1"/>
      <c r="J31" s="1"/>
      <c r="K31" s="1"/>
      <c r="L31" s="1"/>
      <c r="M31" s="1"/>
      <c r="N31" s="1"/>
      <c r="O31" s="1"/>
      <c r="P31" s="1"/>
    </row>
    <row r="32" spans="1:19" s="4" customFormat="1" x14ac:dyDescent="0.2">
      <c r="A32" s="1"/>
      <c r="B32" s="2"/>
      <c r="C32" s="2"/>
      <c r="D32" s="2"/>
      <c r="E32" s="2"/>
      <c r="F32" s="1"/>
      <c r="G32" s="2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">
      <c r="A33" s="1"/>
      <c r="B33" s="2"/>
      <c r="C33" s="2"/>
      <c r="D33" s="2"/>
      <c r="E33" s="2"/>
      <c r="F33" s="1"/>
      <c r="G33" s="2"/>
      <c r="H33" s="1"/>
      <c r="I33" s="1"/>
      <c r="J33" s="1"/>
      <c r="K33" s="1"/>
      <c r="L33" s="1"/>
      <c r="M33" s="1"/>
      <c r="N33" s="1"/>
      <c r="O33" s="1"/>
      <c r="P33" s="1"/>
    </row>
    <row r="34" spans="1:16" s="4" customFormat="1" x14ac:dyDescent="0.2">
      <c r="A34" s="1"/>
      <c r="B34" s="2"/>
      <c r="C34" s="2"/>
      <c r="D34" s="2"/>
      <c r="E34" s="2"/>
      <c r="F34" s="1"/>
      <c r="G34" s="2"/>
      <c r="H34" s="1"/>
      <c r="I34" s="1"/>
      <c r="J34" s="1"/>
      <c r="K34" s="1"/>
      <c r="L34" s="1"/>
      <c r="M34" s="1"/>
      <c r="N34" s="1"/>
      <c r="O34" s="1"/>
      <c r="P34" s="1"/>
    </row>
    <row r="35" spans="1:16" s="4" customFormat="1" x14ac:dyDescent="0.2">
      <c r="A35" s="1"/>
      <c r="B35" s="2"/>
      <c r="C35" s="2"/>
      <c r="D35" s="2"/>
      <c r="E35" s="2"/>
      <c r="F35" s="1"/>
      <c r="G35" s="2"/>
      <c r="H35" s="1"/>
      <c r="I35" s="1"/>
      <c r="J35" s="1"/>
      <c r="K35" s="1"/>
      <c r="L35" s="1"/>
      <c r="M35" s="1"/>
      <c r="N35" s="1"/>
      <c r="O35" s="1"/>
      <c r="P35" s="1"/>
    </row>
    <row r="36" spans="1:16" s="4" customFormat="1" x14ac:dyDescent="0.2">
      <c r="A36" s="1"/>
      <c r="B36" s="2"/>
      <c r="C36" s="2"/>
      <c r="D36" s="2"/>
      <c r="E36" s="2"/>
      <c r="F36" s="1"/>
      <c r="G36" s="2"/>
      <c r="H36" s="1"/>
      <c r="I36" s="1"/>
      <c r="J36" s="1"/>
      <c r="K36" s="1"/>
      <c r="L36" s="1"/>
      <c r="M36" s="1"/>
      <c r="N36" s="1"/>
      <c r="O36" s="1"/>
      <c r="P36" s="1"/>
    </row>
  </sheetData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16" zoomScale="110" zoomScaleNormal="110" workbookViewId="0">
      <selection activeCell="A46" sqref="A46:XFD46"/>
    </sheetView>
  </sheetViews>
  <sheetFormatPr defaultRowHeight="12.75" x14ac:dyDescent="0.2"/>
  <cols>
    <col min="1" max="1" width="3.28515625" style="1" customWidth="1"/>
    <col min="2" max="2" width="11" style="2" customWidth="1"/>
    <col min="3" max="3" width="9" style="2" customWidth="1"/>
    <col min="4" max="4" width="7.140625" style="2" customWidth="1"/>
    <col min="5" max="5" width="9.5703125" style="2" customWidth="1"/>
    <col min="6" max="6" width="8.42578125" style="1" customWidth="1"/>
    <col min="7" max="7" width="22.42578125" style="2" customWidth="1"/>
    <col min="8" max="8" width="3.7109375" style="1" customWidth="1"/>
    <col min="9" max="9" width="7.28515625" style="1" customWidth="1"/>
    <col min="10" max="11" width="9.140625" style="1" customWidth="1"/>
    <col min="12" max="12" width="6.7109375" style="1" customWidth="1"/>
    <col min="13" max="13" width="7.42578125" style="1" customWidth="1"/>
    <col min="14" max="14" width="7.28515625" style="1" customWidth="1"/>
    <col min="15" max="15" width="7.140625" style="1" customWidth="1"/>
    <col min="16" max="16" width="16" style="1" customWidth="1"/>
    <col min="17" max="17" width="9.140625" style="24"/>
    <col min="18" max="16384" width="9.140625" style="1"/>
  </cols>
  <sheetData>
    <row r="1" spans="1:18" s="81" customFormat="1" ht="21" customHeight="1" x14ac:dyDescent="0.25">
      <c r="B1" s="91"/>
      <c r="C1" s="125" t="s">
        <v>67</v>
      </c>
      <c r="D1" s="338"/>
      <c r="E1" s="339"/>
      <c r="F1" s="126"/>
      <c r="P1" s="108"/>
      <c r="Q1" s="115"/>
    </row>
    <row r="2" spans="1:18" s="81" customFormat="1" ht="15" x14ac:dyDescent="0.25">
      <c r="B2" s="91"/>
      <c r="C2" s="125" t="s">
        <v>1</v>
      </c>
      <c r="D2" s="338"/>
      <c r="E2" s="339"/>
      <c r="F2" s="126"/>
      <c r="P2" s="108"/>
      <c r="Q2" s="115"/>
    </row>
    <row r="3" spans="1:18" s="81" customFormat="1" ht="15" x14ac:dyDescent="0.25">
      <c r="A3" s="82"/>
      <c r="B3" s="92"/>
      <c r="C3" s="125" t="s">
        <v>1987</v>
      </c>
      <c r="D3" s="339"/>
      <c r="E3" s="338"/>
      <c r="F3" s="126"/>
      <c r="P3" s="108"/>
      <c r="Q3" s="115"/>
    </row>
    <row r="4" spans="1:18" s="81" customFormat="1" ht="20.25" customHeight="1" x14ac:dyDescent="0.2">
      <c r="B4" s="91"/>
      <c r="C4" s="169"/>
      <c r="D4" s="108"/>
      <c r="E4" s="108"/>
      <c r="G4" s="108"/>
      <c r="P4" s="108"/>
      <c r="Q4" s="115"/>
    </row>
    <row r="5" spans="1:18" x14ac:dyDescent="0.2">
      <c r="A5" s="24"/>
      <c r="B5" s="99"/>
      <c r="C5" s="99"/>
      <c r="D5" s="99"/>
      <c r="E5" s="99"/>
      <c r="F5" s="24"/>
      <c r="G5" s="99"/>
      <c r="H5" s="24"/>
      <c r="I5" s="24"/>
      <c r="J5" s="24"/>
      <c r="K5" s="24"/>
      <c r="L5" s="24"/>
      <c r="M5" s="24"/>
      <c r="N5" s="24"/>
      <c r="O5" s="24"/>
      <c r="P5" s="24"/>
      <c r="R5" s="24"/>
    </row>
    <row r="6" spans="1:18" ht="16.5" thickBot="1" x14ac:dyDescent="0.3">
      <c r="A6" s="34" t="s">
        <v>2001</v>
      </c>
      <c r="B6" s="94"/>
      <c r="C6" s="94"/>
      <c r="D6" s="94"/>
      <c r="E6" s="94"/>
      <c r="F6" s="34"/>
      <c r="G6" s="94"/>
      <c r="H6" s="34"/>
      <c r="I6" s="34"/>
      <c r="J6" s="34"/>
      <c r="K6" s="34"/>
      <c r="L6" s="5"/>
      <c r="M6" s="5"/>
      <c r="N6" s="5"/>
      <c r="O6" s="5"/>
      <c r="P6" s="5"/>
      <c r="R6" s="24"/>
    </row>
    <row r="7" spans="1:18" s="4" customFormat="1" ht="13.5" thickBot="1" x14ac:dyDescent="0.25">
      <c r="A7" s="234" t="s">
        <v>2</v>
      </c>
      <c r="B7" s="201" t="s">
        <v>50</v>
      </c>
      <c r="C7" s="250" t="s">
        <v>49</v>
      </c>
      <c r="D7" s="203" t="s">
        <v>0</v>
      </c>
      <c r="E7" s="204" t="s">
        <v>3</v>
      </c>
      <c r="F7" s="205" t="s">
        <v>51</v>
      </c>
      <c r="G7" s="235" t="s">
        <v>4</v>
      </c>
      <c r="H7" s="236" t="s">
        <v>28</v>
      </c>
      <c r="I7" s="237" t="s">
        <v>5</v>
      </c>
      <c r="J7" s="238" t="s">
        <v>6</v>
      </c>
      <c r="K7" s="241" t="s">
        <v>7</v>
      </c>
      <c r="L7" s="240" t="s">
        <v>8</v>
      </c>
      <c r="M7" s="238" t="s">
        <v>9</v>
      </c>
      <c r="N7" s="241" t="s">
        <v>10</v>
      </c>
      <c r="O7" s="238" t="s">
        <v>11</v>
      </c>
      <c r="P7" s="238" t="s">
        <v>12</v>
      </c>
      <c r="Q7" s="417" t="s">
        <v>352</v>
      </c>
    </row>
    <row r="8" spans="1:18" s="4" customFormat="1" x14ac:dyDescent="0.2">
      <c r="A8" s="29">
        <v>1</v>
      </c>
      <c r="B8" s="257"/>
      <c r="C8" s="95"/>
      <c r="D8" s="96"/>
      <c r="E8" s="97"/>
      <c r="F8" s="36" t="s">
        <v>83</v>
      </c>
      <c r="G8" s="79" t="s">
        <v>61</v>
      </c>
      <c r="H8" s="7">
        <v>10</v>
      </c>
      <c r="I8" s="21">
        <v>11110</v>
      </c>
      <c r="J8" s="214">
        <f t="shared" ref="J8:J15" si="0">SUM(K8+L8+M8+N8+O8)</f>
        <v>7823.25</v>
      </c>
      <c r="K8" s="267">
        <v>7823.25</v>
      </c>
      <c r="L8" s="186"/>
      <c r="M8" s="186"/>
      <c r="N8" s="186"/>
      <c r="O8" s="186"/>
      <c r="P8" s="341"/>
      <c r="Q8" s="5"/>
    </row>
    <row r="9" spans="1:18" s="4" customFormat="1" x14ac:dyDescent="0.2">
      <c r="A9" s="6">
        <v>2</v>
      </c>
      <c r="B9" s="413" t="s">
        <v>214</v>
      </c>
      <c r="C9" s="332" t="s">
        <v>215</v>
      </c>
      <c r="D9" s="98">
        <v>14716</v>
      </c>
      <c r="E9" s="97">
        <v>63116915</v>
      </c>
      <c r="F9" s="36" t="s">
        <v>182</v>
      </c>
      <c r="G9" s="79" t="s">
        <v>216</v>
      </c>
      <c r="H9" s="7">
        <v>10</v>
      </c>
      <c r="I9" s="21">
        <v>13780</v>
      </c>
      <c r="J9" s="214">
        <f t="shared" si="0"/>
        <v>1057.94</v>
      </c>
      <c r="K9" s="314"/>
      <c r="L9" s="186"/>
      <c r="M9" s="186">
        <v>1057.94</v>
      </c>
      <c r="N9" s="186"/>
      <c r="O9" s="186"/>
      <c r="P9" s="341" t="s">
        <v>217</v>
      </c>
      <c r="Q9" s="5"/>
    </row>
    <row r="10" spans="1:18" s="4" customFormat="1" x14ac:dyDescent="0.2">
      <c r="A10" s="6">
        <v>3</v>
      </c>
      <c r="B10" s="413" t="s">
        <v>218</v>
      </c>
      <c r="C10" s="332" t="s">
        <v>219</v>
      </c>
      <c r="D10" s="98">
        <v>14705</v>
      </c>
      <c r="E10" s="97">
        <v>63116915</v>
      </c>
      <c r="F10" s="36" t="s">
        <v>182</v>
      </c>
      <c r="G10" s="79" t="s">
        <v>216</v>
      </c>
      <c r="H10" s="7">
        <v>10</v>
      </c>
      <c r="I10" s="21">
        <v>13780</v>
      </c>
      <c r="J10" s="214">
        <f t="shared" si="0"/>
        <v>1010.07</v>
      </c>
      <c r="K10" s="314"/>
      <c r="L10" s="186"/>
      <c r="M10" s="186">
        <v>1010.07</v>
      </c>
      <c r="N10" s="186"/>
      <c r="O10" s="186"/>
      <c r="P10" s="341" t="s">
        <v>217</v>
      </c>
      <c r="Q10" s="5"/>
    </row>
    <row r="11" spans="1:18" s="4" customFormat="1" x14ac:dyDescent="0.2">
      <c r="A11" s="6">
        <v>4</v>
      </c>
      <c r="B11" s="414" t="s">
        <v>348</v>
      </c>
      <c r="C11" s="415" t="s">
        <v>349</v>
      </c>
      <c r="D11" s="98">
        <v>16218</v>
      </c>
      <c r="E11" s="97">
        <v>63116915</v>
      </c>
      <c r="F11" s="36" t="s">
        <v>231</v>
      </c>
      <c r="G11" s="79" t="s">
        <v>350</v>
      </c>
      <c r="H11" s="7">
        <v>10</v>
      </c>
      <c r="I11" s="21">
        <v>13509</v>
      </c>
      <c r="J11" s="214">
        <f t="shared" si="0"/>
        <v>480</v>
      </c>
      <c r="K11" s="314"/>
      <c r="L11" s="186"/>
      <c r="M11" s="186">
        <v>480</v>
      </c>
      <c r="N11" s="186"/>
      <c r="O11" s="186"/>
      <c r="P11" s="341" t="s">
        <v>351</v>
      </c>
      <c r="Q11" s="5" t="s">
        <v>282</v>
      </c>
    </row>
    <row r="12" spans="1:18" s="4" customFormat="1" x14ac:dyDescent="0.2">
      <c r="A12" s="6">
        <v>5</v>
      </c>
      <c r="B12" s="264"/>
      <c r="C12" s="33"/>
      <c r="D12" s="39"/>
      <c r="E12" s="77"/>
      <c r="F12" s="37"/>
      <c r="G12" s="79" t="s">
        <v>65</v>
      </c>
      <c r="H12" s="7">
        <v>10</v>
      </c>
      <c r="I12" s="21">
        <v>11110</v>
      </c>
      <c r="J12" s="214">
        <f t="shared" si="0"/>
        <v>21959.25</v>
      </c>
      <c r="K12" s="314">
        <v>21959.25</v>
      </c>
      <c r="L12" s="175"/>
      <c r="M12" s="175"/>
      <c r="N12" s="175"/>
      <c r="O12" s="175"/>
      <c r="P12" s="107"/>
      <c r="Q12" s="5"/>
    </row>
    <row r="13" spans="1:18" s="4" customFormat="1" x14ac:dyDescent="0.2">
      <c r="A13" s="6">
        <v>6</v>
      </c>
      <c r="B13" s="113" t="s">
        <v>778</v>
      </c>
      <c r="C13" s="17" t="s">
        <v>282</v>
      </c>
      <c r="D13" s="97">
        <v>29443</v>
      </c>
      <c r="E13" s="97">
        <v>63116915</v>
      </c>
      <c r="F13" s="309" t="s">
        <v>776</v>
      </c>
      <c r="G13" s="80" t="s">
        <v>779</v>
      </c>
      <c r="H13" s="31">
        <v>10</v>
      </c>
      <c r="I13" s="32">
        <v>13450</v>
      </c>
      <c r="J13" s="214">
        <f t="shared" si="0"/>
        <v>151</v>
      </c>
      <c r="K13" s="410"/>
      <c r="L13" s="180"/>
      <c r="M13" s="179">
        <v>151</v>
      </c>
      <c r="N13" s="180"/>
      <c r="O13" s="180"/>
      <c r="P13" s="411" t="s">
        <v>780</v>
      </c>
      <c r="Q13" s="5"/>
    </row>
    <row r="14" spans="1:18" s="4" customFormat="1" x14ac:dyDescent="0.2">
      <c r="A14" s="6">
        <v>7</v>
      </c>
      <c r="B14" s="329" t="s">
        <v>278</v>
      </c>
      <c r="C14" s="298" t="s">
        <v>279</v>
      </c>
      <c r="D14" s="77">
        <v>34367</v>
      </c>
      <c r="E14" s="97">
        <v>63116915</v>
      </c>
      <c r="F14" s="37" t="s">
        <v>800</v>
      </c>
      <c r="G14" s="80" t="s">
        <v>114</v>
      </c>
      <c r="H14" s="31">
        <v>10</v>
      </c>
      <c r="I14" s="32">
        <v>13460</v>
      </c>
      <c r="J14" s="214">
        <f t="shared" si="0"/>
        <v>362.8</v>
      </c>
      <c r="K14" s="314"/>
      <c r="L14" s="175"/>
      <c r="M14" s="175">
        <v>362.8</v>
      </c>
      <c r="N14" s="175"/>
      <c r="O14" s="175"/>
      <c r="P14" s="107" t="s">
        <v>280</v>
      </c>
      <c r="Q14" s="5"/>
    </row>
    <row r="15" spans="1:18" s="4" customFormat="1" x14ac:dyDescent="0.2">
      <c r="A15" s="6">
        <v>8</v>
      </c>
      <c r="B15" s="258" t="s">
        <v>423</v>
      </c>
      <c r="C15" s="65" t="s">
        <v>197</v>
      </c>
      <c r="D15" s="39">
        <v>34930</v>
      </c>
      <c r="E15" s="97">
        <v>63116915</v>
      </c>
      <c r="F15" s="37" t="s">
        <v>800</v>
      </c>
      <c r="G15" s="80" t="s">
        <v>114</v>
      </c>
      <c r="H15" s="31">
        <v>10</v>
      </c>
      <c r="I15" s="32">
        <v>13460</v>
      </c>
      <c r="J15" s="214">
        <f t="shared" si="0"/>
        <v>362.8</v>
      </c>
      <c r="K15" s="178"/>
      <c r="L15" s="175"/>
      <c r="M15" s="179">
        <v>362.8</v>
      </c>
      <c r="N15" s="180"/>
      <c r="O15" s="180"/>
      <c r="P15" s="287" t="s">
        <v>424</v>
      </c>
      <c r="Q15" s="5"/>
    </row>
    <row r="16" spans="1:18" s="4" customFormat="1" x14ac:dyDescent="0.2">
      <c r="A16" s="6">
        <v>9</v>
      </c>
      <c r="B16" s="113" t="s">
        <v>821</v>
      </c>
      <c r="C16" s="17" t="s">
        <v>822</v>
      </c>
      <c r="D16" s="97">
        <v>35010</v>
      </c>
      <c r="E16" s="97">
        <v>63116915</v>
      </c>
      <c r="F16" s="309" t="s">
        <v>800</v>
      </c>
      <c r="G16" s="80" t="s">
        <v>114</v>
      </c>
      <c r="H16" s="31">
        <v>10</v>
      </c>
      <c r="I16" s="32">
        <v>13460</v>
      </c>
      <c r="J16" s="214">
        <f t="shared" ref="J16:J21" si="1">SUM(K16+L16+M16+N16+O16)</f>
        <v>362.8</v>
      </c>
      <c r="K16" s="178"/>
      <c r="L16" s="175"/>
      <c r="M16" s="179">
        <v>362.8</v>
      </c>
      <c r="N16" s="180"/>
      <c r="O16" s="180"/>
      <c r="P16" s="287" t="s">
        <v>823</v>
      </c>
      <c r="Q16" s="5" t="s">
        <v>809</v>
      </c>
    </row>
    <row r="17" spans="1:17" s="4" customFormat="1" x14ac:dyDescent="0.2">
      <c r="A17" s="6">
        <v>10</v>
      </c>
      <c r="B17" s="454" t="s">
        <v>821</v>
      </c>
      <c r="C17" s="455" t="s">
        <v>822</v>
      </c>
      <c r="D17" s="456">
        <v>36717</v>
      </c>
      <c r="E17" s="456">
        <v>63116915</v>
      </c>
      <c r="F17" s="457" t="s">
        <v>834</v>
      </c>
      <c r="G17" s="458" t="s">
        <v>842</v>
      </c>
      <c r="H17" s="459">
        <v>10</v>
      </c>
      <c r="I17" s="460">
        <v>13460</v>
      </c>
      <c r="J17" s="433">
        <f t="shared" si="1"/>
        <v>-362.8</v>
      </c>
      <c r="K17" s="178"/>
      <c r="L17" s="175"/>
      <c r="M17" s="434">
        <v>-362.8</v>
      </c>
      <c r="N17" s="180"/>
      <c r="O17" s="180"/>
      <c r="P17" s="435" t="s">
        <v>843</v>
      </c>
      <c r="Q17" s="5"/>
    </row>
    <row r="18" spans="1:17" s="4" customFormat="1" x14ac:dyDescent="0.2">
      <c r="A18" s="6">
        <v>11</v>
      </c>
      <c r="B18" s="412" t="s">
        <v>882</v>
      </c>
      <c r="C18" s="17" t="s">
        <v>83</v>
      </c>
      <c r="D18" s="97">
        <v>43617</v>
      </c>
      <c r="E18" s="97">
        <v>63116915</v>
      </c>
      <c r="F18" s="309" t="s">
        <v>880</v>
      </c>
      <c r="G18" s="80" t="s">
        <v>883</v>
      </c>
      <c r="H18" s="31">
        <v>10</v>
      </c>
      <c r="I18" s="32">
        <v>14310</v>
      </c>
      <c r="J18" s="214">
        <f t="shared" si="1"/>
        <v>99.6</v>
      </c>
      <c r="K18" s="178"/>
      <c r="L18" s="175"/>
      <c r="M18" s="179">
        <v>99.6</v>
      </c>
      <c r="N18" s="180"/>
      <c r="O18" s="180"/>
      <c r="P18" s="287" t="s">
        <v>207</v>
      </c>
      <c r="Q18" s="5"/>
    </row>
    <row r="19" spans="1:17" s="4" customFormat="1" x14ac:dyDescent="0.2">
      <c r="A19" s="6">
        <v>12</v>
      </c>
      <c r="B19" s="412" t="s">
        <v>938</v>
      </c>
      <c r="C19" s="17" t="s">
        <v>356</v>
      </c>
      <c r="D19" s="97">
        <v>49373</v>
      </c>
      <c r="E19" s="97">
        <v>63116915</v>
      </c>
      <c r="F19" s="37" t="s">
        <v>918</v>
      </c>
      <c r="G19" s="80" t="s">
        <v>928</v>
      </c>
      <c r="H19" s="31">
        <v>10</v>
      </c>
      <c r="I19" s="32">
        <v>13780</v>
      </c>
      <c r="J19" s="214">
        <f t="shared" si="1"/>
        <v>109.7</v>
      </c>
      <c r="K19" s="178"/>
      <c r="L19" s="175"/>
      <c r="M19" s="179">
        <v>109.7</v>
      </c>
      <c r="N19" s="180"/>
      <c r="O19" s="180"/>
      <c r="P19" s="287" t="s">
        <v>217</v>
      </c>
      <c r="Q19" s="5"/>
    </row>
    <row r="20" spans="1:17" s="4" customFormat="1" x14ac:dyDescent="0.2">
      <c r="A20" s="6">
        <v>13</v>
      </c>
      <c r="B20" s="258"/>
      <c r="C20" s="65"/>
      <c r="D20" s="39"/>
      <c r="E20" s="97"/>
      <c r="F20" s="37" t="s">
        <v>990</v>
      </c>
      <c r="G20" s="79" t="s">
        <v>66</v>
      </c>
      <c r="H20" s="7">
        <v>10</v>
      </c>
      <c r="I20" s="21">
        <v>11110</v>
      </c>
      <c r="J20" s="214">
        <f t="shared" si="1"/>
        <v>19725.46</v>
      </c>
      <c r="K20" s="178">
        <v>19725.46</v>
      </c>
      <c r="L20" s="175"/>
      <c r="M20" s="179"/>
      <c r="N20" s="180"/>
      <c r="O20" s="180"/>
      <c r="P20" s="287"/>
      <c r="Q20" s="5"/>
    </row>
    <row r="21" spans="1:17" s="4" customFormat="1" x14ac:dyDescent="0.2">
      <c r="A21" s="6">
        <v>14</v>
      </c>
      <c r="B21" s="113" t="s">
        <v>1048</v>
      </c>
      <c r="C21" s="17" t="s">
        <v>809</v>
      </c>
      <c r="D21" s="97">
        <v>71174</v>
      </c>
      <c r="E21" s="97">
        <v>63116915</v>
      </c>
      <c r="F21" s="289" t="s">
        <v>1046</v>
      </c>
      <c r="G21" s="80" t="s">
        <v>114</v>
      </c>
      <c r="H21" s="31">
        <v>10</v>
      </c>
      <c r="I21" s="32">
        <v>13460</v>
      </c>
      <c r="J21" s="214">
        <f t="shared" si="1"/>
        <v>406.5</v>
      </c>
      <c r="K21" s="178"/>
      <c r="L21" s="175"/>
      <c r="M21" s="179">
        <v>406.5</v>
      </c>
      <c r="N21" s="180"/>
      <c r="O21" s="180"/>
      <c r="P21" s="107" t="s">
        <v>397</v>
      </c>
      <c r="Q21" s="5"/>
    </row>
    <row r="22" spans="1:17" s="4" customFormat="1" x14ac:dyDescent="0.2">
      <c r="A22" s="6">
        <v>15</v>
      </c>
      <c r="B22" s="113" t="s">
        <v>1049</v>
      </c>
      <c r="C22" s="17" t="s">
        <v>809</v>
      </c>
      <c r="D22" s="97">
        <v>71183</v>
      </c>
      <c r="E22" s="97">
        <v>63116915</v>
      </c>
      <c r="F22" s="289" t="s">
        <v>1046</v>
      </c>
      <c r="G22" s="80" t="s">
        <v>114</v>
      </c>
      <c r="H22" s="31">
        <v>10</v>
      </c>
      <c r="I22" s="32">
        <v>13460</v>
      </c>
      <c r="J22" s="214">
        <f>SUM(K22+L22+M22+N22+O22)</f>
        <v>406.5</v>
      </c>
      <c r="K22" s="178"/>
      <c r="L22" s="175"/>
      <c r="M22" s="179">
        <v>406.5</v>
      </c>
      <c r="N22" s="180"/>
      <c r="O22" s="180"/>
      <c r="P22" s="107" t="s">
        <v>404</v>
      </c>
      <c r="Q22" s="5"/>
    </row>
    <row r="23" spans="1:17" s="4" customFormat="1" x14ac:dyDescent="0.2">
      <c r="A23" s="6">
        <v>16</v>
      </c>
      <c r="B23" s="258" t="s">
        <v>969</v>
      </c>
      <c r="C23" s="65" t="s">
        <v>912</v>
      </c>
      <c r="D23" s="39">
        <v>73036</v>
      </c>
      <c r="E23" s="97">
        <v>63116915</v>
      </c>
      <c r="F23" s="37" t="s">
        <v>1075</v>
      </c>
      <c r="G23" s="80" t="s">
        <v>350</v>
      </c>
      <c r="H23" s="31">
        <v>10</v>
      </c>
      <c r="I23" s="32">
        <v>14050</v>
      </c>
      <c r="J23" s="214">
        <f t="shared" ref="J23:J29" si="2">SUM(K23+L23+M23+N23+O23)</f>
        <v>366</v>
      </c>
      <c r="K23" s="178"/>
      <c r="L23" s="175"/>
      <c r="M23" s="179">
        <v>366</v>
      </c>
      <c r="N23" s="180"/>
      <c r="O23" s="180"/>
      <c r="P23" s="287" t="s">
        <v>1102</v>
      </c>
      <c r="Q23" s="5"/>
    </row>
    <row r="24" spans="1:17" s="4" customFormat="1" x14ac:dyDescent="0.2">
      <c r="A24" s="6">
        <v>17</v>
      </c>
      <c r="B24" s="113" t="s">
        <v>1110</v>
      </c>
      <c r="C24" s="17" t="s">
        <v>83</v>
      </c>
      <c r="D24" s="97">
        <v>73387</v>
      </c>
      <c r="E24" s="97">
        <v>63116915</v>
      </c>
      <c r="F24" s="23" t="s">
        <v>1104</v>
      </c>
      <c r="G24" s="74" t="s">
        <v>216</v>
      </c>
      <c r="H24" s="47">
        <v>10</v>
      </c>
      <c r="I24" s="50">
        <v>13780</v>
      </c>
      <c r="J24" s="214">
        <f t="shared" si="2"/>
        <v>82.92</v>
      </c>
      <c r="K24" s="179"/>
      <c r="L24" s="175"/>
      <c r="M24" s="179">
        <v>82.92</v>
      </c>
      <c r="N24" s="180"/>
      <c r="O24" s="180"/>
      <c r="P24" s="304" t="s">
        <v>217</v>
      </c>
      <c r="Q24" s="5"/>
    </row>
    <row r="25" spans="1:17" s="4" customFormat="1" x14ac:dyDescent="0.2">
      <c r="A25" s="6">
        <v>18</v>
      </c>
      <c r="B25" s="413" t="s">
        <v>1166</v>
      </c>
      <c r="C25" s="332" t="s">
        <v>617</v>
      </c>
      <c r="D25" s="98">
        <v>76432</v>
      </c>
      <c r="E25" s="97">
        <v>63116915</v>
      </c>
      <c r="F25" s="37" t="s">
        <v>1161</v>
      </c>
      <c r="G25" s="80" t="s">
        <v>383</v>
      </c>
      <c r="H25" s="31">
        <v>10</v>
      </c>
      <c r="I25" s="32">
        <v>14310</v>
      </c>
      <c r="J25" s="214">
        <f t="shared" si="2"/>
        <v>77.599999999999994</v>
      </c>
      <c r="K25" s="314"/>
      <c r="L25" s="483"/>
      <c r="M25" s="188">
        <v>77.599999999999994</v>
      </c>
      <c r="N25" s="188"/>
      <c r="O25" s="188"/>
      <c r="P25" s="18" t="s">
        <v>207</v>
      </c>
      <c r="Q25" s="5"/>
    </row>
    <row r="26" spans="1:17" s="4" customFormat="1" x14ac:dyDescent="0.2">
      <c r="A26" s="6">
        <v>19</v>
      </c>
      <c r="B26" s="412" t="s">
        <v>1263</v>
      </c>
      <c r="C26" s="17" t="s">
        <v>990</v>
      </c>
      <c r="D26" s="97">
        <v>86660</v>
      </c>
      <c r="E26" s="97">
        <v>63116915</v>
      </c>
      <c r="F26" s="23" t="s">
        <v>1253</v>
      </c>
      <c r="G26" s="74" t="s">
        <v>200</v>
      </c>
      <c r="H26" s="31">
        <v>10</v>
      </c>
      <c r="I26" s="50">
        <v>14310</v>
      </c>
      <c r="J26" s="214">
        <f t="shared" si="2"/>
        <v>25</v>
      </c>
      <c r="K26" s="410"/>
      <c r="L26" s="233"/>
      <c r="M26" s="179">
        <v>25</v>
      </c>
      <c r="N26" s="180"/>
      <c r="O26" s="180"/>
      <c r="P26" s="304" t="s">
        <v>207</v>
      </c>
      <c r="Q26" s="5"/>
    </row>
    <row r="27" spans="1:17" s="4" customFormat="1" x14ac:dyDescent="0.2">
      <c r="A27" s="6">
        <v>20</v>
      </c>
      <c r="B27" s="412"/>
      <c r="C27" s="17"/>
      <c r="D27" s="97"/>
      <c r="E27" s="97"/>
      <c r="F27" s="23" t="s">
        <v>1253</v>
      </c>
      <c r="G27" s="79" t="s">
        <v>992</v>
      </c>
      <c r="H27" s="7">
        <v>10</v>
      </c>
      <c r="I27" s="21">
        <v>11110</v>
      </c>
      <c r="J27" s="214">
        <f t="shared" si="2"/>
        <v>19546.8</v>
      </c>
      <c r="K27" s="178">
        <v>19546.8</v>
      </c>
      <c r="L27" s="233"/>
      <c r="M27" s="179"/>
      <c r="N27" s="180"/>
      <c r="O27" s="180"/>
      <c r="P27" s="304"/>
      <c r="Q27" s="5"/>
    </row>
    <row r="28" spans="1:17" s="4" customFormat="1" x14ac:dyDescent="0.2">
      <c r="A28" s="6">
        <v>21</v>
      </c>
      <c r="B28" s="412" t="s">
        <v>1300</v>
      </c>
      <c r="C28" s="17" t="s">
        <v>1028</v>
      </c>
      <c r="D28" s="97">
        <v>92519</v>
      </c>
      <c r="E28" s="97">
        <v>63116915</v>
      </c>
      <c r="F28" s="23" t="s">
        <v>1306</v>
      </c>
      <c r="G28" s="74" t="s">
        <v>1038</v>
      </c>
      <c r="H28" s="47">
        <v>10</v>
      </c>
      <c r="I28" s="50">
        <v>13460</v>
      </c>
      <c r="J28" s="214">
        <f t="shared" si="2"/>
        <v>200</v>
      </c>
      <c r="K28" s="410"/>
      <c r="L28" s="233"/>
      <c r="M28" s="179">
        <v>200</v>
      </c>
      <c r="N28" s="180"/>
      <c r="O28" s="180"/>
      <c r="P28" s="304" t="s">
        <v>1036</v>
      </c>
      <c r="Q28" s="5"/>
    </row>
    <row r="29" spans="1:17" s="4" customFormat="1" x14ac:dyDescent="0.2">
      <c r="A29" s="6">
        <v>22</v>
      </c>
      <c r="B29" s="412" t="s">
        <v>1346</v>
      </c>
      <c r="C29" s="486" t="s">
        <v>990</v>
      </c>
      <c r="D29" s="97">
        <v>99752</v>
      </c>
      <c r="E29" s="97">
        <v>63116915</v>
      </c>
      <c r="F29" s="23" t="s">
        <v>1342</v>
      </c>
      <c r="G29" s="74" t="s">
        <v>216</v>
      </c>
      <c r="H29" s="47">
        <v>10</v>
      </c>
      <c r="I29" s="50">
        <v>13780</v>
      </c>
      <c r="J29" s="214">
        <f t="shared" si="2"/>
        <v>404.83</v>
      </c>
      <c r="K29" s="410"/>
      <c r="L29" s="233"/>
      <c r="M29" s="179">
        <v>404.83</v>
      </c>
      <c r="N29" s="180"/>
      <c r="O29" s="180"/>
      <c r="P29" s="304" t="s">
        <v>217</v>
      </c>
      <c r="Q29" s="5"/>
    </row>
    <row r="30" spans="1:17" s="4" customFormat="1" x14ac:dyDescent="0.2">
      <c r="A30" s="6">
        <v>23</v>
      </c>
      <c r="B30" s="412" t="s">
        <v>1350</v>
      </c>
      <c r="C30" s="17" t="s">
        <v>617</v>
      </c>
      <c r="D30" s="97">
        <v>99968</v>
      </c>
      <c r="E30" s="97">
        <v>63116915</v>
      </c>
      <c r="F30" s="23" t="s">
        <v>1342</v>
      </c>
      <c r="G30" s="74" t="s">
        <v>216</v>
      </c>
      <c r="H30" s="47">
        <v>10</v>
      </c>
      <c r="I30" s="50">
        <v>13780</v>
      </c>
      <c r="J30" s="214">
        <f>SUM(K30+L30+M30+N30+O30)</f>
        <v>374.54</v>
      </c>
      <c r="K30" s="410"/>
      <c r="L30" s="233"/>
      <c r="M30" s="179">
        <v>374.54</v>
      </c>
      <c r="N30" s="180"/>
      <c r="O30" s="180"/>
      <c r="P30" s="304" t="s">
        <v>217</v>
      </c>
      <c r="Q30" s="5"/>
    </row>
    <row r="31" spans="1:17" s="4" customFormat="1" x14ac:dyDescent="0.2">
      <c r="A31" s="6">
        <v>24</v>
      </c>
      <c r="B31" s="412"/>
      <c r="C31" s="17"/>
      <c r="D31" s="97"/>
      <c r="E31" s="97"/>
      <c r="F31" s="23"/>
      <c r="G31" s="79" t="s">
        <v>2042</v>
      </c>
      <c r="H31" s="7">
        <v>10</v>
      </c>
      <c r="I31" s="21">
        <v>11110</v>
      </c>
      <c r="J31" s="214">
        <f>SUM(K31+L31+M31+N31+O31)</f>
        <v>18707.22</v>
      </c>
      <c r="K31" s="410">
        <v>18707.22</v>
      </c>
      <c r="L31" s="233"/>
      <c r="M31" s="179"/>
      <c r="N31" s="180"/>
      <c r="O31" s="180"/>
      <c r="P31" s="304"/>
      <c r="Q31" s="5"/>
    </row>
    <row r="32" spans="1:17" s="4" customFormat="1" x14ac:dyDescent="0.2">
      <c r="A32" s="6">
        <v>25</v>
      </c>
      <c r="B32" s="412" t="s">
        <v>281</v>
      </c>
      <c r="C32" s="17" t="s">
        <v>285</v>
      </c>
      <c r="D32" s="97">
        <v>140588</v>
      </c>
      <c r="E32" s="97">
        <v>63116915</v>
      </c>
      <c r="F32" s="289" t="s">
        <v>1720</v>
      </c>
      <c r="G32" s="80" t="s">
        <v>114</v>
      </c>
      <c r="H32" s="31">
        <v>10</v>
      </c>
      <c r="I32" s="32">
        <v>13460</v>
      </c>
      <c r="J32" s="214">
        <f>SUM(K32+L32+M32+N32+O32)</f>
        <v>449.7</v>
      </c>
      <c r="K32" s="178"/>
      <c r="L32" s="175"/>
      <c r="M32" s="179">
        <v>449.7</v>
      </c>
      <c r="N32" s="180"/>
      <c r="O32" s="180"/>
      <c r="P32" s="107" t="s">
        <v>283</v>
      </c>
      <c r="Q32" s="5"/>
    </row>
    <row r="33" spans="1:19" s="4" customFormat="1" x14ac:dyDescent="0.2">
      <c r="A33" s="6">
        <v>26</v>
      </c>
      <c r="B33" s="412" t="s">
        <v>281</v>
      </c>
      <c r="C33" s="17" t="s">
        <v>285</v>
      </c>
      <c r="D33" s="97">
        <v>140601</v>
      </c>
      <c r="E33" s="97">
        <v>63116915</v>
      </c>
      <c r="F33" s="289" t="s">
        <v>1720</v>
      </c>
      <c r="G33" s="80" t="s">
        <v>114</v>
      </c>
      <c r="H33" s="31">
        <v>10</v>
      </c>
      <c r="I33" s="32">
        <v>13460</v>
      </c>
      <c r="J33" s="214">
        <f>SUM(K33+L33+M33+N33+O33)</f>
        <v>449.7</v>
      </c>
      <c r="K33" s="178"/>
      <c r="L33" s="175"/>
      <c r="M33" s="179">
        <v>449.7</v>
      </c>
      <c r="N33" s="180"/>
      <c r="O33" s="180"/>
      <c r="P33" s="107" t="s">
        <v>283</v>
      </c>
      <c r="Q33" s="5"/>
    </row>
    <row r="34" spans="1:19" s="4" customFormat="1" x14ac:dyDescent="0.2">
      <c r="A34" s="6">
        <v>27</v>
      </c>
      <c r="B34" s="412"/>
      <c r="C34" s="17"/>
      <c r="D34" s="361">
        <v>140691</v>
      </c>
      <c r="E34" s="361">
        <v>63116915</v>
      </c>
      <c r="F34" s="529" t="s">
        <v>1669</v>
      </c>
      <c r="G34" s="405" t="s">
        <v>1962</v>
      </c>
      <c r="H34" s="406">
        <v>10</v>
      </c>
      <c r="I34" s="530">
        <v>11900</v>
      </c>
      <c r="J34" s="363">
        <f>SUM(K34+L34+M34+N34+O34)</f>
        <v>5584</v>
      </c>
      <c r="K34" s="420">
        <v>5584</v>
      </c>
      <c r="L34" s="300"/>
      <c r="M34" s="335"/>
      <c r="N34" s="233"/>
      <c r="O34" s="233"/>
      <c r="P34" s="365" t="s">
        <v>1294</v>
      </c>
      <c r="Q34" s="5"/>
    </row>
    <row r="35" spans="1:19" s="4" customFormat="1" x14ac:dyDescent="0.2">
      <c r="A35" s="6">
        <v>28</v>
      </c>
      <c r="B35" s="412"/>
      <c r="C35" s="17"/>
      <c r="D35" s="361"/>
      <c r="E35" s="97"/>
      <c r="F35" s="37" t="s">
        <v>1954</v>
      </c>
      <c r="G35" s="79" t="s">
        <v>2041</v>
      </c>
      <c r="H35" s="7">
        <v>10</v>
      </c>
      <c r="I35" s="21">
        <v>11110</v>
      </c>
      <c r="J35" s="214">
        <f t="shared" ref="J35:J38" si="3">SUM(K35+L35+M35+N35+O35)</f>
        <v>18359.88</v>
      </c>
      <c r="K35" s="178">
        <v>18359.88</v>
      </c>
      <c r="L35" s="300"/>
      <c r="M35" s="335"/>
      <c r="N35" s="233"/>
      <c r="O35" s="233"/>
      <c r="P35" s="365"/>
      <c r="Q35" s="5"/>
    </row>
    <row r="36" spans="1:19" s="4" customFormat="1" x14ac:dyDescent="0.2">
      <c r="A36" s="6">
        <v>29</v>
      </c>
      <c r="B36" s="412" t="s">
        <v>2044</v>
      </c>
      <c r="C36" s="17" t="s">
        <v>1974</v>
      </c>
      <c r="D36" s="73">
        <v>168358</v>
      </c>
      <c r="E36" s="97">
        <v>63116915</v>
      </c>
      <c r="F36" s="289" t="s">
        <v>2033</v>
      </c>
      <c r="G36" s="80" t="s">
        <v>200</v>
      </c>
      <c r="H36" s="31">
        <v>10</v>
      </c>
      <c r="I36" s="555">
        <v>14310</v>
      </c>
      <c r="J36" s="214">
        <f t="shared" si="3"/>
        <v>136.80000000000001</v>
      </c>
      <c r="K36" s="178"/>
      <c r="L36" s="175"/>
      <c r="M36" s="179">
        <v>136.80000000000001</v>
      </c>
      <c r="N36" s="180"/>
      <c r="O36" s="180"/>
      <c r="P36" s="107" t="s">
        <v>2045</v>
      </c>
      <c r="Q36" s="5"/>
    </row>
    <row r="37" spans="1:19" s="4" customFormat="1" x14ac:dyDescent="0.2">
      <c r="A37" s="6">
        <v>30</v>
      </c>
      <c r="B37" s="412" t="s">
        <v>2149</v>
      </c>
      <c r="C37" s="17" t="s">
        <v>1440</v>
      </c>
      <c r="D37" s="73">
        <v>174951</v>
      </c>
      <c r="E37" s="97">
        <v>63116915</v>
      </c>
      <c r="F37" s="37" t="s">
        <v>2115</v>
      </c>
      <c r="G37" s="80" t="s">
        <v>216</v>
      </c>
      <c r="H37" s="31">
        <v>10</v>
      </c>
      <c r="I37" s="32">
        <v>13780</v>
      </c>
      <c r="J37" s="214">
        <f t="shared" si="3"/>
        <v>425.72</v>
      </c>
      <c r="K37" s="178"/>
      <c r="L37" s="233"/>
      <c r="M37" s="217">
        <v>425.72</v>
      </c>
      <c r="N37" s="180"/>
      <c r="O37" s="180"/>
      <c r="P37" s="329" t="s">
        <v>217</v>
      </c>
      <c r="Q37" s="5"/>
    </row>
    <row r="38" spans="1:19" s="4" customFormat="1" x14ac:dyDescent="0.2">
      <c r="A38" s="6">
        <v>31</v>
      </c>
      <c r="B38" s="412"/>
      <c r="C38" s="17"/>
      <c r="D38" s="73"/>
      <c r="E38" s="97"/>
      <c r="F38" s="289" t="s">
        <v>2258</v>
      </c>
      <c r="G38" s="79" t="s">
        <v>2043</v>
      </c>
      <c r="H38" s="7">
        <v>10</v>
      </c>
      <c r="I38" s="21">
        <v>11110</v>
      </c>
      <c r="J38" s="214">
        <f t="shared" si="3"/>
        <v>18682.439999999999</v>
      </c>
      <c r="K38" s="178">
        <v>18682.439999999999</v>
      </c>
      <c r="L38" s="175"/>
      <c r="M38" s="179"/>
      <c r="N38" s="180"/>
      <c r="O38" s="180"/>
      <c r="P38" s="107"/>
      <c r="Q38" s="5"/>
    </row>
    <row r="39" spans="1:19" s="4" customFormat="1" x14ac:dyDescent="0.2">
      <c r="A39" s="6">
        <v>32</v>
      </c>
      <c r="B39" s="412" t="s">
        <v>2322</v>
      </c>
      <c r="C39" s="17" t="s">
        <v>1161</v>
      </c>
      <c r="D39" s="73">
        <v>203389</v>
      </c>
      <c r="E39" s="97">
        <v>63116915</v>
      </c>
      <c r="F39" s="37" t="s">
        <v>2310</v>
      </c>
      <c r="G39" s="74" t="s">
        <v>200</v>
      </c>
      <c r="H39" s="47">
        <v>10</v>
      </c>
      <c r="I39" s="50">
        <v>14310</v>
      </c>
      <c r="J39" s="214">
        <f t="shared" ref="J39:J44" si="4">SUM(K39+L39+M39+N39+O39)</f>
        <v>230</v>
      </c>
      <c r="K39" s="376"/>
      <c r="L39" s="233"/>
      <c r="M39" s="179">
        <v>230</v>
      </c>
      <c r="N39" s="180"/>
      <c r="O39" s="180"/>
      <c r="P39" s="304" t="s">
        <v>2321</v>
      </c>
      <c r="Q39" s="5"/>
    </row>
    <row r="40" spans="1:19" s="4" customFormat="1" x14ac:dyDescent="0.2">
      <c r="A40" s="298">
        <v>33</v>
      </c>
      <c r="B40" s="260" t="s">
        <v>2340</v>
      </c>
      <c r="C40" s="42" t="s">
        <v>1954</v>
      </c>
      <c r="D40" s="73">
        <v>206991</v>
      </c>
      <c r="E40" s="97">
        <v>63116915</v>
      </c>
      <c r="F40" s="37" t="s">
        <v>2331</v>
      </c>
      <c r="G40" s="74" t="s">
        <v>383</v>
      </c>
      <c r="H40" s="47">
        <v>10</v>
      </c>
      <c r="I40" s="50">
        <v>14310</v>
      </c>
      <c r="J40" s="214">
        <f t="shared" si="4"/>
        <v>139</v>
      </c>
      <c r="K40" s="570"/>
      <c r="L40" s="571"/>
      <c r="M40" s="179">
        <v>139</v>
      </c>
      <c r="N40" s="180"/>
      <c r="O40" s="180"/>
      <c r="P40" s="304" t="s">
        <v>207</v>
      </c>
      <c r="Q40" s="5"/>
    </row>
    <row r="41" spans="1:19" s="4" customFormat="1" x14ac:dyDescent="0.2">
      <c r="A41" s="298">
        <v>34</v>
      </c>
      <c r="B41" s="260" t="s">
        <v>2351</v>
      </c>
      <c r="C41" s="42" t="s">
        <v>1954</v>
      </c>
      <c r="D41" s="73">
        <v>207817</v>
      </c>
      <c r="E41" s="97">
        <v>63116915</v>
      </c>
      <c r="F41" s="37" t="s">
        <v>2331</v>
      </c>
      <c r="G41" s="80" t="s">
        <v>216</v>
      </c>
      <c r="H41" s="31">
        <v>10</v>
      </c>
      <c r="I41" s="32">
        <v>13780</v>
      </c>
      <c r="J41" s="214">
        <f t="shared" si="4"/>
        <v>426.28</v>
      </c>
      <c r="K41" s="178"/>
      <c r="L41" s="233"/>
      <c r="M41" s="217">
        <v>426.28</v>
      </c>
      <c r="N41" s="180"/>
      <c r="O41" s="180"/>
      <c r="P41" s="329" t="s">
        <v>217</v>
      </c>
      <c r="Q41" s="5"/>
    </row>
    <row r="42" spans="1:19" s="4" customFormat="1" x14ac:dyDescent="0.2">
      <c r="A42" s="298">
        <v>35</v>
      </c>
      <c r="B42" s="260"/>
      <c r="C42" s="42"/>
      <c r="D42" s="73"/>
      <c r="E42" s="97"/>
      <c r="F42" s="37" t="s">
        <v>2544</v>
      </c>
      <c r="G42" s="79" t="s">
        <v>2269</v>
      </c>
      <c r="H42" s="7">
        <v>10</v>
      </c>
      <c r="I42" s="21">
        <v>11110</v>
      </c>
      <c r="J42" s="214">
        <f t="shared" si="4"/>
        <v>18359.88</v>
      </c>
      <c r="K42" s="178">
        <v>18359.88</v>
      </c>
      <c r="L42" s="233"/>
      <c r="M42" s="434"/>
      <c r="N42" s="180"/>
      <c r="O42" s="180"/>
      <c r="P42" s="329"/>
      <c r="Q42" s="5"/>
    </row>
    <row r="43" spans="1:19" s="4" customFormat="1" x14ac:dyDescent="0.2">
      <c r="A43" s="298">
        <v>36</v>
      </c>
      <c r="B43" s="260" t="s">
        <v>2631</v>
      </c>
      <c r="C43" s="42" t="s">
        <v>2289</v>
      </c>
      <c r="D43" s="73">
        <v>261641</v>
      </c>
      <c r="E43" s="97">
        <v>63116915</v>
      </c>
      <c r="F43" s="37" t="s">
        <v>2289</v>
      </c>
      <c r="G43" s="80" t="s">
        <v>114</v>
      </c>
      <c r="H43" s="31">
        <v>10</v>
      </c>
      <c r="I43" s="32">
        <v>13460</v>
      </c>
      <c r="J43" s="214">
        <f t="shared" si="4"/>
        <v>350</v>
      </c>
      <c r="K43" s="178"/>
      <c r="L43" s="233"/>
      <c r="M43" s="179">
        <v>350</v>
      </c>
      <c r="N43" s="180"/>
      <c r="O43" s="180"/>
      <c r="P43" s="107" t="s">
        <v>392</v>
      </c>
      <c r="Q43" s="5"/>
    </row>
    <row r="44" spans="1:19" s="4" customFormat="1" x14ac:dyDescent="0.2">
      <c r="A44" s="298">
        <v>37</v>
      </c>
      <c r="B44" s="260" t="s">
        <v>434</v>
      </c>
      <c r="C44" s="42" t="s">
        <v>435</v>
      </c>
      <c r="D44" s="73">
        <v>262023</v>
      </c>
      <c r="E44" s="97">
        <v>63116915</v>
      </c>
      <c r="F44" s="37" t="s">
        <v>2633</v>
      </c>
      <c r="G44" s="80" t="s">
        <v>114</v>
      </c>
      <c r="H44" s="31">
        <v>10</v>
      </c>
      <c r="I44" s="32">
        <v>13460</v>
      </c>
      <c r="J44" s="214">
        <f t="shared" si="4"/>
        <v>449.7</v>
      </c>
      <c r="K44" s="178"/>
      <c r="L44" s="233"/>
      <c r="M44" s="179">
        <v>449.7</v>
      </c>
      <c r="N44" s="180"/>
      <c r="O44" s="180"/>
      <c r="P44" s="107" t="s">
        <v>436</v>
      </c>
      <c r="Q44" s="5"/>
    </row>
    <row r="45" spans="1:19" s="4" customFormat="1" ht="13.5" thickBot="1" x14ac:dyDescent="0.25">
      <c r="A45" s="298">
        <v>38</v>
      </c>
      <c r="B45" s="260"/>
      <c r="C45" s="42"/>
      <c r="D45" s="73"/>
      <c r="E45" s="97"/>
      <c r="F45" s="36" t="s">
        <v>2793</v>
      </c>
      <c r="G45" s="79" t="s">
        <v>2550</v>
      </c>
      <c r="H45" s="7">
        <v>10</v>
      </c>
      <c r="I45" s="21">
        <v>11110</v>
      </c>
      <c r="J45" s="214">
        <f>SUM(K45+L45+M45+N45+O45)</f>
        <v>15960.84</v>
      </c>
      <c r="K45" s="178">
        <v>15960.84</v>
      </c>
      <c r="L45" s="233"/>
      <c r="M45" s="217"/>
      <c r="N45" s="180"/>
      <c r="O45" s="180"/>
      <c r="P45" s="329"/>
      <c r="Q45" s="5"/>
    </row>
    <row r="46" spans="1:19" ht="13.5" thickBot="1" x14ac:dyDescent="0.25">
      <c r="A46" s="189"/>
      <c r="B46" s="190"/>
      <c r="C46" s="190"/>
      <c r="D46" s="190"/>
      <c r="E46" s="190"/>
      <c r="F46" s="191"/>
      <c r="G46" s="190"/>
      <c r="H46" s="191"/>
      <c r="I46" s="192" t="s">
        <v>42</v>
      </c>
      <c r="J46" s="247">
        <f t="shared" ref="J46:O46" si="5">SUM(J8:J45)</f>
        <v>173743.72</v>
      </c>
      <c r="K46" s="247">
        <f t="shared" si="5"/>
        <v>164709.01999999999</v>
      </c>
      <c r="L46" s="193">
        <f t="shared" si="5"/>
        <v>0</v>
      </c>
      <c r="M46" s="193">
        <f t="shared" si="5"/>
        <v>9034.7000000000007</v>
      </c>
      <c r="N46" s="193">
        <f t="shared" si="5"/>
        <v>0</v>
      </c>
      <c r="O46" s="193">
        <f t="shared" si="5"/>
        <v>0</v>
      </c>
      <c r="P46" s="248"/>
    </row>
    <row r="47" spans="1:19" x14ac:dyDescent="0.2">
      <c r="M47" s="8"/>
      <c r="S47" s="9"/>
    </row>
    <row r="48" spans="1:19" x14ac:dyDescent="0.2">
      <c r="J48" s="267"/>
      <c r="K48" s="267"/>
      <c r="M48" s="267"/>
      <c r="P48" s="28"/>
      <c r="S48" s="9"/>
    </row>
    <row r="51" spans="10:15" x14ac:dyDescent="0.2">
      <c r="O51" s="466" t="s">
        <v>58</v>
      </c>
    </row>
    <row r="52" spans="10:15" x14ac:dyDescent="0.2">
      <c r="K52" s="301"/>
      <c r="L52" s="466"/>
    </row>
    <row r="53" spans="10:15" x14ac:dyDescent="0.2">
      <c r="K53" s="301"/>
      <c r="L53" s="466"/>
    </row>
    <row r="54" spans="10:15" x14ac:dyDescent="0.2">
      <c r="J54" s="466" t="s">
        <v>1015</v>
      </c>
      <c r="K54" s="468">
        <f>SUM(K52:K53)</f>
        <v>0</v>
      </c>
      <c r="L54" s="466" t="s">
        <v>1014</v>
      </c>
    </row>
  </sheetData>
  <autoFilter ref="A7:P46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4"/>
  <sheetViews>
    <sheetView topLeftCell="A223" zoomScale="110" zoomScaleNormal="110" workbookViewId="0">
      <selection activeCell="P390" sqref="P390"/>
    </sheetView>
  </sheetViews>
  <sheetFormatPr defaultRowHeight="12.75" x14ac:dyDescent="0.2"/>
  <cols>
    <col min="1" max="1" width="3.85546875" style="1" customWidth="1"/>
    <col min="2" max="2" width="11.7109375" style="87" customWidth="1"/>
    <col min="3" max="3" width="9" style="70" customWidth="1"/>
    <col min="4" max="4" width="6.7109375" style="348" customWidth="1"/>
    <col min="5" max="5" width="9.42578125" style="2" customWidth="1"/>
    <col min="6" max="6" width="8.85546875" style="1" customWidth="1"/>
    <col min="7" max="7" width="24.42578125" style="2" customWidth="1"/>
    <col min="8" max="8" width="2.7109375" style="1" customWidth="1"/>
    <col min="9" max="9" width="5.7109375" style="1" customWidth="1"/>
    <col min="10" max="10" width="9.85546875" style="1" customWidth="1"/>
    <col min="11" max="11" width="8.42578125" style="1" customWidth="1"/>
    <col min="12" max="12" width="6.5703125" style="1" customWidth="1"/>
    <col min="13" max="13" width="8.85546875" style="1" customWidth="1"/>
    <col min="14" max="14" width="9.140625" style="1" customWidth="1"/>
    <col min="15" max="15" width="8.28515625" style="1" customWidth="1"/>
    <col min="16" max="16" width="17.7109375" style="2" customWidth="1"/>
    <col min="17" max="17" width="8" style="1" customWidth="1"/>
    <col min="18" max="18" width="13.7109375" style="1" customWidth="1"/>
    <col min="19" max="19" width="6.140625" style="1" customWidth="1"/>
    <col min="20" max="16384" width="9.140625" style="1"/>
  </cols>
  <sheetData>
    <row r="1" spans="1:19" s="81" customFormat="1" ht="21" customHeight="1" x14ac:dyDescent="0.25">
      <c r="B1" s="91"/>
      <c r="C1" s="125" t="s">
        <v>67</v>
      </c>
      <c r="D1" s="343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43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44"/>
      <c r="E3" s="338"/>
      <c r="F3" s="126"/>
      <c r="P3" s="108"/>
    </row>
    <row r="4" spans="1:19" s="81" customFormat="1" ht="20.25" customHeight="1" x14ac:dyDescent="0.2">
      <c r="B4" s="91"/>
      <c r="C4" s="169"/>
      <c r="D4" s="345"/>
      <c r="E4" s="108"/>
      <c r="G4" s="108"/>
      <c r="J4" s="377">
        <v>20000</v>
      </c>
      <c r="P4" s="108"/>
    </row>
    <row r="5" spans="1:19" ht="16.5" thickBot="1" x14ac:dyDescent="0.3">
      <c r="A5" s="3" t="s">
        <v>2000</v>
      </c>
      <c r="B5" s="88"/>
      <c r="C5" s="253"/>
      <c r="D5" s="346"/>
      <c r="E5" s="64"/>
      <c r="F5" s="3"/>
      <c r="G5" s="64"/>
      <c r="H5" s="3"/>
      <c r="I5" s="3"/>
      <c r="J5" s="3"/>
      <c r="K5" s="3"/>
      <c r="L5" s="24"/>
      <c r="M5" s="24"/>
      <c r="N5" s="24"/>
      <c r="O5" s="24"/>
      <c r="P5" s="99"/>
      <c r="Q5" s="24"/>
      <c r="R5" s="24"/>
      <c r="S5" s="24"/>
    </row>
    <row r="6" spans="1:19" ht="13.5" thickBot="1" x14ac:dyDescent="0.25">
      <c r="A6" s="200" t="s">
        <v>2</v>
      </c>
      <c r="B6" s="201" t="s">
        <v>50</v>
      </c>
      <c r="C6" s="202" t="s">
        <v>49</v>
      </c>
      <c r="D6" s="203" t="s">
        <v>0</v>
      </c>
      <c r="E6" s="204" t="s">
        <v>3</v>
      </c>
      <c r="F6" s="205" t="s">
        <v>51</v>
      </c>
      <c r="G6" s="206" t="s">
        <v>4</v>
      </c>
      <c r="H6" s="200" t="s">
        <v>28</v>
      </c>
      <c r="I6" s="207" t="s">
        <v>5</v>
      </c>
      <c r="J6" s="208" t="s">
        <v>6</v>
      </c>
      <c r="K6" s="209" t="s">
        <v>7</v>
      </c>
      <c r="L6" s="210" t="s">
        <v>8</v>
      </c>
      <c r="M6" s="208" t="s">
        <v>9</v>
      </c>
      <c r="N6" s="211" t="s">
        <v>10</v>
      </c>
      <c r="O6" s="208" t="s">
        <v>11</v>
      </c>
      <c r="P6" s="204" t="s">
        <v>12</v>
      </c>
    </row>
    <row r="7" spans="1:19" x14ac:dyDescent="0.2">
      <c r="A7" s="48">
        <v>1</v>
      </c>
      <c r="B7" s="107"/>
      <c r="C7" s="298"/>
      <c r="D7" s="77"/>
      <c r="E7" s="77"/>
      <c r="F7" s="36" t="s">
        <v>83</v>
      </c>
      <c r="G7" s="80" t="s">
        <v>82</v>
      </c>
      <c r="H7" s="31">
        <v>10</v>
      </c>
      <c r="I7" s="32">
        <v>11110</v>
      </c>
      <c r="J7" s="214">
        <f>SUM(K7+L7+M7+N7+O7)</f>
        <v>5363.16</v>
      </c>
      <c r="K7" s="267">
        <v>5363.16</v>
      </c>
      <c r="L7" s="175"/>
      <c r="M7" s="175"/>
      <c r="N7" s="175"/>
      <c r="O7" s="175"/>
      <c r="P7" s="107"/>
    </row>
    <row r="8" spans="1:19" x14ac:dyDescent="0.2">
      <c r="A8" s="49">
        <v>2</v>
      </c>
      <c r="B8" s="107" t="s">
        <v>112</v>
      </c>
      <c r="C8" s="298" t="s">
        <v>113</v>
      </c>
      <c r="D8" s="77">
        <v>12880</v>
      </c>
      <c r="E8" s="77">
        <v>63117515</v>
      </c>
      <c r="F8" s="37" t="s">
        <v>109</v>
      </c>
      <c r="G8" s="80" t="s">
        <v>114</v>
      </c>
      <c r="H8" s="31">
        <v>10</v>
      </c>
      <c r="I8" s="32">
        <v>13460</v>
      </c>
      <c r="J8" s="214">
        <f>SUM(K8+L8+M8+N8+O8)</f>
        <v>449.7</v>
      </c>
      <c r="K8" s="314"/>
      <c r="L8" s="175"/>
      <c r="M8" s="175">
        <v>449.7</v>
      </c>
      <c r="N8" s="175"/>
      <c r="O8" s="175"/>
      <c r="P8" s="107" t="s">
        <v>115</v>
      </c>
    </row>
    <row r="9" spans="1:19" x14ac:dyDescent="0.2">
      <c r="A9" s="49">
        <v>3</v>
      </c>
      <c r="B9" s="107" t="s">
        <v>116</v>
      </c>
      <c r="C9" s="298" t="s">
        <v>117</v>
      </c>
      <c r="D9" s="77">
        <v>12892</v>
      </c>
      <c r="E9" s="77">
        <v>63117515</v>
      </c>
      <c r="F9" s="37" t="s">
        <v>109</v>
      </c>
      <c r="G9" s="80" t="s">
        <v>114</v>
      </c>
      <c r="H9" s="31">
        <v>10</v>
      </c>
      <c r="I9" s="32">
        <v>13460</v>
      </c>
      <c r="J9" s="214">
        <f>SUM(K9+L9+M9+N9+O9)</f>
        <v>449.7</v>
      </c>
      <c r="K9" s="314"/>
      <c r="L9" s="175"/>
      <c r="M9" s="175">
        <v>449.7</v>
      </c>
      <c r="N9" s="175"/>
      <c r="O9" s="175"/>
      <c r="P9" s="107" t="s">
        <v>118</v>
      </c>
    </row>
    <row r="10" spans="1:19" x14ac:dyDescent="0.2">
      <c r="A10" s="49">
        <v>4</v>
      </c>
      <c r="B10" s="329" t="s">
        <v>172</v>
      </c>
      <c r="C10" s="298" t="s">
        <v>173</v>
      </c>
      <c r="D10" s="77">
        <v>13100</v>
      </c>
      <c r="E10" s="77">
        <v>63117515</v>
      </c>
      <c r="F10" s="37" t="s">
        <v>109</v>
      </c>
      <c r="G10" s="74" t="s">
        <v>175</v>
      </c>
      <c r="H10" s="47">
        <v>10</v>
      </c>
      <c r="I10" s="50">
        <v>21200</v>
      </c>
      <c r="J10" s="214">
        <f t="shared" ref="J10:J16" si="0">SUM(K10+L10+M10+N10+O10)</f>
        <v>1000</v>
      </c>
      <c r="K10" s="314"/>
      <c r="L10" s="175"/>
      <c r="M10" s="175"/>
      <c r="N10" s="175">
        <v>1000</v>
      </c>
      <c r="O10" s="175"/>
      <c r="P10" s="287" t="s">
        <v>174</v>
      </c>
    </row>
    <row r="11" spans="1:19" x14ac:dyDescent="0.2">
      <c r="A11" s="49">
        <v>5</v>
      </c>
      <c r="B11" s="329" t="s">
        <v>196</v>
      </c>
      <c r="C11" s="298" t="s">
        <v>197</v>
      </c>
      <c r="D11" s="77">
        <v>14896</v>
      </c>
      <c r="E11" s="77">
        <v>63117515</v>
      </c>
      <c r="F11" s="19" t="s">
        <v>182</v>
      </c>
      <c r="G11" s="80" t="s">
        <v>190</v>
      </c>
      <c r="H11" s="31">
        <v>10</v>
      </c>
      <c r="I11" s="32">
        <v>14060</v>
      </c>
      <c r="J11" s="215">
        <f t="shared" si="0"/>
        <v>14055</v>
      </c>
      <c r="K11" s="188"/>
      <c r="L11" s="186"/>
      <c r="M11" s="180">
        <v>14055</v>
      </c>
      <c r="N11" s="186"/>
      <c r="O11" s="186"/>
      <c r="P11" s="409" t="s">
        <v>195</v>
      </c>
    </row>
    <row r="12" spans="1:19" x14ac:dyDescent="0.2">
      <c r="A12" s="49">
        <v>6</v>
      </c>
      <c r="B12" s="329" t="s">
        <v>278</v>
      </c>
      <c r="C12" s="298" t="s">
        <v>279</v>
      </c>
      <c r="D12" s="77">
        <v>16117</v>
      </c>
      <c r="E12" s="77">
        <v>63117515</v>
      </c>
      <c r="F12" s="37" t="s">
        <v>231</v>
      </c>
      <c r="G12" s="80" t="s">
        <v>114</v>
      </c>
      <c r="H12" s="31">
        <v>10</v>
      </c>
      <c r="I12" s="32">
        <v>13460</v>
      </c>
      <c r="J12" s="214">
        <f t="shared" si="0"/>
        <v>362.8</v>
      </c>
      <c r="K12" s="314"/>
      <c r="L12" s="175"/>
      <c r="M12" s="175">
        <v>362.8</v>
      </c>
      <c r="N12" s="175"/>
      <c r="O12" s="175"/>
      <c r="P12" s="107" t="s">
        <v>280</v>
      </c>
    </row>
    <row r="13" spans="1:19" x14ac:dyDescent="0.2">
      <c r="A13" s="49">
        <v>7</v>
      </c>
      <c r="B13" s="329" t="s">
        <v>331</v>
      </c>
      <c r="C13" s="298" t="s">
        <v>182</v>
      </c>
      <c r="D13" s="77">
        <v>16041</v>
      </c>
      <c r="E13" s="77">
        <v>63117515</v>
      </c>
      <c r="F13" s="37" t="s">
        <v>231</v>
      </c>
      <c r="G13" s="80" t="s">
        <v>114</v>
      </c>
      <c r="H13" s="31">
        <v>10</v>
      </c>
      <c r="I13" s="32">
        <v>13460</v>
      </c>
      <c r="J13" s="214">
        <f t="shared" si="0"/>
        <v>25250</v>
      </c>
      <c r="K13" s="314"/>
      <c r="L13" s="175"/>
      <c r="M13" s="175">
        <v>25250</v>
      </c>
      <c r="N13" s="175"/>
      <c r="O13" s="175"/>
      <c r="P13" s="107" t="s">
        <v>332</v>
      </c>
    </row>
    <row r="14" spans="1:19" x14ac:dyDescent="0.2">
      <c r="A14" s="49">
        <v>8</v>
      </c>
      <c r="B14" s="329" t="s">
        <v>333</v>
      </c>
      <c r="C14" s="298" t="s">
        <v>215</v>
      </c>
      <c r="D14" s="77">
        <v>16181</v>
      </c>
      <c r="E14" s="77">
        <v>63117515</v>
      </c>
      <c r="F14" s="37" t="s">
        <v>231</v>
      </c>
      <c r="G14" s="80" t="s">
        <v>216</v>
      </c>
      <c r="H14" s="31">
        <v>10</v>
      </c>
      <c r="I14" s="32">
        <v>13780</v>
      </c>
      <c r="J14" s="214">
        <f t="shared" si="0"/>
        <v>936.61</v>
      </c>
      <c r="K14" s="314"/>
      <c r="L14" s="175"/>
      <c r="M14" s="175">
        <v>936.61</v>
      </c>
      <c r="N14" s="175"/>
      <c r="O14" s="175"/>
      <c r="P14" s="107" t="s">
        <v>217</v>
      </c>
    </row>
    <row r="15" spans="1:19" x14ac:dyDescent="0.2">
      <c r="A15" s="49">
        <v>9</v>
      </c>
      <c r="B15" s="329" t="s">
        <v>339</v>
      </c>
      <c r="C15" s="298" t="s">
        <v>197</v>
      </c>
      <c r="D15" s="77">
        <v>15999</v>
      </c>
      <c r="E15" s="77">
        <v>63117515</v>
      </c>
      <c r="F15" s="37" t="s">
        <v>231</v>
      </c>
      <c r="G15" s="80" t="s">
        <v>340</v>
      </c>
      <c r="H15" s="31">
        <v>10</v>
      </c>
      <c r="I15" s="32">
        <v>14140</v>
      </c>
      <c r="J15" s="214">
        <f t="shared" si="0"/>
        <v>995.92</v>
      </c>
      <c r="K15" s="314"/>
      <c r="L15" s="175"/>
      <c r="M15" s="175">
        <v>995.92</v>
      </c>
      <c r="N15" s="175"/>
      <c r="O15" s="175"/>
      <c r="P15" s="107" t="s">
        <v>341</v>
      </c>
    </row>
    <row r="16" spans="1:19" x14ac:dyDescent="0.2">
      <c r="A16" s="49">
        <v>10</v>
      </c>
      <c r="B16" s="329" t="s">
        <v>281</v>
      </c>
      <c r="C16" s="298" t="s">
        <v>285</v>
      </c>
      <c r="D16" s="77">
        <v>17173</v>
      </c>
      <c r="E16" s="77">
        <v>63117515</v>
      </c>
      <c r="F16" s="37" t="s">
        <v>282</v>
      </c>
      <c r="G16" s="80" t="s">
        <v>114</v>
      </c>
      <c r="H16" s="31">
        <v>10</v>
      </c>
      <c r="I16" s="32">
        <v>13460</v>
      </c>
      <c r="J16" s="214">
        <f t="shared" si="0"/>
        <v>449.7</v>
      </c>
      <c r="K16" s="314"/>
      <c r="L16" s="175"/>
      <c r="M16" s="175">
        <v>449.7</v>
      </c>
      <c r="N16" s="175"/>
      <c r="O16" s="175"/>
      <c r="P16" s="107" t="s">
        <v>283</v>
      </c>
    </row>
    <row r="17" spans="1:16" x14ac:dyDescent="0.2">
      <c r="A17" s="49">
        <v>11</v>
      </c>
      <c r="B17" s="329" t="s">
        <v>281</v>
      </c>
      <c r="C17" s="298" t="s">
        <v>285</v>
      </c>
      <c r="D17" s="77">
        <v>17181</v>
      </c>
      <c r="E17" s="77">
        <v>63117515</v>
      </c>
      <c r="F17" s="37" t="s">
        <v>282</v>
      </c>
      <c r="G17" s="80" t="s">
        <v>114</v>
      </c>
      <c r="H17" s="31">
        <v>10</v>
      </c>
      <c r="I17" s="32">
        <v>13460</v>
      </c>
      <c r="J17" s="214">
        <f>SUM(K17+L17+M17+N17+O17)</f>
        <v>449.7</v>
      </c>
      <c r="K17" s="314"/>
      <c r="L17" s="175"/>
      <c r="M17" s="175">
        <v>449.7</v>
      </c>
      <c r="N17" s="175"/>
      <c r="O17" s="175"/>
      <c r="P17" s="107" t="s">
        <v>283</v>
      </c>
    </row>
    <row r="18" spans="1:16" x14ac:dyDescent="0.2">
      <c r="A18" s="49">
        <v>12</v>
      </c>
      <c r="B18" s="255" t="s">
        <v>284</v>
      </c>
      <c r="C18" s="33" t="s">
        <v>286</v>
      </c>
      <c r="D18" s="39">
        <v>16214</v>
      </c>
      <c r="E18" s="77">
        <v>63117515</v>
      </c>
      <c r="F18" s="37" t="s">
        <v>282</v>
      </c>
      <c r="G18" s="80" t="s">
        <v>114</v>
      </c>
      <c r="H18" s="31">
        <v>10</v>
      </c>
      <c r="I18" s="32">
        <v>13460</v>
      </c>
      <c r="J18" s="214">
        <f t="shared" ref="J18:J35" si="1">SUM(K18+L18+M18+N18+O18)</f>
        <v>406.5</v>
      </c>
      <c r="K18" s="314"/>
      <c r="L18" s="175"/>
      <c r="M18" s="175">
        <v>406.5</v>
      </c>
      <c r="N18" s="175"/>
      <c r="O18" s="175"/>
      <c r="P18" s="107" t="s">
        <v>287</v>
      </c>
    </row>
    <row r="19" spans="1:16" x14ac:dyDescent="0.2">
      <c r="A19" s="49">
        <v>13</v>
      </c>
      <c r="B19" s="329" t="s">
        <v>288</v>
      </c>
      <c r="C19" s="298" t="s">
        <v>289</v>
      </c>
      <c r="D19" s="77">
        <v>17743</v>
      </c>
      <c r="E19" s="77">
        <v>63117515</v>
      </c>
      <c r="F19" s="37" t="s">
        <v>282</v>
      </c>
      <c r="G19" s="80" t="s">
        <v>114</v>
      </c>
      <c r="H19" s="31">
        <v>10</v>
      </c>
      <c r="I19" s="32">
        <v>13460</v>
      </c>
      <c r="J19" s="214">
        <f t="shared" si="1"/>
        <v>449.7</v>
      </c>
      <c r="K19" s="314"/>
      <c r="L19" s="175"/>
      <c r="M19" s="175">
        <v>449.7</v>
      </c>
      <c r="N19" s="175"/>
      <c r="O19" s="175"/>
      <c r="P19" s="107" t="s">
        <v>290</v>
      </c>
    </row>
    <row r="20" spans="1:16" x14ac:dyDescent="0.2">
      <c r="A20" s="49">
        <v>14</v>
      </c>
      <c r="B20" s="260" t="s">
        <v>291</v>
      </c>
      <c r="C20" s="298" t="s">
        <v>292</v>
      </c>
      <c r="D20" s="77">
        <v>17732</v>
      </c>
      <c r="E20" s="77">
        <v>63117515</v>
      </c>
      <c r="F20" s="37" t="s">
        <v>282</v>
      </c>
      <c r="G20" s="80" t="s">
        <v>114</v>
      </c>
      <c r="H20" s="31">
        <v>10</v>
      </c>
      <c r="I20" s="32">
        <v>13460</v>
      </c>
      <c r="J20" s="214">
        <f t="shared" si="1"/>
        <v>319.10000000000002</v>
      </c>
      <c r="K20" s="314"/>
      <c r="L20" s="175"/>
      <c r="M20" s="175">
        <v>319.10000000000002</v>
      </c>
      <c r="N20" s="175"/>
      <c r="O20" s="175"/>
      <c r="P20" s="107" t="s">
        <v>293</v>
      </c>
    </row>
    <row r="21" spans="1:16" x14ac:dyDescent="0.2">
      <c r="A21" s="49">
        <v>15</v>
      </c>
      <c r="B21" s="260" t="s">
        <v>294</v>
      </c>
      <c r="C21" s="37" t="s">
        <v>295</v>
      </c>
      <c r="D21" s="23">
        <v>17775</v>
      </c>
      <c r="E21" s="77">
        <v>63117515</v>
      </c>
      <c r="F21" s="37" t="s">
        <v>282</v>
      </c>
      <c r="G21" s="80" t="s">
        <v>114</v>
      </c>
      <c r="H21" s="31">
        <v>10</v>
      </c>
      <c r="I21" s="32">
        <v>13460</v>
      </c>
      <c r="J21" s="214">
        <f t="shared" si="1"/>
        <v>500</v>
      </c>
      <c r="K21" s="178"/>
      <c r="L21" s="300"/>
      <c r="M21" s="179">
        <v>500</v>
      </c>
      <c r="N21" s="180"/>
      <c r="O21" s="180"/>
      <c r="P21" s="107" t="s">
        <v>296</v>
      </c>
    </row>
    <row r="22" spans="1:16" x14ac:dyDescent="0.2">
      <c r="A22" s="49">
        <v>16</v>
      </c>
      <c r="B22" s="258" t="s">
        <v>297</v>
      </c>
      <c r="C22" s="65" t="s">
        <v>298</v>
      </c>
      <c r="D22" s="39">
        <v>17765</v>
      </c>
      <c r="E22" s="77">
        <v>63117515</v>
      </c>
      <c r="F22" s="37" t="s">
        <v>282</v>
      </c>
      <c r="G22" s="80" t="s">
        <v>114</v>
      </c>
      <c r="H22" s="31">
        <v>10</v>
      </c>
      <c r="I22" s="32">
        <v>13460</v>
      </c>
      <c r="J22" s="214">
        <f t="shared" si="1"/>
        <v>319.10000000000002</v>
      </c>
      <c r="K22" s="178"/>
      <c r="L22" s="300"/>
      <c r="M22" s="179">
        <v>319.10000000000002</v>
      </c>
      <c r="N22" s="180"/>
      <c r="O22" s="180"/>
      <c r="P22" s="107" t="s">
        <v>299</v>
      </c>
    </row>
    <row r="23" spans="1:16" x14ac:dyDescent="0.2">
      <c r="A23" s="49">
        <v>17</v>
      </c>
      <c r="B23" s="258" t="s">
        <v>300</v>
      </c>
      <c r="C23" s="37" t="s">
        <v>117</v>
      </c>
      <c r="D23" s="23">
        <v>17787</v>
      </c>
      <c r="E23" s="77">
        <v>63117515</v>
      </c>
      <c r="F23" s="37" t="s">
        <v>282</v>
      </c>
      <c r="G23" s="80" t="s">
        <v>114</v>
      </c>
      <c r="H23" s="31">
        <v>10</v>
      </c>
      <c r="I23" s="32">
        <v>13460</v>
      </c>
      <c r="J23" s="214">
        <f t="shared" si="1"/>
        <v>449.7</v>
      </c>
      <c r="K23" s="175"/>
      <c r="L23" s="175"/>
      <c r="M23" s="175">
        <v>449.7</v>
      </c>
      <c r="N23" s="175"/>
      <c r="O23" s="175"/>
      <c r="P23" s="107" t="s">
        <v>301</v>
      </c>
    </row>
    <row r="24" spans="1:16" x14ac:dyDescent="0.2">
      <c r="A24" s="49">
        <v>18</v>
      </c>
      <c r="B24" s="258" t="s">
        <v>302</v>
      </c>
      <c r="C24" s="65" t="s">
        <v>303</v>
      </c>
      <c r="D24" s="39">
        <v>17796</v>
      </c>
      <c r="E24" s="77">
        <v>63117515</v>
      </c>
      <c r="F24" s="37" t="s">
        <v>282</v>
      </c>
      <c r="G24" s="80" t="s">
        <v>114</v>
      </c>
      <c r="H24" s="31">
        <v>10</v>
      </c>
      <c r="I24" s="32">
        <v>13460</v>
      </c>
      <c r="J24" s="214">
        <f t="shared" si="1"/>
        <v>475</v>
      </c>
      <c r="K24" s="314"/>
      <c r="L24" s="175"/>
      <c r="M24" s="179">
        <v>475</v>
      </c>
      <c r="N24" s="175"/>
      <c r="O24" s="175"/>
      <c r="P24" s="107" t="s">
        <v>304</v>
      </c>
    </row>
    <row r="25" spans="1:16" x14ac:dyDescent="0.2">
      <c r="A25" s="49">
        <v>19</v>
      </c>
      <c r="B25" s="258" t="s">
        <v>305</v>
      </c>
      <c r="C25" s="38" t="s">
        <v>306</v>
      </c>
      <c r="D25" s="23">
        <v>17691</v>
      </c>
      <c r="E25" s="77">
        <v>63117515</v>
      </c>
      <c r="F25" s="37" t="s">
        <v>282</v>
      </c>
      <c r="G25" s="80" t="s">
        <v>114</v>
      </c>
      <c r="H25" s="31">
        <v>10</v>
      </c>
      <c r="I25" s="32">
        <v>13460</v>
      </c>
      <c r="J25" s="214">
        <f t="shared" si="1"/>
        <v>406.5</v>
      </c>
      <c r="K25" s="314"/>
      <c r="L25" s="175"/>
      <c r="M25" s="175">
        <v>406.5</v>
      </c>
      <c r="N25" s="175"/>
      <c r="O25" s="175"/>
      <c r="P25" s="107" t="s">
        <v>307</v>
      </c>
    </row>
    <row r="26" spans="1:16" x14ac:dyDescent="0.2">
      <c r="A26" s="49">
        <v>20</v>
      </c>
      <c r="B26" s="264" t="s">
        <v>308</v>
      </c>
      <c r="C26" s="288" t="s">
        <v>309</v>
      </c>
      <c r="D26" s="23">
        <v>17681</v>
      </c>
      <c r="E26" s="77">
        <v>63117515</v>
      </c>
      <c r="F26" s="37" t="s">
        <v>282</v>
      </c>
      <c r="G26" s="80" t="s">
        <v>114</v>
      </c>
      <c r="H26" s="31">
        <v>10</v>
      </c>
      <c r="I26" s="32">
        <v>13460</v>
      </c>
      <c r="J26" s="214">
        <f t="shared" si="1"/>
        <v>406.5</v>
      </c>
      <c r="K26" s="314"/>
      <c r="L26" s="175"/>
      <c r="M26" s="175">
        <v>406.5</v>
      </c>
      <c r="N26" s="175"/>
      <c r="O26" s="175"/>
      <c r="P26" s="107" t="s">
        <v>310</v>
      </c>
    </row>
    <row r="27" spans="1:16" x14ac:dyDescent="0.2">
      <c r="A27" s="49">
        <v>21</v>
      </c>
      <c r="B27" s="258" t="s">
        <v>311</v>
      </c>
      <c r="C27" s="65" t="s">
        <v>223</v>
      </c>
      <c r="D27" s="39">
        <v>17657</v>
      </c>
      <c r="E27" s="77">
        <v>63117515</v>
      </c>
      <c r="F27" s="37" t="s">
        <v>282</v>
      </c>
      <c r="G27" s="80" t="s">
        <v>114</v>
      </c>
      <c r="H27" s="31">
        <v>10</v>
      </c>
      <c r="I27" s="32">
        <v>13460</v>
      </c>
      <c r="J27" s="214">
        <f t="shared" si="1"/>
        <v>362.8</v>
      </c>
      <c r="K27" s="178"/>
      <c r="L27" s="175"/>
      <c r="M27" s="179">
        <v>362.8</v>
      </c>
      <c r="N27" s="180"/>
      <c r="O27" s="180"/>
      <c r="P27" s="107" t="s">
        <v>312</v>
      </c>
    </row>
    <row r="28" spans="1:16" x14ac:dyDescent="0.2">
      <c r="A28" s="49">
        <v>22</v>
      </c>
      <c r="B28" s="258" t="s">
        <v>311</v>
      </c>
      <c r="C28" s="65" t="s">
        <v>223</v>
      </c>
      <c r="D28" s="39">
        <v>16212</v>
      </c>
      <c r="E28" s="77">
        <v>63117515</v>
      </c>
      <c r="F28" s="37" t="s">
        <v>282</v>
      </c>
      <c r="G28" s="80" t="s">
        <v>114</v>
      </c>
      <c r="H28" s="31">
        <v>10</v>
      </c>
      <c r="I28" s="32">
        <v>13460</v>
      </c>
      <c r="J28" s="214">
        <f t="shared" si="1"/>
        <v>362.8</v>
      </c>
      <c r="K28" s="178"/>
      <c r="L28" s="175"/>
      <c r="M28" s="179">
        <v>362.8</v>
      </c>
      <c r="N28" s="180"/>
      <c r="O28" s="180"/>
      <c r="P28" s="107" t="s">
        <v>312</v>
      </c>
    </row>
    <row r="29" spans="1:16" x14ac:dyDescent="0.2">
      <c r="A29" s="49">
        <v>23</v>
      </c>
      <c r="B29" s="258" t="s">
        <v>313</v>
      </c>
      <c r="C29" s="65" t="s">
        <v>286</v>
      </c>
      <c r="D29" s="39">
        <v>17593</v>
      </c>
      <c r="E29" s="77">
        <v>63117515</v>
      </c>
      <c r="F29" s="37" t="s">
        <v>282</v>
      </c>
      <c r="G29" s="80" t="s">
        <v>114</v>
      </c>
      <c r="H29" s="31">
        <v>10</v>
      </c>
      <c r="I29" s="32">
        <v>13460</v>
      </c>
      <c r="J29" s="214">
        <f t="shared" si="1"/>
        <v>449.7</v>
      </c>
      <c r="K29" s="178"/>
      <c r="L29" s="175"/>
      <c r="M29" s="179">
        <v>449.7</v>
      </c>
      <c r="N29" s="180"/>
      <c r="O29" s="180"/>
      <c r="P29" s="107" t="s">
        <v>314</v>
      </c>
    </row>
    <row r="30" spans="1:16" x14ac:dyDescent="0.2">
      <c r="A30" s="49">
        <v>24</v>
      </c>
      <c r="B30" s="258" t="s">
        <v>313</v>
      </c>
      <c r="C30" s="65" t="s">
        <v>286</v>
      </c>
      <c r="D30" s="39">
        <v>17607</v>
      </c>
      <c r="E30" s="77">
        <v>63117515</v>
      </c>
      <c r="F30" s="37" t="s">
        <v>282</v>
      </c>
      <c r="G30" s="80" t="s">
        <v>114</v>
      </c>
      <c r="H30" s="31">
        <v>10</v>
      </c>
      <c r="I30" s="32">
        <v>13460</v>
      </c>
      <c r="J30" s="214">
        <f t="shared" si="1"/>
        <v>449.7</v>
      </c>
      <c r="K30" s="178"/>
      <c r="L30" s="175"/>
      <c r="M30" s="179">
        <v>449.7</v>
      </c>
      <c r="N30" s="180"/>
      <c r="O30" s="180"/>
      <c r="P30" s="107" t="s">
        <v>314</v>
      </c>
    </row>
    <row r="31" spans="1:16" x14ac:dyDescent="0.2">
      <c r="A31" s="49">
        <v>25</v>
      </c>
      <c r="B31" s="258" t="s">
        <v>313</v>
      </c>
      <c r="C31" s="65" t="s">
        <v>286</v>
      </c>
      <c r="D31" s="39">
        <v>17619</v>
      </c>
      <c r="E31" s="77">
        <v>63117515</v>
      </c>
      <c r="F31" s="37" t="s">
        <v>282</v>
      </c>
      <c r="G31" s="80" t="s">
        <v>114</v>
      </c>
      <c r="H31" s="31">
        <v>10</v>
      </c>
      <c r="I31" s="32">
        <v>13460</v>
      </c>
      <c r="J31" s="214">
        <f t="shared" si="1"/>
        <v>449.7</v>
      </c>
      <c r="K31" s="178"/>
      <c r="L31" s="175"/>
      <c r="M31" s="179">
        <v>449.7</v>
      </c>
      <c r="N31" s="180"/>
      <c r="O31" s="180"/>
      <c r="P31" s="107" t="s">
        <v>314</v>
      </c>
    </row>
    <row r="32" spans="1:16" x14ac:dyDescent="0.2">
      <c r="A32" s="49">
        <v>26</v>
      </c>
      <c r="B32" s="258" t="s">
        <v>313</v>
      </c>
      <c r="C32" s="65" t="s">
        <v>286</v>
      </c>
      <c r="D32" s="39">
        <v>17635</v>
      </c>
      <c r="E32" s="77">
        <v>63117515</v>
      </c>
      <c r="F32" s="37" t="s">
        <v>282</v>
      </c>
      <c r="G32" s="80" t="s">
        <v>114</v>
      </c>
      <c r="H32" s="31">
        <v>10</v>
      </c>
      <c r="I32" s="32">
        <v>13460</v>
      </c>
      <c r="J32" s="214">
        <f t="shared" si="1"/>
        <v>449.7</v>
      </c>
      <c r="K32" s="178"/>
      <c r="L32" s="175"/>
      <c r="M32" s="179">
        <v>449.7</v>
      </c>
      <c r="N32" s="180"/>
      <c r="O32" s="180"/>
      <c r="P32" s="107" t="s">
        <v>314</v>
      </c>
    </row>
    <row r="33" spans="1:16" x14ac:dyDescent="0.2">
      <c r="A33" s="49">
        <v>27</v>
      </c>
      <c r="B33" s="258" t="s">
        <v>316</v>
      </c>
      <c r="C33" s="65" t="s">
        <v>317</v>
      </c>
      <c r="D33" s="39">
        <v>17539</v>
      </c>
      <c r="E33" s="77">
        <v>63117515</v>
      </c>
      <c r="F33" s="37" t="s">
        <v>282</v>
      </c>
      <c r="G33" s="80" t="s">
        <v>114</v>
      </c>
      <c r="H33" s="31">
        <v>10</v>
      </c>
      <c r="I33" s="32">
        <v>13460</v>
      </c>
      <c r="J33" s="214">
        <f t="shared" si="1"/>
        <v>362.8</v>
      </c>
      <c r="K33" s="178"/>
      <c r="L33" s="175"/>
      <c r="M33" s="179">
        <v>362.8</v>
      </c>
      <c r="N33" s="180"/>
      <c r="O33" s="180"/>
      <c r="P33" s="107" t="s">
        <v>315</v>
      </c>
    </row>
    <row r="34" spans="1:16" x14ac:dyDescent="0.2">
      <c r="A34" s="49">
        <v>28</v>
      </c>
      <c r="B34" s="258" t="s">
        <v>318</v>
      </c>
      <c r="C34" s="65" t="s">
        <v>137</v>
      </c>
      <c r="D34" s="39">
        <v>17567</v>
      </c>
      <c r="E34" s="77">
        <v>63117515</v>
      </c>
      <c r="F34" s="37" t="s">
        <v>282</v>
      </c>
      <c r="G34" s="80" t="s">
        <v>114</v>
      </c>
      <c r="H34" s="31">
        <v>10</v>
      </c>
      <c r="I34" s="32">
        <v>13460</v>
      </c>
      <c r="J34" s="214">
        <f t="shared" si="1"/>
        <v>362.8</v>
      </c>
      <c r="K34" s="178"/>
      <c r="L34" s="175"/>
      <c r="M34" s="179">
        <v>362.8</v>
      </c>
      <c r="N34" s="180"/>
      <c r="O34" s="180"/>
      <c r="P34" s="107" t="s">
        <v>315</v>
      </c>
    </row>
    <row r="35" spans="1:16" x14ac:dyDescent="0.2">
      <c r="A35" s="49">
        <v>29</v>
      </c>
      <c r="B35" s="258" t="s">
        <v>291</v>
      </c>
      <c r="C35" s="65" t="s">
        <v>292</v>
      </c>
      <c r="D35" s="39">
        <v>18017</v>
      </c>
      <c r="E35" s="77">
        <v>63117515</v>
      </c>
      <c r="F35" s="37" t="s">
        <v>389</v>
      </c>
      <c r="G35" s="80" t="s">
        <v>114</v>
      </c>
      <c r="H35" s="31">
        <v>10</v>
      </c>
      <c r="I35" s="32">
        <v>13460</v>
      </c>
      <c r="J35" s="214">
        <f t="shared" si="1"/>
        <v>319.10000000000002</v>
      </c>
      <c r="K35" s="178"/>
      <c r="L35" s="175"/>
      <c r="M35" s="179">
        <v>319.10000000000002</v>
      </c>
      <c r="N35" s="180"/>
      <c r="O35" s="180"/>
      <c r="P35" s="287" t="s">
        <v>293</v>
      </c>
    </row>
    <row r="36" spans="1:16" x14ac:dyDescent="0.2">
      <c r="A36" s="49">
        <v>30</v>
      </c>
      <c r="B36" s="258" t="s">
        <v>291</v>
      </c>
      <c r="C36" s="65" t="s">
        <v>292</v>
      </c>
      <c r="D36" s="39">
        <v>18028</v>
      </c>
      <c r="E36" s="77">
        <v>63117515</v>
      </c>
      <c r="F36" s="37" t="s">
        <v>389</v>
      </c>
      <c r="G36" s="80" t="s">
        <v>114</v>
      </c>
      <c r="H36" s="31">
        <v>10</v>
      </c>
      <c r="I36" s="32">
        <v>13460</v>
      </c>
      <c r="J36" s="214">
        <f>SUM(K36+L36+M36+N36+O36)</f>
        <v>319.10000000000002</v>
      </c>
      <c r="K36" s="178"/>
      <c r="L36" s="175"/>
      <c r="M36" s="179">
        <v>319.10000000000002</v>
      </c>
      <c r="N36" s="180"/>
      <c r="O36" s="180"/>
      <c r="P36" s="287" t="s">
        <v>293</v>
      </c>
    </row>
    <row r="37" spans="1:16" x14ac:dyDescent="0.2">
      <c r="A37" s="49">
        <v>31</v>
      </c>
      <c r="B37" s="258" t="s">
        <v>390</v>
      </c>
      <c r="C37" s="65" t="s">
        <v>391</v>
      </c>
      <c r="D37" s="39">
        <v>18041</v>
      </c>
      <c r="E37" s="77">
        <v>63117515</v>
      </c>
      <c r="F37" s="37" t="s">
        <v>389</v>
      </c>
      <c r="G37" s="80" t="s">
        <v>114</v>
      </c>
      <c r="H37" s="31">
        <v>10</v>
      </c>
      <c r="I37" s="32">
        <v>13460</v>
      </c>
      <c r="J37" s="214">
        <f t="shared" ref="J37:J61" si="2">SUM(K37+L37+M37+N37+O37)</f>
        <v>362.8</v>
      </c>
      <c r="K37" s="178"/>
      <c r="L37" s="175"/>
      <c r="M37" s="179">
        <v>362.8</v>
      </c>
      <c r="N37" s="180"/>
      <c r="O37" s="180"/>
      <c r="P37" s="287" t="s">
        <v>392</v>
      </c>
    </row>
    <row r="38" spans="1:16" x14ac:dyDescent="0.2">
      <c r="A38" s="49">
        <v>32</v>
      </c>
      <c r="B38" s="258" t="s">
        <v>390</v>
      </c>
      <c r="C38" s="65" t="s">
        <v>391</v>
      </c>
      <c r="D38" s="39">
        <v>18051</v>
      </c>
      <c r="E38" s="77">
        <v>63117515</v>
      </c>
      <c r="F38" s="37" t="s">
        <v>389</v>
      </c>
      <c r="G38" s="80" t="s">
        <v>114</v>
      </c>
      <c r="H38" s="31">
        <v>10</v>
      </c>
      <c r="I38" s="32">
        <v>13460</v>
      </c>
      <c r="J38" s="214">
        <f t="shared" si="2"/>
        <v>362.8</v>
      </c>
      <c r="K38" s="178"/>
      <c r="L38" s="175"/>
      <c r="M38" s="179">
        <v>362.8</v>
      </c>
      <c r="N38" s="180"/>
      <c r="O38" s="180"/>
      <c r="P38" s="287" t="s">
        <v>392</v>
      </c>
    </row>
    <row r="39" spans="1:16" x14ac:dyDescent="0.2">
      <c r="A39" s="49">
        <v>33</v>
      </c>
      <c r="B39" s="258" t="s">
        <v>393</v>
      </c>
      <c r="C39" s="65" t="s">
        <v>391</v>
      </c>
      <c r="D39" s="39">
        <v>18072</v>
      </c>
      <c r="E39" s="77">
        <v>63117515</v>
      </c>
      <c r="F39" s="37" t="s">
        <v>389</v>
      </c>
      <c r="G39" s="80" t="s">
        <v>114</v>
      </c>
      <c r="H39" s="31">
        <v>10</v>
      </c>
      <c r="I39" s="32">
        <v>13460</v>
      </c>
      <c r="J39" s="214">
        <f t="shared" si="2"/>
        <v>362.8</v>
      </c>
      <c r="K39" s="178"/>
      <c r="L39" s="175"/>
      <c r="M39" s="179">
        <v>362.8</v>
      </c>
      <c r="N39" s="180"/>
      <c r="O39" s="180"/>
      <c r="P39" s="287" t="s">
        <v>394</v>
      </c>
    </row>
    <row r="40" spans="1:16" x14ac:dyDescent="0.2">
      <c r="A40" s="49">
        <v>34</v>
      </c>
      <c r="B40" s="258" t="s">
        <v>393</v>
      </c>
      <c r="C40" s="65" t="s">
        <v>391</v>
      </c>
      <c r="D40" s="39">
        <v>18086</v>
      </c>
      <c r="E40" s="77">
        <v>63117515</v>
      </c>
      <c r="F40" s="37" t="s">
        <v>389</v>
      </c>
      <c r="G40" s="80" t="s">
        <v>114</v>
      </c>
      <c r="H40" s="31">
        <v>10</v>
      </c>
      <c r="I40" s="32">
        <v>13460</v>
      </c>
      <c r="J40" s="214">
        <f t="shared" si="2"/>
        <v>362.8</v>
      </c>
      <c r="K40" s="178"/>
      <c r="L40" s="175"/>
      <c r="M40" s="179">
        <v>362.8</v>
      </c>
      <c r="N40" s="180"/>
      <c r="O40" s="180"/>
      <c r="P40" s="287" t="s">
        <v>394</v>
      </c>
    </row>
    <row r="41" spans="1:16" x14ac:dyDescent="0.2">
      <c r="A41" s="49">
        <v>35</v>
      </c>
      <c r="B41" s="258" t="s">
        <v>395</v>
      </c>
      <c r="C41" s="65" t="s">
        <v>396</v>
      </c>
      <c r="D41" s="39">
        <v>18118</v>
      </c>
      <c r="E41" s="77">
        <v>63117515</v>
      </c>
      <c r="F41" s="37" t="s">
        <v>389</v>
      </c>
      <c r="G41" s="80" t="s">
        <v>114</v>
      </c>
      <c r="H41" s="31">
        <v>10</v>
      </c>
      <c r="I41" s="32">
        <v>13460</v>
      </c>
      <c r="J41" s="214">
        <f t="shared" si="2"/>
        <v>362.8</v>
      </c>
      <c r="K41" s="178"/>
      <c r="L41" s="175"/>
      <c r="M41" s="179">
        <v>362.8</v>
      </c>
      <c r="N41" s="180"/>
      <c r="O41" s="180"/>
      <c r="P41" s="287" t="s">
        <v>397</v>
      </c>
    </row>
    <row r="42" spans="1:16" x14ac:dyDescent="0.2">
      <c r="A42" s="49">
        <v>36</v>
      </c>
      <c r="B42" s="258" t="s">
        <v>395</v>
      </c>
      <c r="C42" s="65" t="s">
        <v>396</v>
      </c>
      <c r="D42" s="39">
        <v>18126</v>
      </c>
      <c r="E42" s="77">
        <v>63117515</v>
      </c>
      <c r="F42" s="37" t="s">
        <v>389</v>
      </c>
      <c r="G42" s="80" t="s">
        <v>114</v>
      </c>
      <c r="H42" s="31">
        <v>10</v>
      </c>
      <c r="I42" s="32">
        <v>13460</v>
      </c>
      <c r="J42" s="214">
        <f t="shared" si="2"/>
        <v>362.8</v>
      </c>
      <c r="K42" s="178"/>
      <c r="L42" s="175"/>
      <c r="M42" s="179">
        <v>362.8</v>
      </c>
      <c r="N42" s="180"/>
      <c r="O42" s="180"/>
      <c r="P42" s="287" t="s">
        <v>397</v>
      </c>
    </row>
    <row r="43" spans="1:16" x14ac:dyDescent="0.2">
      <c r="A43" s="49">
        <v>37</v>
      </c>
      <c r="B43" s="258" t="s">
        <v>398</v>
      </c>
      <c r="C43" s="65" t="s">
        <v>292</v>
      </c>
      <c r="D43" s="39">
        <v>18144</v>
      </c>
      <c r="E43" s="77">
        <v>63117515</v>
      </c>
      <c r="F43" s="37" t="s">
        <v>389</v>
      </c>
      <c r="G43" s="80" t="s">
        <v>114</v>
      </c>
      <c r="H43" s="31">
        <v>10</v>
      </c>
      <c r="I43" s="32">
        <v>13460</v>
      </c>
      <c r="J43" s="214">
        <f t="shared" si="2"/>
        <v>275.39999999999998</v>
      </c>
      <c r="K43" s="178"/>
      <c r="L43" s="175"/>
      <c r="M43" s="179">
        <v>275.39999999999998</v>
      </c>
      <c r="N43" s="180"/>
      <c r="O43" s="180"/>
      <c r="P43" s="287" t="s">
        <v>399</v>
      </c>
    </row>
    <row r="44" spans="1:16" x14ac:dyDescent="0.2">
      <c r="A44" s="49">
        <v>38</v>
      </c>
      <c r="B44" s="258" t="s">
        <v>400</v>
      </c>
      <c r="C44" s="65" t="s">
        <v>292</v>
      </c>
      <c r="D44" s="39">
        <v>18157</v>
      </c>
      <c r="E44" s="77">
        <v>63117515</v>
      </c>
      <c r="F44" s="37" t="s">
        <v>389</v>
      </c>
      <c r="G44" s="80" t="s">
        <v>114</v>
      </c>
      <c r="H44" s="31">
        <v>10</v>
      </c>
      <c r="I44" s="32">
        <v>13460</v>
      </c>
      <c r="J44" s="214">
        <f t="shared" si="2"/>
        <v>362.8</v>
      </c>
      <c r="K44" s="178"/>
      <c r="L44" s="175"/>
      <c r="M44" s="179">
        <v>362.8</v>
      </c>
      <c r="N44" s="180"/>
      <c r="O44" s="180"/>
      <c r="P44" s="287" t="s">
        <v>401</v>
      </c>
    </row>
    <row r="45" spans="1:16" x14ac:dyDescent="0.2">
      <c r="A45" s="49">
        <v>39</v>
      </c>
      <c r="B45" s="258" t="s">
        <v>402</v>
      </c>
      <c r="C45" s="65" t="s">
        <v>403</v>
      </c>
      <c r="D45" s="39">
        <v>18178</v>
      </c>
      <c r="E45" s="77">
        <v>63117515</v>
      </c>
      <c r="F45" s="37" t="s">
        <v>389</v>
      </c>
      <c r="G45" s="80" t="s">
        <v>114</v>
      </c>
      <c r="H45" s="31">
        <v>10</v>
      </c>
      <c r="I45" s="32">
        <v>13460</v>
      </c>
      <c r="J45" s="214">
        <f t="shared" si="2"/>
        <v>362.8</v>
      </c>
      <c r="K45" s="178"/>
      <c r="L45" s="175"/>
      <c r="M45" s="179">
        <v>362.8</v>
      </c>
      <c r="N45" s="180"/>
      <c r="O45" s="180"/>
      <c r="P45" s="287" t="s">
        <v>404</v>
      </c>
    </row>
    <row r="46" spans="1:16" x14ac:dyDescent="0.2">
      <c r="A46" s="49">
        <v>40</v>
      </c>
      <c r="B46" s="258" t="s">
        <v>402</v>
      </c>
      <c r="C46" s="65" t="s">
        <v>403</v>
      </c>
      <c r="D46" s="39">
        <v>18190</v>
      </c>
      <c r="E46" s="77">
        <v>63117515</v>
      </c>
      <c r="F46" s="37" t="s">
        <v>389</v>
      </c>
      <c r="G46" s="80" t="s">
        <v>114</v>
      </c>
      <c r="H46" s="31">
        <v>10</v>
      </c>
      <c r="I46" s="32">
        <v>13460</v>
      </c>
      <c r="J46" s="214">
        <f t="shared" si="2"/>
        <v>362.8</v>
      </c>
      <c r="K46" s="178"/>
      <c r="L46" s="175"/>
      <c r="M46" s="179">
        <v>362.8</v>
      </c>
      <c r="N46" s="180"/>
      <c r="O46" s="180"/>
      <c r="P46" s="287" t="s">
        <v>404</v>
      </c>
    </row>
    <row r="47" spans="1:16" x14ac:dyDescent="0.2">
      <c r="A47" s="49">
        <v>41</v>
      </c>
      <c r="B47" s="258" t="s">
        <v>405</v>
      </c>
      <c r="C47" s="65" t="s">
        <v>391</v>
      </c>
      <c r="D47" s="39">
        <v>18220</v>
      </c>
      <c r="E47" s="77">
        <v>63117515</v>
      </c>
      <c r="F47" s="37" t="s">
        <v>389</v>
      </c>
      <c r="G47" s="80" t="s">
        <v>114</v>
      </c>
      <c r="H47" s="31">
        <v>10</v>
      </c>
      <c r="I47" s="32">
        <v>13460</v>
      </c>
      <c r="J47" s="214">
        <f t="shared" si="2"/>
        <v>362.8</v>
      </c>
      <c r="K47" s="178"/>
      <c r="L47" s="175"/>
      <c r="M47" s="179">
        <v>362.8</v>
      </c>
      <c r="N47" s="180"/>
      <c r="O47" s="180"/>
      <c r="P47" s="287" t="s">
        <v>406</v>
      </c>
    </row>
    <row r="48" spans="1:16" x14ac:dyDescent="0.2">
      <c r="A48" s="49">
        <v>42</v>
      </c>
      <c r="B48" s="258" t="s">
        <v>405</v>
      </c>
      <c r="C48" s="65" t="s">
        <v>391</v>
      </c>
      <c r="D48" s="39">
        <v>18240</v>
      </c>
      <c r="E48" s="77">
        <v>63117515</v>
      </c>
      <c r="F48" s="37" t="s">
        <v>389</v>
      </c>
      <c r="G48" s="80" t="s">
        <v>114</v>
      </c>
      <c r="H48" s="31">
        <v>10</v>
      </c>
      <c r="I48" s="32">
        <v>13460</v>
      </c>
      <c r="J48" s="214">
        <f t="shared" si="2"/>
        <v>362.8</v>
      </c>
      <c r="K48" s="178"/>
      <c r="L48" s="175"/>
      <c r="M48" s="179">
        <v>362.8</v>
      </c>
      <c r="N48" s="180"/>
      <c r="O48" s="180"/>
      <c r="P48" s="287" t="s">
        <v>406</v>
      </c>
    </row>
    <row r="49" spans="1:17" x14ac:dyDescent="0.2">
      <c r="A49" s="49">
        <v>43</v>
      </c>
      <c r="B49" s="258" t="s">
        <v>407</v>
      </c>
      <c r="C49" s="65" t="s">
        <v>408</v>
      </c>
      <c r="D49" s="39">
        <v>18276</v>
      </c>
      <c r="E49" s="77">
        <v>63117515</v>
      </c>
      <c r="F49" s="37" t="s">
        <v>389</v>
      </c>
      <c r="G49" s="80" t="s">
        <v>114</v>
      </c>
      <c r="H49" s="31">
        <v>10</v>
      </c>
      <c r="I49" s="32">
        <v>13460</v>
      </c>
      <c r="J49" s="214">
        <f t="shared" si="2"/>
        <v>406.5</v>
      </c>
      <c r="K49" s="178"/>
      <c r="L49" s="175"/>
      <c r="M49" s="179">
        <v>406.5</v>
      </c>
      <c r="N49" s="180"/>
      <c r="O49" s="180"/>
      <c r="P49" s="287" t="s">
        <v>409</v>
      </c>
    </row>
    <row r="50" spans="1:17" x14ac:dyDescent="0.2">
      <c r="A50" s="49">
        <v>44</v>
      </c>
      <c r="B50" s="258" t="s">
        <v>407</v>
      </c>
      <c r="C50" s="65" t="s">
        <v>408</v>
      </c>
      <c r="D50" s="39">
        <v>18343</v>
      </c>
      <c r="E50" s="77">
        <v>63117515</v>
      </c>
      <c r="F50" s="37" t="s">
        <v>389</v>
      </c>
      <c r="G50" s="80" t="s">
        <v>114</v>
      </c>
      <c r="H50" s="31">
        <v>10</v>
      </c>
      <c r="I50" s="32">
        <v>13460</v>
      </c>
      <c r="J50" s="214">
        <f t="shared" si="2"/>
        <v>406.5</v>
      </c>
      <c r="K50" s="178"/>
      <c r="L50" s="175"/>
      <c r="M50" s="179">
        <v>406.5</v>
      </c>
      <c r="N50" s="180"/>
      <c r="O50" s="180"/>
      <c r="P50" s="287" t="s">
        <v>409</v>
      </c>
    </row>
    <row r="51" spans="1:17" x14ac:dyDescent="0.2">
      <c r="A51" s="49">
        <v>45</v>
      </c>
      <c r="B51" s="258" t="s">
        <v>410</v>
      </c>
      <c r="C51" s="65" t="s">
        <v>376</v>
      </c>
      <c r="D51" s="39">
        <v>18367</v>
      </c>
      <c r="E51" s="77">
        <v>63117515</v>
      </c>
      <c r="F51" s="37" t="s">
        <v>389</v>
      </c>
      <c r="G51" s="80" t="s">
        <v>114</v>
      </c>
      <c r="H51" s="31">
        <v>10</v>
      </c>
      <c r="I51" s="32">
        <v>13460</v>
      </c>
      <c r="J51" s="214">
        <f t="shared" si="2"/>
        <v>362.8</v>
      </c>
      <c r="K51" s="178"/>
      <c r="L51" s="175"/>
      <c r="M51" s="179">
        <v>362.8</v>
      </c>
      <c r="N51" s="180"/>
      <c r="O51" s="180"/>
      <c r="P51" s="287" t="s">
        <v>411</v>
      </c>
    </row>
    <row r="52" spans="1:17" x14ac:dyDescent="0.2">
      <c r="A52" s="49">
        <v>46</v>
      </c>
      <c r="B52" s="258" t="s">
        <v>412</v>
      </c>
      <c r="C52" s="65" t="s">
        <v>273</v>
      </c>
      <c r="D52" s="39">
        <v>18404</v>
      </c>
      <c r="E52" s="77">
        <v>63117515</v>
      </c>
      <c r="F52" s="37" t="s">
        <v>389</v>
      </c>
      <c r="G52" s="80" t="s">
        <v>114</v>
      </c>
      <c r="H52" s="31">
        <v>10</v>
      </c>
      <c r="I52" s="32">
        <v>13460</v>
      </c>
      <c r="J52" s="214">
        <f t="shared" si="2"/>
        <v>362.8</v>
      </c>
      <c r="K52" s="178"/>
      <c r="L52" s="175"/>
      <c r="M52" s="179">
        <v>362.8</v>
      </c>
      <c r="N52" s="180"/>
      <c r="O52" s="180"/>
      <c r="P52" s="287" t="s">
        <v>413</v>
      </c>
    </row>
    <row r="53" spans="1:17" x14ac:dyDescent="0.2">
      <c r="A53" s="49">
        <v>47</v>
      </c>
      <c r="B53" s="258" t="s">
        <v>412</v>
      </c>
      <c r="C53" s="65" t="s">
        <v>273</v>
      </c>
      <c r="D53" s="39">
        <v>18514</v>
      </c>
      <c r="E53" s="77">
        <v>63117515</v>
      </c>
      <c r="F53" s="37" t="s">
        <v>389</v>
      </c>
      <c r="G53" s="80" t="s">
        <v>114</v>
      </c>
      <c r="H53" s="31">
        <v>10</v>
      </c>
      <c r="I53" s="32">
        <v>13460</v>
      </c>
      <c r="J53" s="214">
        <f t="shared" si="2"/>
        <v>362.8</v>
      </c>
      <c r="K53" s="178"/>
      <c r="L53" s="175"/>
      <c r="M53" s="179">
        <v>362.8</v>
      </c>
      <c r="N53" s="180"/>
      <c r="O53" s="180"/>
      <c r="P53" s="287" t="s">
        <v>413</v>
      </c>
    </row>
    <row r="54" spans="1:17" x14ac:dyDescent="0.2">
      <c r="A54" s="49">
        <v>48</v>
      </c>
      <c r="B54" s="258" t="s">
        <v>414</v>
      </c>
      <c r="C54" s="65" t="s">
        <v>415</v>
      </c>
      <c r="D54" s="39">
        <v>18538</v>
      </c>
      <c r="E54" s="77">
        <v>63117515</v>
      </c>
      <c r="F54" s="37" t="s">
        <v>389</v>
      </c>
      <c r="G54" s="80" t="s">
        <v>114</v>
      </c>
      <c r="H54" s="31">
        <v>10</v>
      </c>
      <c r="I54" s="32">
        <v>13460</v>
      </c>
      <c r="J54" s="214">
        <f t="shared" si="2"/>
        <v>406.5</v>
      </c>
      <c r="K54" s="178"/>
      <c r="L54" s="175"/>
      <c r="M54" s="179">
        <v>406.5</v>
      </c>
      <c r="N54" s="180"/>
      <c r="O54" s="180"/>
      <c r="P54" s="287" t="s">
        <v>416</v>
      </c>
    </row>
    <row r="55" spans="1:17" x14ac:dyDescent="0.2">
      <c r="A55" s="49">
        <v>49</v>
      </c>
      <c r="B55" s="258" t="s">
        <v>414</v>
      </c>
      <c r="C55" s="65" t="s">
        <v>415</v>
      </c>
      <c r="D55" s="39">
        <v>18549</v>
      </c>
      <c r="E55" s="77">
        <v>63117515</v>
      </c>
      <c r="F55" s="37" t="s">
        <v>389</v>
      </c>
      <c r="G55" s="80" t="s">
        <v>114</v>
      </c>
      <c r="H55" s="31">
        <v>10</v>
      </c>
      <c r="I55" s="32">
        <v>13460</v>
      </c>
      <c r="J55" s="214">
        <f t="shared" si="2"/>
        <v>406.5</v>
      </c>
      <c r="K55" s="178"/>
      <c r="L55" s="175"/>
      <c r="M55" s="179">
        <v>406.5</v>
      </c>
      <c r="N55" s="180"/>
      <c r="O55" s="180"/>
      <c r="P55" s="287" t="s">
        <v>416</v>
      </c>
    </row>
    <row r="56" spans="1:17" x14ac:dyDescent="0.2">
      <c r="A56" s="49">
        <v>50</v>
      </c>
      <c r="B56" s="258" t="s">
        <v>417</v>
      </c>
      <c r="C56" s="65" t="s">
        <v>197</v>
      </c>
      <c r="D56" s="39">
        <v>18583</v>
      </c>
      <c r="E56" s="77">
        <v>63117515</v>
      </c>
      <c r="F56" s="37" t="s">
        <v>389</v>
      </c>
      <c r="G56" s="80" t="s">
        <v>114</v>
      </c>
      <c r="H56" s="31">
        <v>10</v>
      </c>
      <c r="I56" s="32">
        <v>13460</v>
      </c>
      <c r="J56" s="214">
        <f t="shared" si="2"/>
        <v>362.8</v>
      </c>
      <c r="K56" s="178"/>
      <c r="L56" s="175"/>
      <c r="M56" s="179">
        <v>362.8</v>
      </c>
      <c r="N56" s="180"/>
      <c r="O56" s="180"/>
      <c r="P56" s="287" t="s">
        <v>418</v>
      </c>
    </row>
    <row r="57" spans="1:17" x14ac:dyDescent="0.2">
      <c r="A57" s="49">
        <v>51</v>
      </c>
      <c r="B57" s="258" t="s">
        <v>419</v>
      </c>
      <c r="C57" s="65" t="s">
        <v>286</v>
      </c>
      <c r="D57" s="39">
        <v>18594</v>
      </c>
      <c r="E57" s="77">
        <v>63117515</v>
      </c>
      <c r="F57" s="37" t="s">
        <v>389</v>
      </c>
      <c r="G57" s="80" t="s">
        <v>114</v>
      </c>
      <c r="H57" s="31">
        <v>10</v>
      </c>
      <c r="I57" s="32">
        <v>13460</v>
      </c>
      <c r="J57" s="214">
        <f t="shared" si="2"/>
        <v>362.8</v>
      </c>
      <c r="K57" s="178"/>
      <c r="L57" s="175"/>
      <c r="M57" s="179">
        <v>362.8</v>
      </c>
      <c r="N57" s="180"/>
      <c r="O57" s="180"/>
      <c r="P57" s="287" t="s">
        <v>420</v>
      </c>
    </row>
    <row r="58" spans="1:17" x14ac:dyDescent="0.2">
      <c r="A58" s="49">
        <v>52</v>
      </c>
      <c r="B58" s="258" t="s">
        <v>419</v>
      </c>
      <c r="C58" s="65" t="s">
        <v>286</v>
      </c>
      <c r="D58" s="39">
        <v>18603</v>
      </c>
      <c r="E58" s="77">
        <v>63117515</v>
      </c>
      <c r="F58" s="37" t="s">
        <v>389</v>
      </c>
      <c r="G58" s="80" t="s">
        <v>114</v>
      </c>
      <c r="H58" s="31">
        <v>10</v>
      </c>
      <c r="I58" s="32">
        <v>13460</v>
      </c>
      <c r="J58" s="214">
        <f t="shared" si="2"/>
        <v>362.8</v>
      </c>
      <c r="K58" s="178"/>
      <c r="L58" s="175"/>
      <c r="M58" s="179">
        <v>362.8</v>
      </c>
      <c r="N58" s="180"/>
      <c r="O58" s="180"/>
      <c r="P58" s="287" t="s">
        <v>420</v>
      </c>
    </row>
    <row r="59" spans="1:17" x14ac:dyDescent="0.2">
      <c r="A59" s="49">
        <v>53</v>
      </c>
      <c r="B59" s="258" t="s">
        <v>421</v>
      </c>
      <c r="C59" s="65" t="s">
        <v>197</v>
      </c>
      <c r="D59" s="39">
        <v>18634</v>
      </c>
      <c r="E59" s="77">
        <v>63117515</v>
      </c>
      <c r="F59" s="37" t="s">
        <v>389</v>
      </c>
      <c r="G59" s="80" t="s">
        <v>114</v>
      </c>
      <c r="H59" s="31">
        <v>10</v>
      </c>
      <c r="I59" s="32">
        <v>13460</v>
      </c>
      <c r="J59" s="214">
        <f t="shared" si="2"/>
        <v>500</v>
      </c>
      <c r="K59" s="178"/>
      <c r="L59" s="175"/>
      <c r="M59" s="179">
        <v>500</v>
      </c>
      <c r="N59" s="180"/>
      <c r="O59" s="180"/>
      <c r="P59" s="287" t="s">
        <v>422</v>
      </c>
    </row>
    <row r="60" spans="1:17" x14ac:dyDescent="0.2">
      <c r="A60" s="49">
        <v>54</v>
      </c>
      <c r="B60" s="258" t="s">
        <v>421</v>
      </c>
      <c r="C60" s="65" t="s">
        <v>197</v>
      </c>
      <c r="D60" s="39">
        <v>18642</v>
      </c>
      <c r="E60" s="77">
        <v>63117515</v>
      </c>
      <c r="F60" s="37" t="s">
        <v>389</v>
      </c>
      <c r="G60" s="80" t="s">
        <v>114</v>
      </c>
      <c r="H60" s="31">
        <v>10</v>
      </c>
      <c r="I60" s="32">
        <v>13460</v>
      </c>
      <c r="J60" s="214">
        <f t="shared" si="2"/>
        <v>500</v>
      </c>
      <c r="K60" s="178"/>
      <c r="L60" s="175"/>
      <c r="M60" s="179">
        <v>500</v>
      </c>
      <c r="N60" s="180"/>
      <c r="O60" s="180"/>
      <c r="P60" s="287" t="s">
        <v>422</v>
      </c>
    </row>
    <row r="61" spans="1:17" x14ac:dyDescent="0.2">
      <c r="A61" s="49">
        <v>55</v>
      </c>
      <c r="B61" s="258" t="s">
        <v>461</v>
      </c>
      <c r="C61" s="65" t="s">
        <v>366</v>
      </c>
      <c r="D61" s="39">
        <v>17919</v>
      </c>
      <c r="E61" s="77">
        <v>63117515</v>
      </c>
      <c r="F61" s="37" t="s">
        <v>462</v>
      </c>
      <c r="G61" s="80" t="s">
        <v>114</v>
      </c>
      <c r="H61" s="31">
        <v>10</v>
      </c>
      <c r="I61" s="32">
        <v>13460</v>
      </c>
      <c r="J61" s="214">
        <f t="shared" si="2"/>
        <v>320</v>
      </c>
      <c r="K61" s="178"/>
      <c r="L61" s="175"/>
      <c r="M61" s="179">
        <v>320</v>
      </c>
      <c r="N61" s="180"/>
      <c r="O61" s="180"/>
      <c r="P61" s="287" t="s">
        <v>463</v>
      </c>
    </row>
    <row r="62" spans="1:17" x14ac:dyDescent="0.2">
      <c r="A62" s="49">
        <v>56</v>
      </c>
      <c r="B62" s="258" t="s">
        <v>464</v>
      </c>
      <c r="C62" s="65" t="s">
        <v>465</v>
      </c>
      <c r="D62" s="39">
        <v>17929</v>
      </c>
      <c r="E62" s="77">
        <v>63117515</v>
      </c>
      <c r="F62" s="37" t="s">
        <v>462</v>
      </c>
      <c r="G62" s="80" t="s">
        <v>114</v>
      </c>
      <c r="H62" s="31">
        <v>10</v>
      </c>
      <c r="I62" s="32">
        <v>13460</v>
      </c>
      <c r="J62" s="214">
        <f t="shared" ref="J62:J72" si="3">SUM(K62+L62+M62+N62+O62)</f>
        <v>320</v>
      </c>
      <c r="K62" s="178"/>
      <c r="L62" s="175"/>
      <c r="M62" s="179">
        <v>320</v>
      </c>
      <c r="N62" s="180"/>
      <c r="O62" s="180"/>
      <c r="P62" s="287" t="s">
        <v>463</v>
      </c>
    </row>
    <row r="63" spans="1:17" x14ac:dyDescent="0.2">
      <c r="A63" s="49">
        <v>57</v>
      </c>
      <c r="B63" s="258" t="s">
        <v>466</v>
      </c>
      <c r="C63" s="65" t="s">
        <v>467</v>
      </c>
      <c r="D63" s="39">
        <v>17971</v>
      </c>
      <c r="E63" s="77">
        <v>63117515</v>
      </c>
      <c r="F63" s="37" t="s">
        <v>462</v>
      </c>
      <c r="G63" s="80" t="s">
        <v>468</v>
      </c>
      <c r="H63" s="31">
        <v>10</v>
      </c>
      <c r="I63" s="32">
        <v>13440</v>
      </c>
      <c r="J63" s="214">
        <f t="shared" si="3"/>
        <v>1000</v>
      </c>
      <c r="K63" s="178"/>
      <c r="L63" s="175"/>
      <c r="M63" s="179">
        <v>1000</v>
      </c>
      <c r="N63" s="180"/>
      <c r="O63" s="180"/>
      <c r="P63" s="287" t="s">
        <v>469</v>
      </c>
    </row>
    <row r="64" spans="1:17" x14ac:dyDescent="0.2">
      <c r="A64" s="49">
        <v>58</v>
      </c>
      <c r="B64" s="258" t="s">
        <v>470</v>
      </c>
      <c r="C64" s="65" t="s">
        <v>471</v>
      </c>
      <c r="D64" s="39">
        <v>18004</v>
      </c>
      <c r="E64" s="77">
        <v>63117515</v>
      </c>
      <c r="F64" s="37" t="s">
        <v>462</v>
      </c>
      <c r="G64" s="80" t="s">
        <v>472</v>
      </c>
      <c r="H64" s="31">
        <v>10</v>
      </c>
      <c r="I64" s="32">
        <v>13140</v>
      </c>
      <c r="J64" s="214">
        <f t="shared" si="3"/>
        <v>1095</v>
      </c>
      <c r="K64" s="178"/>
      <c r="L64" s="175"/>
      <c r="M64" s="179">
        <v>1095</v>
      </c>
      <c r="N64" s="180"/>
      <c r="O64" s="180"/>
      <c r="P64" s="287" t="s">
        <v>473</v>
      </c>
      <c r="Q64" s="421"/>
    </row>
    <row r="65" spans="1:17" x14ac:dyDescent="0.2">
      <c r="A65" s="49">
        <v>59</v>
      </c>
      <c r="B65" s="258" t="s">
        <v>474</v>
      </c>
      <c r="C65" s="65" t="s">
        <v>389</v>
      </c>
      <c r="D65" s="39">
        <v>18103</v>
      </c>
      <c r="E65" s="77">
        <v>63117515</v>
      </c>
      <c r="F65" s="37" t="s">
        <v>462</v>
      </c>
      <c r="G65" s="80" t="s">
        <v>475</v>
      </c>
      <c r="H65" s="31">
        <v>10</v>
      </c>
      <c r="I65" s="32">
        <v>21200</v>
      </c>
      <c r="J65" s="214">
        <f t="shared" si="3"/>
        <v>1200</v>
      </c>
      <c r="K65" s="178"/>
      <c r="L65" s="175"/>
      <c r="M65" s="179"/>
      <c r="N65" s="180">
        <v>1200</v>
      </c>
      <c r="O65" s="180"/>
      <c r="P65" s="287" t="s">
        <v>476</v>
      </c>
      <c r="Q65" s="421"/>
    </row>
    <row r="66" spans="1:17" x14ac:dyDescent="0.2">
      <c r="A66" s="49">
        <v>60</v>
      </c>
      <c r="B66" s="258" t="s">
        <v>490</v>
      </c>
      <c r="C66" s="65" t="s">
        <v>491</v>
      </c>
      <c r="D66" s="39">
        <v>18987</v>
      </c>
      <c r="E66" s="77">
        <v>63117515</v>
      </c>
      <c r="F66" s="37" t="s">
        <v>389</v>
      </c>
      <c r="G66" s="80" t="s">
        <v>492</v>
      </c>
      <c r="H66" s="31">
        <v>10</v>
      </c>
      <c r="I66" s="32">
        <v>14110</v>
      </c>
      <c r="J66" s="214">
        <f t="shared" si="3"/>
        <v>200</v>
      </c>
      <c r="K66" s="178"/>
      <c r="L66" s="175"/>
      <c r="M66" s="179">
        <v>200</v>
      </c>
      <c r="N66" s="180"/>
      <c r="O66" s="180"/>
      <c r="P66" s="287" t="s">
        <v>493</v>
      </c>
    </row>
    <row r="67" spans="1:17" x14ac:dyDescent="0.2">
      <c r="A67" s="49">
        <v>61</v>
      </c>
      <c r="B67" s="258" t="s">
        <v>497</v>
      </c>
      <c r="C67" s="65" t="s">
        <v>498</v>
      </c>
      <c r="D67" s="39">
        <v>19248</v>
      </c>
      <c r="E67" s="77">
        <v>63117515</v>
      </c>
      <c r="F67" s="37" t="s">
        <v>430</v>
      </c>
      <c r="G67" s="80" t="s">
        <v>499</v>
      </c>
      <c r="H67" s="31">
        <v>10</v>
      </c>
      <c r="I67" s="32">
        <v>13310</v>
      </c>
      <c r="J67" s="214">
        <f t="shared" si="3"/>
        <v>134.83000000000001</v>
      </c>
      <c r="K67" s="178"/>
      <c r="L67" s="175"/>
      <c r="M67" s="179">
        <v>134.83000000000001</v>
      </c>
      <c r="N67" s="180"/>
      <c r="O67" s="180"/>
      <c r="P67" s="287" t="s">
        <v>500</v>
      </c>
    </row>
    <row r="68" spans="1:17" x14ac:dyDescent="0.2">
      <c r="A68" s="49">
        <v>62</v>
      </c>
      <c r="B68" s="258" t="s">
        <v>722</v>
      </c>
      <c r="C68" s="65" t="s">
        <v>498</v>
      </c>
      <c r="D68" s="39">
        <v>19260</v>
      </c>
      <c r="E68" s="77">
        <v>63117515</v>
      </c>
      <c r="F68" s="37" t="s">
        <v>430</v>
      </c>
      <c r="G68" s="80" t="s">
        <v>499</v>
      </c>
      <c r="H68" s="31">
        <v>10</v>
      </c>
      <c r="I68" s="32">
        <v>13310</v>
      </c>
      <c r="J68" s="214">
        <f t="shared" si="3"/>
        <v>24.04</v>
      </c>
      <c r="K68" s="178"/>
      <c r="L68" s="175"/>
      <c r="M68" s="179">
        <v>24.04</v>
      </c>
      <c r="N68" s="180"/>
      <c r="O68" s="180"/>
      <c r="P68" s="287" t="s">
        <v>500</v>
      </c>
    </row>
    <row r="69" spans="1:17" x14ac:dyDescent="0.2">
      <c r="A69" s="49">
        <v>63</v>
      </c>
      <c r="B69" s="258" t="s">
        <v>503</v>
      </c>
      <c r="C69" s="65" t="s">
        <v>504</v>
      </c>
      <c r="D69" s="39">
        <v>19208</v>
      </c>
      <c r="E69" s="77">
        <v>63117515</v>
      </c>
      <c r="F69" s="37" t="s">
        <v>430</v>
      </c>
      <c r="G69" s="80" t="s">
        <v>200</v>
      </c>
      <c r="H69" s="31">
        <v>10</v>
      </c>
      <c r="I69" s="32">
        <v>14310</v>
      </c>
      <c r="J69" s="214">
        <f t="shared" si="3"/>
        <v>235</v>
      </c>
      <c r="K69" s="178"/>
      <c r="L69" s="175"/>
      <c r="M69" s="179">
        <v>235</v>
      </c>
      <c r="N69" s="180"/>
      <c r="O69" s="180"/>
      <c r="P69" s="287" t="s">
        <v>502</v>
      </c>
    </row>
    <row r="70" spans="1:17" x14ac:dyDescent="0.2">
      <c r="A70" s="49">
        <v>64</v>
      </c>
      <c r="B70" s="258" t="s">
        <v>522</v>
      </c>
      <c r="C70" s="65" t="s">
        <v>83</v>
      </c>
      <c r="D70" s="39">
        <v>19739</v>
      </c>
      <c r="E70" s="77">
        <v>63117515</v>
      </c>
      <c r="F70" s="37" t="s">
        <v>430</v>
      </c>
      <c r="G70" s="80" t="s">
        <v>521</v>
      </c>
      <c r="H70" s="31">
        <v>10</v>
      </c>
      <c r="I70" s="32">
        <v>13640</v>
      </c>
      <c r="J70" s="214">
        <f t="shared" si="3"/>
        <v>1645</v>
      </c>
      <c r="K70" s="178"/>
      <c r="L70" s="175"/>
      <c r="M70" s="179">
        <v>1645</v>
      </c>
      <c r="N70" s="180"/>
      <c r="O70" s="180"/>
      <c r="P70" s="287" t="s">
        <v>516</v>
      </c>
    </row>
    <row r="71" spans="1:17" x14ac:dyDescent="0.2">
      <c r="A71" s="49">
        <v>65</v>
      </c>
      <c r="B71" s="258" t="s">
        <v>523</v>
      </c>
      <c r="C71" s="65" t="s">
        <v>83</v>
      </c>
      <c r="D71" s="39">
        <v>19746</v>
      </c>
      <c r="E71" s="77">
        <v>63117515</v>
      </c>
      <c r="F71" s="37" t="s">
        <v>430</v>
      </c>
      <c r="G71" s="80" t="s">
        <v>521</v>
      </c>
      <c r="H71" s="31">
        <v>10</v>
      </c>
      <c r="I71" s="32">
        <v>13640</v>
      </c>
      <c r="J71" s="214">
        <f t="shared" si="3"/>
        <v>1190</v>
      </c>
      <c r="K71" s="178"/>
      <c r="L71" s="175"/>
      <c r="M71" s="179">
        <v>1190</v>
      </c>
      <c r="N71" s="180"/>
      <c r="O71" s="180"/>
      <c r="P71" s="287" t="s">
        <v>516</v>
      </c>
    </row>
    <row r="72" spans="1:17" x14ac:dyDescent="0.2">
      <c r="A72" s="49">
        <v>66</v>
      </c>
      <c r="B72" s="258" t="s">
        <v>525</v>
      </c>
      <c r="C72" s="65" t="s">
        <v>109</v>
      </c>
      <c r="D72" s="39">
        <v>19937</v>
      </c>
      <c r="E72" s="77">
        <v>63117515</v>
      </c>
      <c r="F72" s="37" t="s">
        <v>430</v>
      </c>
      <c r="G72" s="80" t="s">
        <v>114</v>
      </c>
      <c r="H72" s="31">
        <v>10</v>
      </c>
      <c r="I72" s="32">
        <v>13460</v>
      </c>
      <c r="J72" s="214">
        <f t="shared" si="3"/>
        <v>500</v>
      </c>
      <c r="K72" s="178"/>
      <c r="L72" s="175"/>
      <c r="M72" s="179">
        <v>500</v>
      </c>
      <c r="N72" s="180"/>
      <c r="O72" s="180"/>
      <c r="P72" s="287" t="s">
        <v>526</v>
      </c>
    </row>
    <row r="73" spans="1:17" x14ac:dyDescent="0.2">
      <c r="A73" s="49">
        <v>67</v>
      </c>
      <c r="B73" s="258"/>
      <c r="C73" s="65"/>
      <c r="D73" s="419">
        <v>19755</v>
      </c>
      <c r="E73" s="355">
        <v>63117515</v>
      </c>
      <c r="F73" s="336" t="s">
        <v>430</v>
      </c>
      <c r="G73" s="405" t="s">
        <v>446</v>
      </c>
      <c r="H73" s="406">
        <v>10</v>
      </c>
      <c r="I73" s="407">
        <v>14410</v>
      </c>
      <c r="J73" s="363">
        <f t="shared" ref="J73:J78" si="4">SUM(K73+L73+M73+N73+O73)</f>
        <v>7745.31</v>
      </c>
      <c r="K73" s="420"/>
      <c r="L73" s="300"/>
      <c r="M73" s="335">
        <v>7745.31</v>
      </c>
      <c r="N73" s="233"/>
      <c r="O73" s="233"/>
      <c r="P73" s="364" t="s">
        <v>448</v>
      </c>
    </row>
    <row r="74" spans="1:17" x14ac:dyDescent="0.2">
      <c r="A74" s="49">
        <v>68</v>
      </c>
      <c r="B74" s="258"/>
      <c r="C74" s="65"/>
      <c r="D74" s="419">
        <v>19764</v>
      </c>
      <c r="E74" s="355">
        <v>63117515</v>
      </c>
      <c r="F74" s="336" t="s">
        <v>430</v>
      </c>
      <c r="G74" s="405" t="s">
        <v>447</v>
      </c>
      <c r="H74" s="406">
        <v>10</v>
      </c>
      <c r="I74" s="407">
        <v>14410</v>
      </c>
      <c r="J74" s="363">
        <f t="shared" si="4"/>
        <v>36805.519999999997</v>
      </c>
      <c r="K74" s="420"/>
      <c r="L74" s="300"/>
      <c r="M74" s="335">
        <v>36805.519999999997</v>
      </c>
      <c r="N74" s="233"/>
      <c r="O74" s="233"/>
      <c r="P74" s="364" t="s">
        <v>449</v>
      </c>
    </row>
    <row r="75" spans="1:17" x14ac:dyDescent="0.2">
      <c r="A75" s="49">
        <v>69</v>
      </c>
      <c r="B75" s="258" t="s">
        <v>423</v>
      </c>
      <c r="C75" s="65" t="s">
        <v>197</v>
      </c>
      <c r="D75" s="39">
        <v>19388</v>
      </c>
      <c r="E75" s="77">
        <v>63117515</v>
      </c>
      <c r="F75" s="37" t="s">
        <v>430</v>
      </c>
      <c r="G75" s="80" t="s">
        <v>114</v>
      </c>
      <c r="H75" s="31">
        <v>10</v>
      </c>
      <c r="I75" s="32">
        <v>13460</v>
      </c>
      <c r="J75" s="214">
        <f t="shared" si="4"/>
        <v>362.8</v>
      </c>
      <c r="K75" s="178"/>
      <c r="L75" s="175"/>
      <c r="M75" s="179">
        <v>362.8</v>
      </c>
      <c r="N75" s="180"/>
      <c r="O75" s="180"/>
      <c r="P75" s="287" t="s">
        <v>424</v>
      </c>
    </row>
    <row r="76" spans="1:17" x14ac:dyDescent="0.2">
      <c r="A76" s="49">
        <v>70</v>
      </c>
      <c r="B76" s="258" t="s">
        <v>425</v>
      </c>
      <c r="C76" s="65" t="s">
        <v>426</v>
      </c>
      <c r="D76" s="39">
        <v>19380</v>
      </c>
      <c r="E76" s="77">
        <v>63117515</v>
      </c>
      <c r="F76" s="37" t="s">
        <v>430</v>
      </c>
      <c r="G76" s="80" t="s">
        <v>114</v>
      </c>
      <c r="H76" s="31">
        <v>10</v>
      </c>
      <c r="I76" s="32">
        <v>13460</v>
      </c>
      <c r="J76" s="214">
        <f t="shared" si="4"/>
        <v>362.8</v>
      </c>
      <c r="K76" s="178"/>
      <c r="L76" s="175"/>
      <c r="M76" s="179">
        <v>362.8</v>
      </c>
      <c r="N76" s="180"/>
      <c r="O76" s="180"/>
      <c r="P76" s="287" t="s">
        <v>427</v>
      </c>
    </row>
    <row r="77" spans="1:17" x14ac:dyDescent="0.2">
      <c r="A77" s="49">
        <v>71</v>
      </c>
      <c r="B77" s="258" t="s">
        <v>716</v>
      </c>
      <c r="C77" s="65" t="s">
        <v>498</v>
      </c>
      <c r="D77" s="39">
        <v>19252</v>
      </c>
      <c r="E77" s="77">
        <v>63117515</v>
      </c>
      <c r="F77" s="37" t="s">
        <v>430</v>
      </c>
      <c r="G77" s="80" t="s">
        <v>717</v>
      </c>
      <c r="H77" s="31">
        <v>10</v>
      </c>
      <c r="I77" s="32">
        <v>13310</v>
      </c>
      <c r="J77" s="214">
        <f t="shared" si="4"/>
        <v>74</v>
      </c>
      <c r="K77" s="178"/>
      <c r="L77" s="175"/>
      <c r="M77" s="179">
        <v>74</v>
      </c>
      <c r="N77" s="180"/>
      <c r="O77" s="180"/>
      <c r="P77" s="287" t="s">
        <v>500</v>
      </c>
    </row>
    <row r="78" spans="1:17" x14ac:dyDescent="0.2">
      <c r="A78" s="49">
        <v>72</v>
      </c>
      <c r="B78" s="258" t="s">
        <v>431</v>
      </c>
      <c r="C78" s="65" t="s">
        <v>432</v>
      </c>
      <c r="D78" s="39">
        <v>20129</v>
      </c>
      <c r="E78" s="77">
        <v>63117515</v>
      </c>
      <c r="F78" s="37" t="s">
        <v>429</v>
      </c>
      <c r="G78" s="80" t="s">
        <v>114</v>
      </c>
      <c r="H78" s="31">
        <v>10</v>
      </c>
      <c r="I78" s="32">
        <v>13460</v>
      </c>
      <c r="J78" s="214">
        <f t="shared" si="4"/>
        <v>362.8</v>
      </c>
      <c r="K78" s="178"/>
      <c r="L78" s="175"/>
      <c r="M78" s="179">
        <v>362.8</v>
      </c>
      <c r="N78" s="180"/>
      <c r="O78" s="180"/>
      <c r="P78" s="287" t="s">
        <v>433</v>
      </c>
    </row>
    <row r="79" spans="1:17" x14ac:dyDescent="0.2">
      <c r="A79" s="49">
        <v>73</v>
      </c>
      <c r="B79" s="258" t="s">
        <v>431</v>
      </c>
      <c r="C79" s="65" t="s">
        <v>432</v>
      </c>
      <c r="D79" s="39">
        <v>20120</v>
      </c>
      <c r="E79" s="77">
        <v>63117515</v>
      </c>
      <c r="F79" s="37" t="s">
        <v>429</v>
      </c>
      <c r="G79" s="80" t="s">
        <v>114</v>
      </c>
      <c r="H79" s="31">
        <v>10</v>
      </c>
      <c r="I79" s="32">
        <v>13460</v>
      </c>
      <c r="J79" s="214">
        <f>SUM(K79+L79+M79+N79+O79)</f>
        <v>362.8</v>
      </c>
      <c r="K79" s="178"/>
      <c r="L79" s="175"/>
      <c r="M79" s="179">
        <v>362.8</v>
      </c>
      <c r="N79" s="180"/>
      <c r="O79" s="180"/>
      <c r="P79" s="287" t="s">
        <v>433</v>
      </c>
    </row>
    <row r="80" spans="1:17" x14ac:dyDescent="0.2">
      <c r="A80" s="49">
        <v>74</v>
      </c>
      <c r="B80" s="258" t="s">
        <v>434</v>
      </c>
      <c r="C80" s="65" t="s">
        <v>435</v>
      </c>
      <c r="D80" s="39">
        <v>20107</v>
      </c>
      <c r="E80" s="77">
        <v>63117515</v>
      </c>
      <c r="F80" s="37" t="s">
        <v>429</v>
      </c>
      <c r="G80" s="80" t="s">
        <v>114</v>
      </c>
      <c r="H80" s="31">
        <v>10</v>
      </c>
      <c r="I80" s="32">
        <v>13460</v>
      </c>
      <c r="J80" s="214">
        <f t="shared" ref="J80:J105" si="5">SUM(K80+L80+M80+N80+O80)</f>
        <v>449.7</v>
      </c>
      <c r="K80" s="178"/>
      <c r="L80" s="175"/>
      <c r="M80" s="179">
        <v>449.7</v>
      </c>
      <c r="N80" s="180"/>
      <c r="O80" s="180"/>
      <c r="P80" s="287" t="s">
        <v>436</v>
      </c>
    </row>
    <row r="81" spans="1:16" x14ac:dyDescent="0.2">
      <c r="A81" s="49">
        <v>75</v>
      </c>
      <c r="B81" s="258" t="s">
        <v>434</v>
      </c>
      <c r="C81" s="65" t="s">
        <v>435</v>
      </c>
      <c r="D81" s="39">
        <v>20096</v>
      </c>
      <c r="E81" s="77">
        <v>63117515</v>
      </c>
      <c r="F81" s="37" t="s">
        <v>429</v>
      </c>
      <c r="G81" s="80" t="s">
        <v>114</v>
      </c>
      <c r="H81" s="31">
        <v>10</v>
      </c>
      <c r="I81" s="32">
        <v>13460</v>
      </c>
      <c r="J81" s="214">
        <f t="shared" si="5"/>
        <v>449.7</v>
      </c>
      <c r="K81" s="178"/>
      <c r="L81" s="175"/>
      <c r="M81" s="179">
        <v>449.7</v>
      </c>
      <c r="N81" s="180"/>
      <c r="O81" s="180"/>
      <c r="P81" s="287" t="s">
        <v>436</v>
      </c>
    </row>
    <row r="82" spans="1:16" x14ac:dyDescent="0.2">
      <c r="A82" s="49">
        <v>76</v>
      </c>
      <c r="B82" s="258" t="s">
        <v>437</v>
      </c>
      <c r="C82" s="65" t="s">
        <v>438</v>
      </c>
      <c r="D82" s="39">
        <v>20088</v>
      </c>
      <c r="E82" s="77">
        <v>63117515</v>
      </c>
      <c r="F82" s="37" t="s">
        <v>429</v>
      </c>
      <c r="G82" s="80" t="s">
        <v>114</v>
      </c>
      <c r="H82" s="31">
        <v>10</v>
      </c>
      <c r="I82" s="32">
        <v>13460</v>
      </c>
      <c r="J82" s="214">
        <f t="shared" si="5"/>
        <v>492.45</v>
      </c>
      <c r="K82" s="178"/>
      <c r="L82" s="175"/>
      <c r="M82" s="179">
        <v>492.45</v>
      </c>
      <c r="N82" s="180"/>
      <c r="O82" s="180"/>
      <c r="P82" s="287" t="s">
        <v>439</v>
      </c>
    </row>
    <row r="83" spans="1:16" x14ac:dyDescent="0.2">
      <c r="A83" s="49">
        <v>77</v>
      </c>
      <c r="B83" s="258" t="s">
        <v>440</v>
      </c>
      <c r="C83" s="65" t="s">
        <v>289</v>
      </c>
      <c r="D83" s="39">
        <v>20077</v>
      </c>
      <c r="E83" s="77">
        <v>63117515</v>
      </c>
      <c r="F83" s="37" t="s">
        <v>429</v>
      </c>
      <c r="G83" s="80" t="s">
        <v>114</v>
      </c>
      <c r="H83" s="31">
        <v>10</v>
      </c>
      <c r="I83" s="32">
        <v>13460</v>
      </c>
      <c r="J83" s="214">
        <f t="shared" si="5"/>
        <v>406.5</v>
      </c>
      <c r="K83" s="178"/>
      <c r="L83" s="175"/>
      <c r="M83" s="179">
        <v>406.5</v>
      </c>
      <c r="N83" s="180"/>
      <c r="O83" s="180"/>
      <c r="P83" s="287" t="s">
        <v>441</v>
      </c>
    </row>
    <row r="84" spans="1:16" x14ac:dyDescent="0.2">
      <c r="A84" s="49">
        <v>78</v>
      </c>
      <c r="B84" s="258" t="s">
        <v>538</v>
      </c>
      <c r="C84" s="65" t="s">
        <v>360</v>
      </c>
      <c r="D84" s="39">
        <v>20506</v>
      </c>
      <c r="E84" s="77">
        <v>63117515</v>
      </c>
      <c r="F84" s="37" t="s">
        <v>429</v>
      </c>
      <c r="G84" s="80" t="s">
        <v>200</v>
      </c>
      <c r="H84" s="31">
        <v>10</v>
      </c>
      <c r="I84" s="32">
        <v>14310</v>
      </c>
      <c r="J84" s="214">
        <f t="shared" si="5"/>
        <v>995.4</v>
      </c>
      <c r="K84" s="178"/>
      <c r="L84" s="175"/>
      <c r="M84" s="179">
        <v>995.4</v>
      </c>
      <c r="N84" s="180"/>
      <c r="O84" s="180"/>
      <c r="P84" s="287" t="s">
        <v>207</v>
      </c>
    </row>
    <row r="85" spans="1:16" x14ac:dyDescent="0.2">
      <c r="A85" s="49">
        <v>79</v>
      </c>
      <c r="B85" s="258" t="s">
        <v>539</v>
      </c>
      <c r="C85" s="65" t="s">
        <v>197</v>
      </c>
      <c r="D85" s="39">
        <v>20588</v>
      </c>
      <c r="E85" s="77">
        <v>63117515</v>
      </c>
      <c r="F85" s="37" t="s">
        <v>429</v>
      </c>
      <c r="G85" s="80" t="s">
        <v>540</v>
      </c>
      <c r="H85" s="31">
        <v>10</v>
      </c>
      <c r="I85" s="32">
        <v>13490</v>
      </c>
      <c r="J85" s="214">
        <f t="shared" si="5"/>
        <v>4200</v>
      </c>
      <c r="K85" s="178"/>
      <c r="L85" s="175"/>
      <c r="M85" s="179">
        <v>4200</v>
      </c>
      <c r="N85" s="180"/>
      <c r="O85" s="180"/>
      <c r="P85" s="287" t="s">
        <v>541</v>
      </c>
    </row>
    <row r="86" spans="1:16" x14ac:dyDescent="0.2">
      <c r="A86" s="49">
        <v>80</v>
      </c>
      <c r="B86" s="258" t="s">
        <v>561</v>
      </c>
      <c r="C86" s="65" t="s">
        <v>282</v>
      </c>
      <c r="D86" s="39">
        <v>21705</v>
      </c>
      <c r="E86" s="77">
        <v>63117515</v>
      </c>
      <c r="F86" s="37" t="s">
        <v>429</v>
      </c>
      <c r="G86" s="80" t="s">
        <v>562</v>
      </c>
      <c r="H86" s="31">
        <v>10</v>
      </c>
      <c r="I86" s="32">
        <v>21200</v>
      </c>
      <c r="J86" s="214">
        <f t="shared" si="5"/>
        <v>500</v>
      </c>
      <c r="K86" s="178"/>
      <c r="L86" s="175"/>
      <c r="M86" s="179"/>
      <c r="N86" s="180">
        <v>500</v>
      </c>
      <c r="O86" s="180"/>
      <c r="P86" s="287" t="s">
        <v>563</v>
      </c>
    </row>
    <row r="87" spans="1:16" x14ac:dyDescent="0.2">
      <c r="A87" s="49">
        <v>81</v>
      </c>
      <c r="B87" s="258" t="s">
        <v>564</v>
      </c>
      <c r="C87" s="65" t="s">
        <v>565</v>
      </c>
      <c r="D87" s="39">
        <v>21446</v>
      </c>
      <c r="E87" s="77">
        <v>63117515</v>
      </c>
      <c r="F87" s="37" t="s">
        <v>429</v>
      </c>
      <c r="G87" s="80" t="s">
        <v>200</v>
      </c>
      <c r="H87" s="31">
        <v>10</v>
      </c>
      <c r="I87" s="32">
        <v>14310</v>
      </c>
      <c r="J87" s="214">
        <f t="shared" si="5"/>
        <v>116.5</v>
      </c>
      <c r="K87" s="178"/>
      <c r="L87" s="175"/>
      <c r="M87" s="179">
        <v>116.5</v>
      </c>
      <c r="N87" s="180"/>
      <c r="O87" s="180"/>
      <c r="P87" s="287" t="s">
        <v>566</v>
      </c>
    </row>
    <row r="88" spans="1:16" x14ac:dyDescent="0.2">
      <c r="A88" s="49">
        <v>82</v>
      </c>
      <c r="B88" s="258" t="s">
        <v>567</v>
      </c>
      <c r="C88" s="65" t="s">
        <v>109</v>
      </c>
      <c r="D88" s="39">
        <v>21420</v>
      </c>
      <c r="E88" s="77">
        <v>63117515</v>
      </c>
      <c r="F88" s="37" t="s">
        <v>429</v>
      </c>
      <c r="G88" s="80" t="s">
        <v>200</v>
      </c>
      <c r="H88" s="31">
        <v>10</v>
      </c>
      <c r="I88" s="32">
        <v>14310</v>
      </c>
      <c r="J88" s="214">
        <f t="shared" si="5"/>
        <v>374</v>
      </c>
      <c r="K88" s="178"/>
      <c r="L88" s="175"/>
      <c r="M88" s="179">
        <v>374</v>
      </c>
      <c r="N88" s="180"/>
      <c r="O88" s="180"/>
      <c r="P88" s="287" t="s">
        <v>502</v>
      </c>
    </row>
    <row r="89" spans="1:16" x14ac:dyDescent="0.2">
      <c r="A89" s="49">
        <v>83</v>
      </c>
      <c r="B89" s="258" t="s">
        <v>568</v>
      </c>
      <c r="C89" s="65" t="s">
        <v>83</v>
      </c>
      <c r="D89" s="39">
        <v>21430</v>
      </c>
      <c r="E89" s="77">
        <v>63117515</v>
      </c>
      <c r="F89" s="37" t="s">
        <v>429</v>
      </c>
      <c r="G89" s="80" t="s">
        <v>200</v>
      </c>
      <c r="H89" s="31">
        <v>10</v>
      </c>
      <c r="I89" s="32">
        <v>14310</v>
      </c>
      <c r="J89" s="214">
        <f t="shared" si="5"/>
        <v>146.1</v>
      </c>
      <c r="K89" s="178"/>
      <c r="L89" s="175"/>
      <c r="M89" s="179">
        <v>146.1</v>
      </c>
      <c r="N89" s="180"/>
      <c r="O89" s="180"/>
      <c r="P89" s="287" t="s">
        <v>569</v>
      </c>
    </row>
    <row r="90" spans="1:16" x14ac:dyDescent="0.2">
      <c r="A90" s="49">
        <v>84</v>
      </c>
      <c r="B90" s="258" t="s">
        <v>570</v>
      </c>
      <c r="C90" s="65" t="s">
        <v>571</v>
      </c>
      <c r="D90" s="39">
        <v>21175</v>
      </c>
      <c r="E90" s="77">
        <v>63117515</v>
      </c>
      <c r="F90" s="37" t="s">
        <v>429</v>
      </c>
      <c r="G90" s="80" t="s">
        <v>577</v>
      </c>
      <c r="H90" s="31">
        <v>10</v>
      </c>
      <c r="I90" s="32">
        <v>13620</v>
      </c>
      <c r="J90" s="214">
        <f t="shared" si="5"/>
        <v>287.89999999999998</v>
      </c>
      <c r="K90" s="178"/>
      <c r="L90" s="175"/>
      <c r="M90" s="179">
        <v>287.89999999999998</v>
      </c>
      <c r="N90" s="180"/>
      <c r="O90" s="180"/>
      <c r="P90" s="287" t="s">
        <v>213</v>
      </c>
    </row>
    <row r="91" spans="1:16" x14ac:dyDescent="0.2">
      <c r="A91" s="49">
        <v>85</v>
      </c>
      <c r="B91" s="258" t="s">
        <v>572</v>
      </c>
      <c r="C91" s="65" t="s">
        <v>498</v>
      </c>
      <c r="D91" s="39">
        <v>21404</v>
      </c>
      <c r="E91" s="77">
        <v>63117515</v>
      </c>
      <c r="F91" s="37" t="s">
        <v>429</v>
      </c>
      <c r="G91" s="80" t="s">
        <v>577</v>
      </c>
      <c r="H91" s="31">
        <v>10</v>
      </c>
      <c r="I91" s="32">
        <v>13620</v>
      </c>
      <c r="J91" s="214">
        <f t="shared" si="5"/>
        <v>86</v>
      </c>
      <c r="K91" s="178"/>
      <c r="L91" s="175"/>
      <c r="M91" s="179">
        <v>86</v>
      </c>
      <c r="N91" s="180"/>
      <c r="O91" s="180"/>
      <c r="P91" s="287" t="s">
        <v>201</v>
      </c>
    </row>
    <row r="92" spans="1:16" x14ac:dyDescent="0.2">
      <c r="A92" s="49">
        <v>86</v>
      </c>
      <c r="B92" s="258" t="s">
        <v>573</v>
      </c>
      <c r="C92" s="65" t="s">
        <v>182</v>
      </c>
      <c r="D92" s="39">
        <v>21102</v>
      </c>
      <c r="E92" s="77">
        <v>63117515</v>
      </c>
      <c r="F92" s="37" t="s">
        <v>429</v>
      </c>
      <c r="G92" s="80" t="s">
        <v>577</v>
      </c>
      <c r="H92" s="31">
        <v>10</v>
      </c>
      <c r="I92" s="32">
        <v>13620</v>
      </c>
      <c r="J92" s="214">
        <f t="shared" si="5"/>
        <v>25.96</v>
      </c>
      <c r="K92" s="178"/>
      <c r="L92" s="175"/>
      <c r="M92" s="179">
        <v>25.96</v>
      </c>
      <c r="N92" s="180"/>
      <c r="O92" s="180"/>
      <c r="P92" s="287" t="s">
        <v>358</v>
      </c>
    </row>
    <row r="93" spans="1:16" x14ac:dyDescent="0.2">
      <c r="A93" s="49">
        <v>87</v>
      </c>
      <c r="B93" s="258" t="s">
        <v>575</v>
      </c>
      <c r="C93" s="65" t="s">
        <v>356</v>
      </c>
      <c r="D93" s="39">
        <v>21122</v>
      </c>
      <c r="E93" s="77">
        <v>63117515</v>
      </c>
      <c r="F93" s="37" t="s">
        <v>429</v>
      </c>
      <c r="G93" s="80" t="s">
        <v>577</v>
      </c>
      <c r="H93" s="31">
        <v>10</v>
      </c>
      <c r="I93" s="32">
        <v>13620</v>
      </c>
      <c r="J93" s="214">
        <f t="shared" si="5"/>
        <v>150.94999999999999</v>
      </c>
      <c r="K93" s="178"/>
      <c r="L93" s="175"/>
      <c r="M93" s="179">
        <v>150.94999999999999</v>
      </c>
      <c r="N93" s="180"/>
      <c r="O93" s="180"/>
      <c r="P93" s="287" t="s">
        <v>213</v>
      </c>
    </row>
    <row r="94" spans="1:16" x14ac:dyDescent="0.2">
      <c r="A94" s="49">
        <v>88</v>
      </c>
      <c r="B94" s="258" t="s">
        <v>574</v>
      </c>
      <c r="C94" s="65" t="s">
        <v>356</v>
      </c>
      <c r="D94" s="39">
        <v>21143</v>
      </c>
      <c r="E94" s="77">
        <v>63117515</v>
      </c>
      <c r="F94" s="37" t="s">
        <v>429</v>
      </c>
      <c r="G94" s="80" t="s">
        <v>577</v>
      </c>
      <c r="H94" s="31">
        <v>10</v>
      </c>
      <c r="I94" s="32">
        <v>13620</v>
      </c>
      <c r="J94" s="214">
        <f t="shared" si="5"/>
        <v>141.75</v>
      </c>
      <c r="K94" s="178"/>
      <c r="L94" s="175"/>
      <c r="M94" s="179">
        <v>141.75</v>
      </c>
      <c r="N94" s="180"/>
      <c r="O94" s="180"/>
      <c r="P94" s="287" t="s">
        <v>213</v>
      </c>
    </row>
    <row r="95" spans="1:16" x14ac:dyDescent="0.2">
      <c r="A95" s="49">
        <v>89</v>
      </c>
      <c r="B95" s="258" t="s">
        <v>576</v>
      </c>
      <c r="C95" s="65" t="s">
        <v>282</v>
      </c>
      <c r="D95" s="39">
        <v>21161</v>
      </c>
      <c r="E95" s="77">
        <v>63117515</v>
      </c>
      <c r="F95" s="37" t="s">
        <v>429</v>
      </c>
      <c r="G95" s="80" t="s">
        <v>577</v>
      </c>
      <c r="H95" s="31">
        <v>10</v>
      </c>
      <c r="I95" s="32">
        <v>13620</v>
      </c>
      <c r="J95" s="214">
        <f t="shared" si="5"/>
        <v>399.16</v>
      </c>
      <c r="K95" s="178"/>
      <c r="L95" s="175"/>
      <c r="M95" s="179">
        <v>399.16</v>
      </c>
      <c r="N95" s="180"/>
      <c r="O95" s="180"/>
      <c r="P95" s="287" t="s">
        <v>358</v>
      </c>
    </row>
    <row r="96" spans="1:16" x14ac:dyDescent="0.2">
      <c r="A96" s="49">
        <v>90</v>
      </c>
      <c r="B96" s="258" t="s">
        <v>443</v>
      </c>
      <c r="C96" s="65" t="s">
        <v>444</v>
      </c>
      <c r="D96" s="39">
        <v>24604</v>
      </c>
      <c r="E96" s="77">
        <v>63117515</v>
      </c>
      <c r="F96" s="37" t="s">
        <v>442</v>
      </c>
      <c r="G96" s="80" t="s">
        <v>114</v>
      </c>
      <c r="H96" s="31">
        <v>10</v>
      </c>
      <c r="I96" s="32">
        <v>13460</v>
      </c>
      <c r="J96" s="214">
        <f t="shared" si="5"/>
        <v>449.7</v>
      </c>
      <c r="K96" s="314"/>
      <c r="L96" s="175"/>
      <c r="M96" s="175">
        <v>449.7</v>
      </c>
      <c r="N96" s="180"/>
      <c r="O96" s="180"/>
      <c r="P96" s="287" t="s">
        <v>445</v>
      </c>
    </row>
    <row r="97" spans="1:16" x14ac:dyDescent="0.2">
      <c r="A97" s="49">
        <v>91</v>
      </c>
      <c r="B97" s="258" t="s">
        <v>600</v>
      </c>
      <c r="C97" s="65" t="s">
        <v>553</v>
      </c>
      <c r="D97" s="39">
        <v>24905</v>
      </c>
      <c r="E97" s="77">
        <v>63117515</v>
      </c>
      <c r="F97" s="37" t="s">
        <v>442</v>
      </c>
      <c r="G97" s="80" t="s">
        <v>340</v>
      </c>
      <c r="H97" s="31">
        <v>10</v>
      </c>
      <c r="I97" s="32">
        <v>14140</v>
      </c>
      <c r="J97" s="214">
        <f t="shared" si="5"/>
        <v>995.92</v>
      </c>
      <c r="K97" s="376"/>
      <c r="L97" s="175"/>
      <c r="M97" s="179">
        <v>995.92</v>
      </c>
      <c r="N97" s="180"/>
      <c r="O97" s="180"/>
      <c r="P97" s="287" t="s">
        <v>341</v>
      </c>
    </row>
    <row r="98" spans="1:16" x14ac:dyDescent="0.2">
      <c r="A98" s="49">
        <v>92</v>
      </c>
      <c r="B98" s="258" t="s">
        <v>604</v>
      </c>
      <c r="C98" s="65" t="s">
        <v>376</v>
      </c>
      <c r="D98" s="39">
        <v>24833</v>
      </c>
      <c r="E98" s="77">
        <v>63117515</v>
      </c>
      <c r="F98" s="37" t="s">
        <v>442</v>
      </c>
      <c r="G98" s="80" t="s">
        <v>548</v>
      </c>
      <c r="H98" s="31">
        <v>10</v>
      </c>
      <c r="I98" s="32">
        <v>14010</v>
      </c>
      <c r="J98" s="214">
        <f t="shared" si="5"/>
        <v>805</v>
      </c>
      <c r="K98" s="376"/>
      <c r="L98" s="175"/>
      <c r="M98" s="179">
        <v>805</v>
      </c>
      <c r="N98" s="180"/>
      <c r="O98" s="180"/>
      <c r="P98" s="287" t="s">
        <v>338</v>
      </c>
    </row>
    <row r="99" spans="1:16" x14ac:dyDescent="0.2">
      <c r="A99" s="49">
        <v>93</v>
      </c>
      <c r="B99" s="258" t="s">
        <v>605</v>
      </c>
      <c r="C99" s="65" t="s">
        <v>565</v>
      </c>
      <c r="D99" s="39">
        <v>24808</v>
      </c>
      <c r="E99" s="77">
        <v>63117515</v>
      </c>
      <c r="F99" s="37" t="s">
        <v>442</v>
      </c>
      <c r="G99" s="80" t="s">
        <v>340</v>
      </c>
      <c r="H99" s="31">
        <v>10</v>
      </c>
      <c r="I99" s="32">
        <v>14140</v>
      </c>
      <c r="J99" s="214">
        <f t="shared" si="5"/>
        <v>995.92</v>
      </c>
      <c r="K99" s="376"/>
      <c r="L99" s="175"/>
      <c r="M99" s="179">
        <v>995.92</v>
      </c>
      <c r="N99" s="180"/>
      <c r="O99" s="180"/>
      <c r="P99" s="287" t="s">
        <v>341</v>
      </c>
    </row>
    <row r="100" spans="1:16" x14ac:dyDescent="0.2">
      <c r="A100" s="49">
        <v>94</v>
      </c>
      <c r="B100" s="258" t="s">
        <v>609</v>
      </c>
      <c r="C100" s="65" t="s">
        <v>513</v>
      </c>
      <c r="D100" s="39">
        <v>24550</v>
      </c>
      <c r="E100" s="77">
        <v>63117515</v>
      </c>
      <c r="F100" s="37" t="s">
        <v>442</v>
      </c>
      <c r="G100" s="80" t="s">
        <v>350</v>
      </c>
      <c r="H100" s="31">
        <v>10</v>
      </c>
      <c r="I100" s="32">
        <v>13509</v>
      </c>
      <c r="J100" s="214">
        <f t="shared" si="5"/>
        <v>1540</v>
      </c>
      <c r="K100" s="376"/>
      <c r="L100" s="175"/>
      <c r="M100" s="179">
        <v>1540</v>
      </c>
      <c r="N100" s="180"/>
      <c r="O100" s="180"/>
      <c r="P100" s="287" t="s">
        <v>506</v>
      </c>
    </row>
    <row r="101" spans="1:16" x14ac:dyDescent="0.2">
      <c r="A101" s="49">
        <v>95</v>
      </c>
      <c r="B101" s="258" t="s">
        <v>555</v>
      </c>
      <c r="C101" s="65" t="s">
        <v>513</v>
      </c>
      <c r="D101" s="39">
        <v>25484</v>
      </c>
      <c r="E101" s="77">
        <v>63117515</v>
      </c>
      <c r="F101" s="37" t="s">
        <v>442</v>
      </c>
      <c r="G101" s="80" t="s">
        <v>350</v>
      </c>
      <c r="H101" s="31">
        <v>10</v>
      </c>
      <c r="I101" s="32">
        <v>13509</v>
      </c>
      <c r="J101" s="214">
        <f t="shared" si="5"/>
        <v>1540</v>
      </c>
      <c r="K101" s="376"/>
      <c r="L101" s="175"/>
      <c r="M101" s="179">
        <v>1540</v>
      </c>
      <c r="N101" s="180"/>
      <c r="O101" s="180"/>
      <c r="P101" s="287" t="s">
        <v>506</v>
      </c>
    </row>
    <row r="102" spans="1:16" x14ac:dyDescent="0.2">
      <c r="A102" s="49">
        <v>96</v>
      </c>
      <c r="B102" s="258" t="s">
        <v>610</v>
      </c>
      <c r="C102" s="65" t="s">
        <v>513</v>
      </c>
      <c r="D102" s="39">
        <v>25462</v>
      </c>
      <c r="E102" s="77">
        <v>63117515</v>
      </c>
      <c r="F102" s="37" t="s">
        <v>442</v>
      </c>
      <c r="G102" s="80" t="s">
        <v>350</v>
      </c>
      <c r="H102" s="31">
        <v>10</v>
      </c>
      <c r="I102" s="32">
        <v>13509</v>
      </c>
      <c r="J102" s="214">
        <f t="shared" si="5"/>
        <v>1540</v>
      </c>
      <c r="K102" s="376"/>
      <c r="L102" s="175"/>
      <c r="M102" s="179">
        <v>1540</v>
      </c>
      <c r="N102" s="180"/>
      <c r="O102" s="180"/>
      <c r="P102" s="287" t="s">
        <v>506</v>
      </c>
    </row>
    <row r="103" spans="1:16" x14ac:dyDescent="0.2">
      <c r="A103" s="49">
        <v>97</v>
      </c>
      <c r="B103" s="258" t="s">
        <v>621</v>
      </c>
      <c r="C103" s="65" t="s">
        <v>622</v>
      </c>
      <c r="D103" s="39">
        <v>25004</v>
      </c>
      <c r="E103" s="77">
        <v>63117515</v>
      </c>
      <c r="F103" s="37" t="s">
        <v>442</v>
      </c>
      <c r="G103" s="286" t="s">
        <v>200</v>
      </c>
      <c r="H103" s="47">
        <v>10</v>
      </c>
      <c r="I103" s="50">
        <v>14310</v>
      </c>
      <c r="J103" s="214">
        <f t="shared" si="5"/>
        <v>112</v>
      </c>
      <c r="K103" s="178"/>
      <c r="L103" s="175"/>
      <c r="M103" s="179">
        <v>112</v>
      </c>
      <c r="N103" s="180"/>
      <c r="O103" s="180"/>
      <c r="P103" s="287" t="s">
        <v>201</v>
      </c>
    </row>
    <row r="104" spans="1:16" x14ac:dyDescent="0.2">
      <c r="A104" s="49">
        <v>98</v>
      </c>
      <c r="B104" s="258" t="s">
        <v>623</v>
      </c>
      <c r="C104" s="65" t="s">
        <v>624</v>
      </c>
      <c r="D104" s="39">
        <v>24952</v>
      </c>
      <c r="E104" s="77">
        <v>63117515</v>
      </c>
      <c r="F104" s="37" t="s">
        <v>442</v>
      </c>
      <c r="G104" s="286" t="s">
        <v>200</v>
      </c>
      <c r="H104" s="47">
        <v>10</v>
      </c>
      <c r="I104" s="50">
        <v>14310</v>
      </c>
      <c r="J104" s="214">
        <f t="shared" si="5"/>
        <v>95.2</v>
      </c>
      <c r="K104" s="178"/>
      <c r="L104" s="175"/>
      <c r="M104" s="179">
        <v>95.2</v>
      </c>
      <c r="N104" s="180"/>
      <c r="O104" s="180"/>
      <c r="P104" s="287" t="s">
        <v>201</v>
      </c>
    </row>
    <row r="105" spans="1:16" x14ac:dyDescent="0.2">
      <c r="A105" s="49">
        <v>99</v>
      </c>
      <c r="B105" s="258" t="s">
        <v>625</v>
      </c>
      <c r="C105" s="65" t="s">
        <v>626</v>
      </c>
      <c r="D105" s="39">
        <v>24978</v>
      </c>
      <c r="E105" s="77">
        <v>63117515</v>
      </c>
      <c r="F105" s="37" t="s">
        <v>442</v>
      </c>
      <c r="G105" s="286" t="s">
        <v>200</v>
      </c>
      <c r="H105" s="47">
        <v>10</v>
      </c>
      <c r="I105" s="50">
        <v>14310</v>
      </c>
      <c r="J105" s="214">
        <f t="shared" si="5"/>
        <v>131.5</v>
      </c>
      <c r="K105" s="178"/>
      <c r="L105" s="175"/>
      <c r="M105" s="179">
        <v>131.5</v>
      </c>
      <c r="N105" s="180"/>
      <c r="O105" s="180"/>
      <c r="P105" s="287" t="s">
        <v>201</v>
      </c>
    </row>
    <row r="106" spans="1:16" x14ac:dyDescent="0.2">
      <c r="A106" s="49">
        <v>100</v>
      </c>
      <c r="B106" s="258" t="s">
        <v>627</v>
      </c>
      <c r="C106" s="65" t="s">
        <v>628</v>
      </c>
      <c r="D106" s="39">
        <v>25018</v>
      </c>
      <c r="E106" s="77">
        <v>63117515</v>
      </c>
      <c r="F106" s="37" t="s">
        <v>442</v>
      </c>
      <c r="G106" s="286" t="s">
        <v>200</v>
      </c>
      <c r="H106" s="47">
        <v>10</v>
      </c>
      <c r="I106" s="50">
        <v>14310</v>
      </c>
      <c r="J106" s="214">
        <f t="shared" ref="J106:J135" si="6">SUM(K106+L106+M106+N106+O106)</f>
        <v>101.7</v>
      </c>
      <c r="K106" s="178"/>
      <c r="L106" s="175"/>
      <c r="M106" s="179">
        <v>101.7</v>
      </c>
      <c r="N106" s="180"/>
      <c r="O106" s="180"/>
      <c r="P106" s="287" t="s">
        <v>201</v>
      </c>
    </row>
    <row r="107" spans="1:16" x14ac:dyDescent="0.2">
      <c r="A107" s="49">
        <v>101</v>
      </c>
      <c r="B107" s="258" t="s">
        <v>629</v>
      </c>
      <c r="C107" s="65" t="s">
        <v>442</v>
      </c>
      <c r="D107" s="39">
        <v>25872</v>
      </c>
      <c r="E107" s="77">
        <v>63117515</v>
      </c>
      <c r="F107" s="37" t="s">
        <v>617</v>
      </c>
      <c r="G107" s="286" t="s">
        <v>475</v>
      </c>
      <c r="H107" s="47">
        <v>10</v>
      </c>
      <c r="I107" s="50">
        <v>21200</v>
      </c>
      <c r="J107" s="214">
        <f t="shared" si="6"/>
        <v>500</v>
      </c>
      <c r="K107" s="178"/>
      <c r="L107" s="175"/>
      <c r="M107" s="179"/>
      <c r="N107" s="180">
        <v>500</v>
      </c>
      <c r="O107" s="180"/>
      <c r="P107" s="287" t="s">
        <v>630</v>
      </c>
    </row>
    <row r="108" spans="1:16" ht="14.25" customHeight="1" x14ac:dyDescent="0.2">
      <c r="A108" s="49">
        <v>102</v>
      </c>
      <c r="B108" s="258" t="s">
        <v>631</v>
      </c>
      <c r="C108" s="65" t="s">
        <v>632</v>
      </c>
      <c r="D108" s="39">
        <v>26381</v>
      </c>
      <c r="E108" s="77">
        <v>63117515</v>
      </c>
      <c r="F108" s="37" t="s">
        <v>617</v>
      </c>
      <c r="G108" s="286" t="s">
        <v>475</v>
      </c>
      <c r="H108" s="47">
        <v>10</v>
      </c>
      <c r="I108" s="50">
        <v>21200</v>
      </c>
      <c r="J108" s="214">
        <f t="shared" si="6"/>
        <v>1000</v>
      </c>
      <c r="K108" s="178"/>
      <c r="L108" s="175"/>
      <c r="M108" s="179"/>
      <c r="N108" s="180">
        <v>1000</v>
      </c>
      <c r="O108" s="180"/>
      <c r="P108" s="287" t="s">
        <v>633</v>
      </c>
    </row>
    <row r="109" spans="1:16" ht="14.25" customHeight="1" x14ac:dyDescent="0.2">
      <c r="A109" s="49">
        <v>103</v>
      </c>
      <c r="B109" s="264" t="s">
        <v>644</v>
      </c>
      <c r="C109" s="33" t="s">
        <v>442</v>
      </c>
      <c r="D109" s="39">
        <v>25880</v>
      </c>
      <c r="E109" s="77">
        <v>63117515</v>
      </c>
      <c r="F109" s="37" t="s">
        <v>617</v>
      </c>
      <c r="G109" s="286" t="s">
        <v>645</v>
      </c>
      <c r="H109" s="47">
        <v>10</v>
      </c>
      <c r="I109" s="50">
        <v>21200</v>
      </c>
      <c r="J109" s="214">
        <f t="shared" si="6"/>
        <v>900</v>
      </c>
      <c r="K109" s="178"/>
      <c r="L109" s="175"/>
      <c r="M109" s="179"/>
      <c r="N109" s="180">
        <v>900</v>
      </c>
      <c r="O109" s="180"/>
      <c r="P109" s="107" t="s">
        <v>646</v>
      </c>
    </row>
    <row r="110" spans="1:16" ht="14.25" customHeight="1" x14ac:dyDescent="0.2">
      <c r="A110" s="49">
        <v>104</v>
      </c>
      <c r="B110" s="264"/>
      <c r="C110" s="33"/>
      <c r="D110" s="39"/>
      <c r="E110" s="77"/>
      <c r="F110" s="37"/>
      <c r="G110" s="80" t="s">
        <v>80</v>
      </c>
      <c r="H110" s="31">
        <v>10</v>
      </c>
      <c r="I110" s="32">
        <v>11110</v>
      </c>
      <c r="J110" s="214">
        <f t="shared" si="6"/>
        <v>6689.33</v>
      </c>
      <c r="K110" s="178">
        <v>6689.33</v>
      </c>
      <c r="L110" s="175"/>
      <c r="M110" s="179"/>
      <c r="N110" s="180"/>
      <c r="O110" s="180"/>
      <c r="P110" s="107"/>
    </row>
    <row r="111" spans="1:16" x14ac:dyDescent="0.2">
      <c r="A111" s="49">
        <v>105</v>
      </c>
      <c r="B111" s="264" t="s">
        <v>803</v>
      </c>
      <c r="C111" s="33" t="s">
        <v>804</v>
      </c>
      <c r="D111" s="39">
        <v>33845</v>
      </c>
      <c r="E111" s="77">
        <v>63117515</v>
      </c>
      <c r="F111" s="37" t="s">
        <v>800</v>
      </c>
      <c r="G111" s="80" t="s">
        <v>548</v>
      </c>
      <c r="H111" s="31">
        <v>10</v>
      </c>
      <c r="I111" s="32">
        <v>14010</v>
      </c>
      <c r="J111" s="214">
        <f t="shared" si="6"/>
        <v>260</v>
      </c>
      <c r="K111" s="178"/>
      <c r="L111" s="175"/>
      <c r="M111" s="217">
        <v>260</v>
      </c>
      <c r="N111" s="180"/>
      <c r="O111" s="180"/>
      <c r="P111" s="107" t="s">
        <v>338</v>
      </c>
    </row>
    <row r="112" spans="1:16" x14ac:dyDescent="0.2">
      <c r="A112" s="49">
        <v>106</v>
      </c>
      <c r="B112" s="258" t="s">
        <v>398</v>
      </c>
      <c r="C112" s="65" t="s">
        <v>292</v>
      </c>
      <c r="D112" s="39">
        <v>34342</v>
      </c>
      <c r="E112" s="77">
        <v>63117515</v>
      </c>
      <c r="F112" s="37" t="s">
        <v>800</v>
      </c>
      <c r="G112" s="80" t="s">
        <v>114</v>
      </c>
      <c r="H112" s="31">
        <v>10</v>
      </c>
      <c r="I112" s="32">
        <v>13460</v>
      </c>
      <c r="J112" s="214">
        <f t="shared" si="6"/>
        <v>275.39999999999998</v>
      </c>
      <c r="K112" s="178"/>
      <c r="L112" s="175"/>
      <c r="M112" s="217">
        <v>275.39999999999998</v>
      </c>
      <c r="N112" s="180"/>
      <c r="O112" s="180"/>
      <c r="P112" s="287" t="s">
        <v>399</v>
      </c>
    </row>
    <row r="113" spans="1:17" x14ac:dyDescent="0.2">
      <c r="A113" s="49">
        <v>107</v>
      </c>
      <c r="B113" s="258" t="s">
        <v>297</v>
      </c>
      <c r="C113" s="65" t="s">
        <v>298</v>
      </c>
      <c r="D113" s="39">
        <v>34325</v>
      </c>
      <c r="E113" s="77">
        <v>63117515</v>
      </c>
      <c r="F113" s="37" t="s">
        <v>800</v>
      </c>
      <c r="G113" s="80" t="s">
        <v>114</v>
      </c>
      <c r="H113" s="31">
        <v>10</v>
      </c>
      <c r="I113" s="32">
        <v>13460</v>
      </c>
      <c r="J113" s="214">
        <f t="shared" si="6"/>
        <v>319.10000000000002</v>
      </c>
      <c r="K113" s="178"/>
      <c r="L113" s="300"/>
      <c r="M113" s="217">
        <v>319.10000000000002</v>
      </c>
      <c r="N113" s="180"/>
      <c r="O113" s="180"/>
      <c r="P113" s="107" t="s">
        <v>299</v>
      </c>
    </row>
    <row r="114" spans="1:17" x14ac:dyDescent="0.2">
      <c r="A114" s="49">
        <v>108</v>
      </c>
      <c r="B114" s="329" t="s">
        <v>278</v>
      </c>
      <c r="C114" s="298" t="s">
        <v>279</v>
      </c>
      <c r="D114" s="77">
        <v>34230</v>
      </c>
      <c r="E114" s="77">
        <v>63117515</v>
      </c>
      <c r="F114" s="37" t="s">
        <v>800</v>
      </c>
      <c r="G114" s="80" t="s">
        <v>114</v>
      </c>
      <c r="H114" s="31">
        <v>10</v>
      </c>
      <c r="I114" s="32">
        <v>13460</v>
      </c>
      <c r="J114" s="214">
        <f t="shared" si="6"/>
        <v>362.8</v>
      </c>
      <c r="K114" s="314"/>
      <c r="L114" s="175"/>
      <c r="M114" s="188">
        <v>362.8</v>
      </c>
      <c r="N114" s="175"/>
      <c r="O114" s="175"/>
      <c r="P114" s="107" t="s">
        <v>280</v>
      </c>
    </row>
    <row r="115" spans="1:17" x14ac:dyDescent="0.2">
      <c r="A115" s="49">
        <v>109</v>
      </c>
      <c r="B115" s="264" t="s">
        <v>410</v>
      </c>
      <c r="C115" s="33" t="s">
        <v>376</v>
      </c>
      <c r="D115" s="39">
        <v>34973</v>
      </c>
      <c r="E115" s="77">
        <v>63117515</v>
      </c>
      <c r="F115" s="37" t="s">
        <v>800</v>
      </c>
      <c r="G115" s="80" t="s">
        <v>114</v>
      </c>
      <c r="H115" s="31">
        <v>10</v>
      </c>
      <c r="I115" s="32">
        <v>13460</v>
      </c>
      <c r="J115" s="214">
        <f t="shared" si="6"/>
        <v>362.8</v>
      </c>
      <c r="K115" s="178"/>
      <c r="L115" s="175"/>
      <c r="M115" s="217">
        <v>362.8</v>
      </c>
      <c r="N115" s="180"/>
      <c r="O115" s="180"/>
      <c r="P115" s="107" t="s">
        <v>411</v>
      </c>
    </row>
    <row r="116" spans="1:17" x14ac:dyDescent="0.2">
      <c r="A116" s="49">
        <v>110</v>
      </c>
      <c r="B116" s="264" t="s">
        <v>833</v>
      </c>
      <c r="C116" s="33" t="s">
        <v>790</v>
      </c>
      <c r="D116" s="39">
        <v>37118</v>
      </c>
      <c r="E116" s="77">
        <v>63117515</v>
      </c>
      <c r="F116" s="37" t="s">
        <v>834</v>
      </c>
      <c r="G116" s="80" t="s">
        <v>114</v>
      </c>
      <c r="H116" s="31">
        <v>10</v>
      </c>
      <c r="I116" s="32">
        <v>13460</v>
      </c>
      <c r="J116" s="214">
        <f t="shared" si="6"/>
        <v>320</v>
      </c>
      <c r="K116" s="178"/>
      <c r="L116" s="175"/>
      <c r="M116" s="217">
        <v>320</v>
      </c>
      <c r="N116" s="180"/>
      <c r="O116" s="180"/>
      <c r="P116" s="107" t="s">
        <v>463</v>
      </c>
    </row>
    <row r="117" spans="1:17" x14ac:dyDescent="0.2">
      <c r="A117" s="49">
        <v>111</v>
      </c>
      <c r="B117" s="264" t="s">
        <v>281</v>
      </c>
      <c r="C117" s="33" t="s">
        <v>285</v>
      </c>
      <c r="D117" s="39">
        <v>38648</v>
      </c>
      <c r="E117" s="77">
        <v>63117515</v>
      </c>
      <c r="F117" s="37" t="s">
        <v>844</v>
      </c>
      <c r="G117" s="80" t="s">
        <v>114</v>
      </c>
      <c r="H117" s="31">
        <v>10</v>
      </c>
      <c r="I117" s="32">
        <v>13460</v>
      </c>
      <c r="J117" s="214">
        <f t="shared" si="6"/>
        <v>449.7</v>
      </c>
      <c r="K117" s="178"/>
      <c r="L117" s="175"/>
      <c r="M117" s="217">
        <v>449.7</v>
      </c>
      <c r="N117" s="180"/>
      <c r="O117" s="180"/>
      <c r="P117" s="107" t="s">
        <v>283</v>
      </c>
    </row>
    <row r="118" spans="1:17" x14ac:dyDescent="0.2">
      <c r="A118" s="49">
        <v>112</v>
      </c>
      <c r="B118" s="264" t="s">
        <v>281</v>
      </c>
      <c r="C118" s="33" t="s">
        <v>285</v>
      </c>
      <c r="D118" s="39">
        <v>38670</v>
      </c>
      <c r="E118" s="77">
        <v>63117515</v>
      </c>
      <c r="F118" s="37" t="s">
        <v>844</v>
      </c>
      <c r="G118" s="80" t="s">
        <v>114</v>
      </c>
      <c r="H118" s="31">
        <v>10</v>
      </c>
      <c r="I118" s="32">
        <v>13460</v>
      </c>
      <c r="J118" s="214">
        <f>SUM(K118+L118+M118+N118+O118)</f>
        <v>449.7</v>
      </c>
      <c r="K118" s="178"/>
      <c r="L118" s="175"/>
      <c r="M118" s="217">
        <v>449.7</v>
      </c>
      <c r="N118" s="180"/>
      <c r="O118" s="180"/>
      <c r="P118" s="107" t="s">
        <v>283</v>
      </c>
    </row>
    <row r="119" spans="1:17" x14ac:dyDescent="0.2">
      <c r="A119" s="49">
        <v>113</v>
      </c>
      <c r="B119" s="264" t="s">
        <v>261</v>
      </c>
      <c r="C119" s="33" t="s">
        <v>262</v>
      </c>
      <c r="D119" s="39">
        <v>38776</v>
      </c>
      <c r="E119" s="77">
        <v>63117515</v>
      </c>
      <c r="F119" s="37" t="s">
        <v>844</v>
      </c>
      <c r="G119" s="80" t="s">
        <v>114</v>
      </c>
      <c r="H119" s="31">
        <v>10</v>
      </c>
      <c r="I119" s="32">
        <v>13460</v>
      </c>
      <c r="J119" s="214">
        <f>SUM(K119+L119+M119+N119+O119)</f>
        <v>362.8</v>
      </c>
      <c r="K119" s="178"/>
      <c r="L119" s="175"/>
      <c r="M119" s="217">
        <v>362.8</v>
      </c>
      <c r="N119" s="180"/>
      <c r="O119" s="180"/>
      <c r="P119" s="107" t="s">
        <v>263</v>
      </c>
    </row>
    <row r="120" spans="1:17" x14ac:dyDescent="0.2">
      <c r="A120" s="49">
        <v>114</v>
      </c>
      <c r="B120" s="264" t="s">
        <v>852</v>
      </c>
      <c r="C120" s="33" t="s">
        <v>83</v>
      </c>
      <c r="D120" s="39">
        <v>39306</v>
      </c>
      <c r="E120" s="77">
        <v>63117515</v>
      </c>
      <c r="F120" s="37" t="s">
        <v>844</v>
      </c>
      <c r="G120" s="80" t="s">
        <v>383</v>
      </c>
      <c r="H120" s="31">
        <v>10</v>
      </c>
      <c r="I120" s="32">
        <v>14310</v>
      </c>
      <c r="J120" s="214">
        <f>SUM(K120+L120+M120+N120+O120)</f>
        <v>49.9</v>
      </c>
      <c r="K120" s="178"/>
      <c r="L120" s="175"/>
      <c r="M120" s="217">
        <v>49.9</v>
      </c>
      <c r="N120" s="180"/>
      <c r="O120" s="180"/>
      <c r="P120" s="107" t="s">
        <v>207</v>
      </c>
    </row>
    <row r="121" spans="1:17" x14ac:dyDescent="0.2">
      <c r="A121" s="49">
        <v>115</v>
      </c>
      <c r="B121" s="264" t="s">
        <v>845</v>
      </c>
      <c r="C121" s="432" t="s">
        <v>879</v>
      </c>
      <c r="D121" s="39">
        <v>39490</v>
      </c>
      <c r="E121" s="77">
        <v>63117515</v>
      </c>
      <c r="F121" s="37" t="s">
        <v>844</v>
      </c>
      <c r="G121" s="107" t="s">
        <v>846</v>
      </c>
      <c r="H121" s="47">
        <v>10</v>
      </c>
      <c r="I121" s="50">
        <v>13330</v>
      </c>
      <c r="J121" s="214">
        <f t="shared" si="6"/>
        <v>19.8</v>
      </c>
      <c r="K121" s="178"/>
      <c r="L121" s="175"/>
      <c r="M121" s="217">
        <v>19.8</v>
      </c>
      <c r="N121" s="180"/>
      <c r="O121" s="175"/>
      <c r="P121" s="107" t="s">
        <v>847</v>
      </c>
    </row>
    <row r="122" spans="1:17" x14ac:dyDescent="0.2">
      <c r="A122" s="49">
        <v>116</v>
      </c>
      <c r="B122" s="264" t="s">
        <v>890</v>
      </c>
      <c r="C122" s="432" t="s">
        <v>891</v>
      </c>
      <c r="D122" s="39">
        <v>39138</v>
      </c>
      <c r="E122" s="77">
        <v>63117515</v>
      </c>
      <c r="F122" s="37" t="s">
        <v>844</v>
      </c>
      <c r="G122" s="80" t="s">
        <v>114</v>
      </c>
      <c r="H122" s="31">
        <v>10</v>
      </c>
      <c r="I122" s="32">
        <v>13460</v>
      </c>
      <c r="J122" s="214">
        <f t="shared" si="6"/>
        <v>449.7</v>
      </c>
      <c r="K122" s="178"/>
      <c r="L122" s="175"/>
      <c r="M122" s="217">
        <v>449.7</v>
      </c>
      <c r="N122" s="180"/>
      <c r="O122" s="180"/>
      <c r="P122" s="107" t="s">
        <v>287</v>
      </c>
    </row>
    <row r="123" spans="1:17" x14ac:dyDescent="0.2">
      <c r="A123" s="49">
        <v>117</v>
      </c>
      <c r="B123" s="264" t="s">
        <v>890</v>
      </c>
      <c r="C123" s="432" t="s">
        <v>891</v>
      </c>
      <c r="D123" s="39">
        <v>39118</v>
      </c>
      <c r="E123" s="77">
        <v>63117515</v>
      </c>
      <c r="F123" s="37" t="s">
        <v>844</v>
      </c>
      <c r="G123" s="80" t="s">
        <v>114</v>
      </c>
      <c r="H123" s="31">
        <v>10</v>
      </c>
      <c r="I123" s="32">
        <v>13460</v>
      </c>
      <c r="J123" s="214">
        <f t="shared" si="6"/>
        <v>449.7</v>
      </c>
      <c r="K123" s="178"/>
      <c r="L123" s="175"/>
      <c r="M123" s="217">
        <v>449.7</v>
      </c>
      <c r="N123" s="180"/>
      <c r="O123" s="180"/>
      <c r="P123" s="107" t="s">
        <v>287</v>
      </c>
    </row>
    <row r="124" spans="1:17" x14ac:dyDescent="0.2">
      <c r="A124" s="49">
        <v>118</v>
      </c>
      <c r="B124" s="264" t="s">
        <v>890</v>
      </c>
      <c r="C124" s="432" t="s">
        <v>891</v>
      </c>
      <c r="D124" s="39">
        <v>39131</v>
      </c>
      <c r="E124" s="77">
        <v>63117515</v>
      </c>
      <c r="F124" s="37" t="s">
        <v>844</v>
      </c>
      <c r="G124" s="80" t="s">
        <v>114</v>
      </c>
      <c r="H124" s="31">
        <v>10</v>
      </c>
      <c r="I124" s="32">
        <v>13460</v>
      </c>
      <c r="J124" s="214">
        <f t="shared" si="6"/>
        <v>449.7</v>
      </c>
      <c r="K124" s="178"/>
      <c r="L124" s="175"/>
      <c r="M124" s="217">
        <v>449.7</v>
      </c>
      <c r="N124" s="180"/>
      <c r="O124" s="180"/>
      <c r="P124" s="107" t="s">
        <v>287</v>
      </c>
    </row>
    <row r="125" spans="1:17" x14ac:dyDescent="0.2">
      <c r="A125" s="49">
        <v>119</v>
      </c>
      <c r="B125" s="264"/>
      <c r="C125" s="432"/>
      <c r="D125" s="419">
        <v>41828</v>
      </c>
      <c r="E125" s="355">
        <v>63117515</v>
      </c>
      <c r="F125" s="336" t="s">
        <v>885</v>
      </c>
      <c r="G125" s="405" t="s">
        <v>909</v>
      </c>
      <c r="H125" s="406">
        <v>10</v>
      </c>
      <c r="I125" s="407">
        <v>14410</v>
      </c>
      <c r="J125" s="214">
        <f t="shared" si="6"/>
        <v>4149.84</v>
      </c>
      <c r="K125" s="420"/>
      <c r="L125" s="300"/>
      <c r="M125" s="335">
        <v>4149.84</v>
      </c>
      <c r="N125" s="233"/>
      <c r="O125" s="233"/>
      <c r="P125" s="365" t="s">
        <v>910</v>
      </c>
    </row>
    <row r="126" spans="1:17" x14ac:dyDescent="0.2">
      <c r="A126" s="49">
        <v>120</v>
      </c>
      <c r="B126" s="264"/>
      <c r="C126" s="432"/>
      <c r="D126" s="419">
        <v>42082</v>
      </c>
      <c r="E126" s="355">
        <v>63117515</v>
      </c>
      <c r="F126" s="336" t="s">
        <v>885</v>
      </c>
      <c r="G126" s="405" t="s">
        <v>909</v>
      </c>
      <c r="H126" s="406">
        <v>10</v>
      </c>
      <c r="I126" s="407">
        <v>14410</v>
      </c>
      <c r="J126" s="214">
        <f t="shared" si="6"/>
        <v>-4149.84</v>
      </c>
      <c r="K126" s="420"/>
      <c r="L126" s="300"/>
      <c r="M126" s="335">
        <v>-4149.84</v>
      </c>
      <c r="N126" s="233"/>
      <c r="O126" s="233"/>
      <c r="P126" s="365" t="s">
        <v>910</v>
      </c>
    </row>
    <row r="127" spans="1:17" x14ac:dyDescent="0.2">
      <c r="A127" s="49">
        <v>121</v>
      </c>
      <c r="B127" s="264" t="s">
        <v>878</v>
      </c>
      <c r="C127" s="33" t="s">
        <v>467</v>
      </c>
      <c r="D127" s="39">
        <v>43605</v>
      </c>
      <c r="E127" s="77">
        <v>63117515</v>
      </c>
      <c r="F127" s="37" t="s">
        <v>880</v>
      </c>
      <c r="G127" s="107" t="s">
        <v>881</v>
      </c>
      <c r="H127" s="47">
        <v>10</v>
      </c>
      <c r="I127" s="50">
        <v>14620</v>
      </c>
      <c r="J127" s="214">
        <f t="shared" si="6"/>
        <v>101.77</v>
      </c>
      <c r="K127" s="178"/>
      <c r="L127" s="175"/>
      <c r="M127" s="217">
        <v>101.77</v>
      </c>
      <c r="N127" s="180"/>
      <c r="O127" s="175"/>
      <c r="P127" s="107" t="s">
        <v>358</v>
      </c>
      <c r="Q127" s="365"/>
    </row>
    <row r="128" spans="1:17" x14ac:dyDescent="0.2">
      <c r="A128" s="49">
        <v>122</v>
      </c>
      <c r="B128" s="264" t="s">
        <v>936</v>
      </c>
      <c r="C128" s="33" t="s">
        <v>356</v>
      </c>
      <c r="D128" s="39">
        <v>49254</v>
      </c>
      <c r="E128" s="77">
        <v>63117515</v>
      </c>
      <c r="F128" s="37" t="s">
        <v>918</v>
      </c>
      <c r="G128" s="80" t="s">
        <v>928</v>
      </c>
      <c r="H128" s="31">
        <v>10</v>
      </c>
      <c r="I128" s="32">
        <v>13780</v>
      </c>
      <c r="J128" s="214">
        <f t="shared" si="6"/>
        <v>274.26</v>
      </c>
      <c r="K128" s="178"/>
      <c r="L128" s="175"/>
      <c r="M128" s="179">
        <v>274.26</v>
      </c>
      <c r="N128" s="180"/>
      <c r="O128" s="180"/>
      <c r="P128" s="287" t="s">
        <v>217</v>
      </c>
    </row>
    <row r="129" spans="1:19" x14ac:dyDescent="0.2">
      <c r="A129" s="49">
        <v>123</v>
      </c>
      <c r="B129" s="264" t="s">
        <v>943</v>
      </c>
      <c r="C129" s="33" t="s">
        <v>282</v>
      </c>
      <c r="D129" s="39">
        <v>49537</v>
      </c>
      <c r="E129" s="77">
        <v>63117515</v>
      </c>
      <c r="F129" s="37" t="s">
        <v>918</v>
      </c>
      <c r="G129" s="80" t="s">
        <v>350</v>
      </c>
      <c r="H129" s="31">
        <v>10</v>
      </c>
      <c r="I129" s="32">
        <v>13509</v>
      </c>
      <c r="J129" s="214">
        <f t="shared" si="6"/>
        <v>770</v>
      </c>
      <c r="K129" s="178"/>
      <c r="L129" s="175"/>
      <c r="M129" s="179">
        <v>770</v>
      </c>
      <c r="N129" s="180"/>
      <c r="O129" s="180"/>
      <c r="P129" s="287" t="s">
        <v>506</v>
      </c>
    </row>
    <row r="130" spans="1:19" x14ac:dyDescent="0.2">
      <c r="A130" s="49">
        <v>124</v>
      </c>
      <c r="B130" s="264" t="s">
        <v>966</v>
      </c>
      <c r="C130" s="33" t="s">
        <v>912</v>
      </c>
      <c r="D130" s="39">
        <v>51799</v>
      </c>
      <c r="E130" s="77">
        <v>63117515</v>
      </c>
      <c r="F130" s="37" t="s">
        <v>960</v>
      </c>
      <c r="G130" s="80" t="s">
        <v>967</v>
      </c>
      <c r="H130" s="31">
        <v>10</v>
      </c>
      <c r="I130" s="32">
        <v>14050</v>
      </c>
      <c r="J130" s="214">
        <f>SUM(K130+L130+M130+N130+O130)</f>
        <v>8707</v>
      </c>
      <c r="K130" s="178"/>
      <c r="L130" s="175"/>
      <c r="M130" s="179">
        <v>8707</v>
      </c>
      <c r="N130" s="180"/>
      <c r="O130" s="180"/>
      <c r="P130" s="287" t="s">
        <v>506</v>
      </c>
      <c r="Q130" s="466"/>
      <c r="R130" s="434">
        <v>3170</v>
      </c>
    </row>
    <row r="131" spans="1:19" x14ac:dyDescent="0.2">
      <c r="A131" s="49">
        <v>125</v>
      </c>
      <c r="B131" s="264" t="s">
        <v>968</v>
      </c>
      <c r="C131" s="33" t="s">
        <v>884</v>
      </c>
      <c r="D131" s="39">
        <v>51848</v>
      </c>
      <c r="E131" s="77">
        <v>63117515</v>
      </c>
      <c r="F131" s="37" t="s">
        <v>960</v>
      </c>
      <c r="G131" s="80" t="s">
        <v>967</v>
      </c>
      <c r="H131" s="31">
        <v>10</v>
      </c>
      <c r="I131" s="32">
        <v>13509</v>
      </c>
      <c r="J131" s="214">
        <f>SUM(K131+L131+M131+N131+O131)</f>
        <v>3170</v>
      </c>
      <c r="K131" s="178"/>
      <c r="L131" s="175"/>
      <c r="M131" s="179">
        <v>3170</v>
      </c>
      <c r="N131" s="180"/>
      <c r="O131" s="180"/>
      <c r="P131" s="287" t="s">
        <v>506</v>
      </c>
      <c r="Q131" s="466"/>
      <c r="R131" s="434">
        <v>495</v>
      </c>
    </row>
    <row r="132" spans="1:19" x14ac:dyDescent="0.2">
      <c r="A132" s="49">
        <v>126</v>
      </c>
      <c r="B132" s="264" t="s">
        <v>968</v>
      </c>
      <c r="C132" s="33" t="s">
        <v>884</v>
      </c>
      <c r="D132" s="39">
        <v>51848</v>
      </c>
      <c r="E132" s="77">
        <v>63117515</v>
      </c>
      <c r="F132" s="37" t="s">
        <v>960</v>
      </c>
      <c r="G132" s="80" t="s">
        <v>967</v>
      </c>
      <c r="H132" s="31">
        <v>10</v>
      </c>
      <c r="I132" s="32">
        <v>14050</v>
      </c>
      <c r="J132" s="214">
        <f>SUM(K132+L132+M132+N132+O132)</f>
        <v>495</v>
      </c>
      <c r="K132" s="178"/>
      <c r="L132" s="175"/>
      <c r="M132" s="179">
        <v>495</v>
      </c>
      <c r="N132" s="180"/>
      <c r="O132" s="180"/>
      <c r="P132" s="287" t="s">
        <v>506</v>
      </c>
      <c r="Q132" s="466"/>
      <c r="R132" s="467">
        <f>SUM(R130:R131)</f>
        <v>3665</v>
      </c>
      <c r="S132" s="8" t="s">
        <v>1013</v>
      </c>
    </row>
    <row r="133" spans="1:19" x14ac:dyDescent="0.2">
      <c r="A133" s="49">
        <v>127</v>
      </c>
      <c r="B133" s="264" t="s">
        <v>982</v>
      </c>
      <c r="C133" s="33" t="s">
        <v>262</v>
      </c>
      <c r="D133" s="39">
        <v>55344</v>
      </c>
      <c r="E133" s="77">
        <v>63117515</v>
      </c>
      <c r="F133" s="37" t="s">
        <v>983</v>
      </c>
      <c r="G133" s="80" t="s">
        <v>114</v>
      </c>
      <c r="H133" s="31">
        <v>10</v>
      </c>
      <c r="I133" s="32">
        <v>13460</v>
      </c>
      <c r="J133" s="214">
        <f t="shared" si="6"/>
        <v>406.5</v>
      </c>
      <c r="K133" s="178"/>
      <c r="L133" s="175"/>
      <c r="M133" s="217">
        <v>406.5</v>
      </c>
      <c r="N133" s="180"/>
      <c r="O133" s="180"/>
      <c r="P133" s="107" t="s">
        <v>825</v>
      </c>
    </row>
    <row r="134" spans="1:19" x14ac:dyDescent="0.2">
      <c r="A134" s="49">
        <v>128</v>
      </c>
      <c r="B134" s="264" t="s">
        <v>984</v>
      </c>
      <c r="C134" s="33" t="s">
        <v>553</v>
      </c>
      <c r="D134" s="39">
        <v>55509</v>
      </c>
      <c r="E134" s="77">
        <v>63117515</v>
      </c>
      <c r="F134" s="37" t="s">
        <v>983</v>
      </c>
      <c r="G134" s="80" t="s">
        <v>114</v>
      </c>
      <c r="H134" s="31">
        <v>10</v>
      </c>
      <c r="I134" s="32">
        <v>13460</v>
      </c>
      <c r="J134" s="214">
        <f t="shared" si="6"/>
        <v>362.8</v>
      </c>
      <c r="K134" s="178"/>
      <c r="L134" s="175"/>
      <c r="M134" s="217">
        <v>362.8</v>
      </c>
      <c r="N134" s="180"/>
      <c r="O134" s="180"/>
      <c r="P134" s="107" t="s">
        <v>394</v>
      </c>
    </row>
    <row r="135" spans="1:19" x14ac:dyDescent="0.2">
      <c r="A135" s="49">
        <v>129</v>
      </c>
      <c r="B135" s="264" t="s">
        <v>985</v>
      </c>
      <c r="C135" s="33" t="s">
        <v>553</v>
      </c>
      <c r="D135" s="39">
        <v>55528</v>
      </c>
      <c r="E135" s="77">
        <v>63117515</v>
      </c>
      <c r="F135" s="37" t="s">
        <v>983</v>
      </c>
      <c r="G135" s="80" t="s">
        <v>114</v>
      </c>
      <c r="H135" s="31">
        <v>10</v>
      </c>
      <c r="I135" s="32">
        <v>13460</v>
      </c>
      <c r="J135" s="214">
        <f t="shared" si="6"/>
        <v>362.8</v>
      </c>
      <c r="K135" s="178"/>
      <c r="L135" s="175"/>
      <c r="M135" s="217">
        <v>362.8</v>
      </c>
      <c r="N135" s="180"/>
      <c r="O135" s="180"/>
      <c r="P135" s="107" t="s">
        <v>392</v>
      </c>
    </row>
    <row r="136" spans="1:19" x14ac:dyDescent="0.2">
      <c r="A136" s="49">
        <v>130</v>
      </c>
      <c r="B136" s="264" t="s">
        <v>305</v>
      </c>
      <c r="C136" s="33" t="s">
        <v>306</v>
      </c>
      <c r="D136" s="39">
        <v>58205</v>
      </c>
      <c r="E136" s="77">
        <v>63117515</v>
      </c>
      <c r="F136" s="37" t="s">
        <v>987</v>
      </c>
      <c r="G136" s="80" t="s">
        <v>114</v>
      </c>
      <c r="H136" s="31">
        <v>10</v>
      </c>
      <c r="I136" s="32">
        <v>13460</v>
      </c>
      <c r="J136" s="214">
        <f t="shared" ref="J136:J153" si="7">SUM(K136+L136+M136+N136+O136)</f>
        <v>406.5</v>
      </c>
      <c r="K136" s="178"/>
      <c r="L136" s="175"/>
      <c r="M136" s="179">
        <v>406.5</v>
      </c>
      <c r="N136" s="180"/>
      <c r="O136" s="180"/>
      <c r="P136" s="107" t="s">
        <v>307</v>
      </c>
    </row>
    <row r="137" spans="1:19" x14ac:dyDescent="0.2">
      <c r="A137" s="49">
        <v>131</v>
      </c>
      <c r="B137" s="258" t="s">
        <v>297</v>
      </c>
      <c r="C137" s="65" t="s">
        <v>298</v>
      </c>
      <c r="D137" s="39">
        <v>58218</v>
      </c>
      <c r="E137" s="77">
        <v>63117515</v>
      </c>
      <c r="F137" s="37" t="s">
        <v>987</v>
      </c>
      <c r="G137" s="80" t="s">
        <v>114</v>
      </c>
      <c r="H137" s="31">
        <v>10</v>
      </c>
      <c r="I137" s="32">
        <v>13460</v>
      </c>
      <c r="J137" s="214">
        <f t="shared" si="7"/>
        <v>319.10000000000002</v>
      </c>
      <c r="K137" s="178"/>
      <c r="L137" s="300"/>
      <c r="M137" s="217">
        <v>319.10000000000002</v>
      </c>
      <c r="N137" s="180"/>
      <c r="O137" s="180"/>
      <c r="P137" s="107" t="s">
        <v>299</v>
      </c>
    </row>
    <row r="138" spans="1:19" x14ac:dyDescent="0.2">
      <c r="A138" s="49">
        <v>132</v>
      </c>
      <c r="B138" s="107" t="s">
        <v>1250</v>
      </c>
      <c r="C138" s="298" t="s">
        <v>117</v>
      </c>
      <c r="D138" s="77">
        <v>58349</v>
      </c>
      <c r="E138" s="77">
        <v>63117515</v>
      </c>
      <c r="F138" s="37" t="s">
        <v>987</v>
      </c>
      <c r="G138" s="80" t="s">
        <v>114</v>
      </c>
      <c r="H138" s="31">
        <v>10</v>
      </c>
      <c r="I138" s="32">
        <v>13460</v>
      </c>
      <c r="J138" s="214">
        <f t="shared" si="7"/>
        <v>449.7</v>
      </c>
      <c r="K138" s="314"/>
      <c r="L138" s="175"/>
      <c r="M138" s="175">
        <v>449.7</v>
      </c>
      <c r="N138" s="175"/>
      <c r="O138" s="175"/>
      <c r="P138" s="107" t="s">
        <v>118</v>
      </c>
    </row>
    <row r="139" spans="1:19" x14ac:dyDescent="0.2">
      <c r="A139" s="49">
        <v>133</v>
      </c>
      <c r="B139" s="107" t="s">
        <v>1251</v>
      </c>
      <c r="C139" s="298" t="s">
        <v>113</v>
      </c>
      <c r="D139" s="77">
        <v>58357</v>
      </c>
      <c r="E139" s="77">
        <v>63117515</v>
      </c>
      <c r="F139" s="37" t="s">
        <v>987</v>
      </c>
      <c r="G139" s="80" t="s">
        <v>114</v>
      </c>
      <c r="H139" s="31">
        <v>10</v>
      </c>
      <c r="I139" s="32">
        <v>13460</v>
      </c>
      <c r="J139" s="214">
        <f t="shared" si="7"/>
        <v>449.7</v>
      </c>
      <c r="K139" s="314"/>
      <c r="L139" s="175"/>
      <c r="M139" s="175">
        <v>449.7</v>
      </c>
      <c r="N139" s="175"/>
      <c r="O139" s="175"/>
      <c r="P139" s="107" t="s">
        <v>115</v>
      </c>
    </row>
    <row r="140" spans="1:19" x14ac:dyDescent="0.2">
      <c r="A140" s="49">
        <v>134</v>
      </c>
      <c r="B140" s="264" t="s">
        <v>989</v>
      </c>
      <c r="C140" s="33" t="s">
        <v>700</v>
      </c>
      <c r="D140" s="39">
        <v>58639</v>
      </c>
      <c r="E140" s="77">
        <v>63117515</v>
      </c>
      <c r="F140" s="37" t="s">
        <v>987</v>
      </c>
      <c r="G140" s="80" t="s">
        <v>350</v>
      </c>
      <c r="H140" s="31">
        <v>10</v>
      </c>
      <c r="I140" s="32">
        <v>13509</v>
      </c>
      <c r="J140" s="214">
        <f t="shared" si="7"/>
        <v>2450</v>
      </c>
      <c r="K140" s="178"/>
      <c r="L140" s="175"/>
      <c r="M140" s="179">
        <v>2450</v>
      </c>
      <c r="N140" s="180"/>
      <c r="O140" s="180"/>
      <c r="P140" s="107" t="s">
        <v>479</v>
      </c>
    </row>
    <row r="141" spans="1:19" x14ac:dyDescent="0.2">
      <c r="A141" s="49">
        <v>135</v>
      </c>
      <c r="B141" s="264"/>
      <c r="C141" s="33"/>
      <c r="D141" s="39"/>
      <c r="E141" s="77"/>
      <c r="F141" s="37" t="s">
        <v>990</v>
      </c>
      <c r="G141" s="80" t="s">
        <v>81</v>
      </c>
      <c r="H141" s="47">
        <v>10</v>
      </c>
      <c r="I141" s="32">
        <v>11110</v>
      </c>
      <c r="J141" s="214">
        <f t="shared" si="7"/>
        <v>5579.27</v>
      </c>
      <c r="K141" s="178">
        <v>5579.27</v>
      </c>
      <c r="L141" s="175"/>
      <c r="M141" s="179"/>
      <c r="N141" s="180"/>
      <c r="O141" s="180"/>
      <c r="P141" s="107"/>
    </row>
    <row r="142" spans="1:19" x14ac:dyDescent="0.2">
      <c r="A142" s="49">
        <v>136</v>
      </c>
      <c r="B142" s="264" t="s">
        <v>1016</v>
      </c>
      <c r="C142" s="33" t="s">
        <v>983</v>
      </c>
      <c r="D142" s="39">
        <v>63803</v>
      </c>
      <c r="E142" s="77">
        <v>63117515</v>
      </c>
      <c r="F142" s="37" t="s">
        <v>1019</v>
      </c>
      <c r="G142" s="80" t="s">
        <v>1017</v>
      </c>
      <c r="H142" s="47">
        <v>10</v>
      </c>
      <c r="I142" s="32">
        <v>14020</v>
      </c>
      <c r="J142" s="214">
        <f t="shared" si="7"/>
        <v>7191.96</v>
      </c>
      <c r="K142" s="178"/>
      <c r="L142" s="175"/>
      <c r="M142" s="179">
        <v>7191.96</v>
      </c>
      <c r="N142" s="180"/>
      <c r="O142" s="180"/>
      <c r="P142" s="107" t="s">
        <v>111</v>
      </c>
    </row>
    <row r="143" spans="1:19" x14ac:dyDescent="0.2">
      <c r="A143" s="49">
        <v>137</v>
      </c>
      <c r="B143" s="264" t="s">
        <v>892</v>
      </c>
      <c r="C143" s="33" t="s">
        <v>197</v>
      </c>
      <c r="D143" s="39">
        <v>68081</v>
      </c>
      <c r="E143" s="77">
        <v>63117515</v>
      </c>
      <c r="F143" s="37" t="s">
        <v>1030</v>
      </c>
      <c r="G143" s="80" t="s">
        <v>114</v>
      </c>
      <c r="H143" s="31">
        <v>10</v>
      </c>
      <c r="I143" s="32">
        <v>13460</v>
      </c>
      <c r="J143" s="214">
        <f>SUM(K143+L143+M143+N143+O143)</f>
        <v>362.8</v>
      </c>
      <c r="K143" s="314"/>
      <c r="L143" s="175"/>
      <c r="M143" s="175">
        <v>362.8</v>
      </c>
      <c r="N143" s="175"/>
      <c r="O143" s="175"/>
      <c r="P143" s="107" t="s">
        <v>894</v>
      </c>
    </row>
    <row r="144" spans="1:19" x14ac:dyDescent="0.2">
      <c r="A144" s="49">
        <v>138</v>
      </c>
      <c r="B144" s="264" t="s">
        <v>892</v>
      </c>
      <c r="C144" s="33" t="s">
        <v>197</v>
      </c>
      <c r="D144" s="39">
        <v>68108</v>
      </c>
      <c r="E144" s="77">
        <v>63117515</v>
      </c>
      <c r="F144" s="37" t="s">
        <v>1030</v>
      </c>
      <c r="G144" s="80" t="s">
        <v>114</v>
      </c>
      <c r="H144" s="31">
        <v>10</v>
      </c>
      <c r="I144" s="32">
        <v>13460</v>
      </c>
      <c r="J144" s="214">
        <f>SUM(K144+L144+M144+N144+O144)</f>
        <v>362.8</v>
      </c>
      <c r="K144" s="314"/>
      <c r="L144" s="175"/>
      <c r="M144" s="175">
        <v>362.8</v>
      </c>
      <c r="N144" s="175"/>
      <c r="O144" s="175"/>
      <c r="P144" s="107" t="s">
        <v>894</v>
      </c>
    </row>
    <row r="145" spans="1:16" x14ac:dyDescent="0.2">
      <c r="A145" s="49">
        <v>139</v>
      </c>
      <c r="B145" s="264" t="s">
        <v>1037</v>
      </c>
      <c r="C145" s="33" t="s">
        <v>1028</v>
      </c>
      <c r="D145" s="39">
        <v>68304</v>
      </c>
      <c r="E145" s="77">
        <v>63117515</v>
      </c>
      <c r="F145" s="37" t="s">
        <v>1030</v>
      </c>
      <c r="G145" s="80" t="s">
        <v>1038</v>
      </c>
      <c r="H145" s="31">
        <v>10</v>
      </c>
      <c r="I145" s="32">
        <v>13460</v>
      </c>
      <c r="J145" s="214">
        <f t="shared" si="7"/>
        <v>18840</v>
      </c>
      <c r="K145" s="178"/>
      <c r="L145" s="175"/>
      <c r="M145" s="179">
        <v>18840</v>
      </c>
      <c r="N145" s="180"/>
      <c r="O145" s="180"/>
      <c r="P145" s="107" t="s">
        <v>1036</v>
      </c>
    </row>
    <row r="146" spans="1:16" x14ac:dyDescent="0.2">
      <c r="A146" s="49">
        <v>140</v>
      </c>
      <c r="B146" s="264" t="s">
        <v>410</v>
      </c>
      <c r="C146" s="33" t="s">
        <v>376</v>
      </c>
      <c r="D146" s="39">
        <v>71124</v>
      </c>
      <c r="E146" s="77">
        <v>63117515</v>
      </c>
      <c r="F146" s="37" t="s">
        <v>1046</v>
      </c>
      <c r="G146" s="80" t="s">
        <v>114</v>
      </c>
      <c r="H146" s="31">
        <v>10</v>
      </c>
      <c r="I146" s="32">
        <v>13460</v>
      </c>
      <c r="J146" s="214">
        <f t="shared" si="7"/>
        <v>362.8</v>
      </c>
      <c r="K146" s="178"/>
      <c r="L146" s="175"/>
      <c r="M146" s="217">
        <v>362.8</v>
      </c>
      <c r="N146" s="180"/>
      <c r="O146" s="180"/>
      <c r="P146" s="107" t="s">
        <v>411</v>
      </c>
    </row>
    <row r="147" spans="1:16" x14ac:dyDescent="0.2">
      <c r="A147" s="49">
        <v>141</v>
      </c>
      <c r="B147" s="264" t="s">
        <v>1050</v>
      </c>
      <c r="C147" s="33" t="s">
        <v>987</v>
      </c>
      <c r="D147" s="39">
        <v>71370</v>
      </c>
      <c r="E147" s="77">
        <v>63117515</v>
      </c>
      <c r="F147" s="37" t="s">
        <v>1046</v>
      </c>
      <c r="G147" s="80" t="s">
        <v>1051</v>
      </c>
      <c r="H147" s="31">
        <v>10</v>
      </c>
      <c r="I147" s="32">
        <v>13140</v>
      </c>
      <c r="J147" s="214">
        <f t="shared" si="7"/>
        <v>1500</v>
      </c>
      <c r="K147" s="178"/>
      <c r="L147" s="175"/>
      <c r="M147" s="217">
        <v>1500</v>
      </c>
      <c r="N147" s="180"/>
      <c r="O147" s="180"/>
      <c r="P147" s="107" t="s">
        <v>1052</v>
      </c>
    </row>
    <row r="148" spans="1:16" x14ac:dyDescent="0.2">
      <c r="A148" s="49">
        <v>142</v>
      </c>
      <c r="B148" s="258" t="s">
        <v>1057</v>
      </c>
      <c r="C148" s="65" t="s">
        <v>700</v>
      </c>
      <c r="D148" s="39">
        <v>71525</v>
      </c>
      <c r="E148" s="77">
        <v>63117515</v>
      </c>
      <c r="F148" s="37" t="s">
        <v>1046</v>
      </c>
      <c r="G148" s="80" t="s">
        <v>350</v>
      </c>
      <c r="H148" s="31">
        <v>10</v>
      </c>
      <c r="I148" s="32">
        <v>13509</v>
      </c>
      <c r="J148" s="214">
        <f t="shared" si="7"/>
        <v>2835</v>
      </c>
      <c r="K148" s="178"/>
      <c r="L148" s="175"/>
      <c r="M148" s="179">
        <v>2835</v>
      </c>
      <c r="N148" s="180"/>
      <c r="O148" s="180"/>
      <c r="P148" s="107" t="s">
        <v>479</v>
      </c>
    </row>
    <row r="149" spans="1:16" x14ac:dyDescent="0.2">
      <c r="A149" s="49">
        <v>143</v>
      </c>
      <c r="B149" s="264" t="s">
        <v>1067</v>
      </c>
      <c r="C149" s="33" t="s">
        <v>1030</v>
      </c>
      <c r="D149" s="39">
        <v>71676</v>
      </c>
      <c r="E149" s="77">
        <v>63117515</v>
      </c>
      <c r="F149" s="37" t="s">
        <v>1046</v>
      </c>
      <c r="G149" s="80" t="s">
        <v>114</v>
      </c>
      <c r="H149" s="31">
        <v>10</v>
      </c>
      <c r="I149" s="32">
        <v>13460</v>
      </c>
      <c r="J149" s="214">
        <f t="shared" si="7"/>
        <v>320</v>
      </c>
      <c r="K149" s="178"/>
      <c r="L149" s="175"/>
      <c r="M149" s="217">
        <v>320</v>
      </c>
      <c r="N149" s="180"/>
      <c r="O149" s="180"/>
      <c r="P149" s="107" t="s">
        <v>463</v>
      </c>
    </row>
    <row r="150" spans="1:16" x14ac:dyDescent="0.2">
      <c r="A150" s="49">
        <v>144</v>
      </c>
      <c r="B150" s="264" t="s">
        <v>1087</v>
      </c>
      <c r="C150" s="33" t="s">
        <v>1030</v>
      </c>
      <c r="D150" s="39">
        <v>72614</v>
      </c>
      <c r="E150" s="77">
        <v>63117515</v>
      </c>
      <c r="F150" s="37" t="s">
        <v>1075</v>
      </c>
      <c r="G150" s="80" t="s">
        <v>1088</v>
      </c>
      <c r="H150" s="31">
        <v>10</v>
      </c>
      <c r="I150" s="32">
        <v>13610</v>
      </c>
      <c r="J150" s="214">
        <f t="shared" si="7"/>
        <v>3000</v>
      </c>
      <c r="K150" s="178"/>
      <c r="L150" s="175"/>
      <c r="M150" s="217">
        <v>3000</v>
      </c>
      <c r="N150" s="180"/>
      <c r="O150" s="180"/>
      <c r="P150" s="107" t="s">
        <v>484</v>
      </c>
    </row>
    <row r="151" spans="1:16" x14ac:dyDescent="0.2">
      <c r="A151" s="49">
        <v>145</v>
      </c>
      <c r="B151" s="264" t="s">
        <v>1089</v>
      </c>
      <c r="C151" s="432" t="s">
        <v>1075</v>
      </c>
      <c r="D151" s="39">
        <v>72637</v>
      </c>
      <c r="E151" s="77">
        <v>63117515</v>
      </c>
      <c r="F151" s="37" t="s">
        <v>1075</v>
      </c>
      <c r="G151" s="80" t="s">
        <v>1088</v>
      </c>
      <c r="H151" s="31">
        <v>10</v>
      </c>
      <c r="I151" s="32">
        <v>13610</v>
      </c>
      <c r="J151" s="214">
        <f>SUM(K151+L151+M151+N151+O151)</f>
        <v>10000</v>
      </c>
      <c r="K151" s="178"/>
      <c r="L151" s="175"/>
      <c r="M151" s="217">
        <v>10000</v>
      </c>
      <c r="N151" s="180"/>
      <c r="O151" s="180"/>
      <c r="P151" s="107" t="s">
        <v>484</v>
      </c>
    </row>
    <row r="152" spans="1:16" x14ac:dyDescent="0.2">
      <c r="A152" s="49">
        <v>146</v>
      </c>
      <c r="B152" s="264" t="s">
        <v>1106</v>
      </c>
      <c r="C152" s="33" t="s">
        <v>83</v>
      </c>
      <c r="D152" s="39">
        <v>73278</v>
      </c>
      <c r="E152" s="77">
        <v>63117515</v>
      </c>
      <c r="F152" s="37" t="s">
        <v>1104</v>
      </c>
      <c r="G152" s="80" t="s">
        <v>216</v>
      </c>
      <c r="H152" s="31">
        <v>10</v>
      </c>
      <c r="I152" s="32">
        <v>13780</v>
      </c>
      <c r="J152" s="214">
        <f t="shared" si="7"/>
        <v>189.26</v>
      </c>
      <c r="K152" s="178"/>
      <c r="L152" s="175"/>
      <c r="M152" s="217">
        <v>189.26</v>
      </c>
      <c r="N152" s="180"/>
      <c r="O152" s="180"/>
      <c r="P152" s="107" t="s">
        <v>217</v>
      </c>
    </row>
    <row r="153" spans="1:16" x14ac:dyDescent="0.2">
      <c r="A153" s="49">
        <v>147</v>
      </c>
      <c r="B153" s="264" t="s">
        <v>1114</v>
      </c>
      <c r="C153" s="432" t="s">
        <v>1075</v>
      </c>
      <c r="D153" s="39">
        <v>73516</v>
      </c>
      <c r="E153" s="77">
        <v>63117515</v>
      </c>
      <c r="F153" s="37" t="s">
        <v>1104</v>
      </c>
      <c r="G153" s="80" t="s">
        <v>1088</v>
      </c>
      <c r="H153" s="31">
        <v>10</v>
      </c>
      <c r="I153" s="32">
        <v>13610</v>
      </c>
      <c r="J153" s="214">
        <f t="shared" si="7"/>
        <v>5000</v>
      </c>
      <c r="K153" s="178"/>
      <c r="L153" s="175"/>
      <c r="M153" s="217">
        <v>5000</v>
      </c>
      <c r="N153" s="180"/>
      <c r="O153" s="180"/>
      <c r="P153" s="107" t="s">
        <v>484</v>
      </c>
    </row>
    <row r="154" spans="1:16" x14ac:dyDescent="0.2">
      <c r="A154" s="49">
        <v>148</v>
      </c>
      <c r="B154" s="264" t="s">
        <v>1115</v>
      </c>
      <c r="C154" s="33" t="s">
        <v>1046</v>
      </c>
      <c r="D154" s="39">
        <v>73562</v>
      </c>
      <c r="E154" s="77">
        <v>63117515</v>
      </c>
      <c r="F154" s="37" t="s">
        <v>1104</v>
      </c>
      <c r="G154" s="80" t="s">
        <v>1088</v>
      </c>
      <c r="H154" s="31">
        <v>10</v>
      </c>
      <c r="I154" s="32">
        <v>13610</v>
      </c>
      <c r="J154" s="214">
        <f>SUM(K154+L154+M154+N154+O154)</f>
        <v>5000</v>
      </c>
      <c r="K154" s="178"/>
      <c r="L154" s="175"/>
      <c r="M154" s="217">
        <v>5000</v>
      </c>
      <c r="N154" s="180"/>
      <c r="O154" s="180"/>
      <c r="P154" s="107" t="s">
        <v>484</v>
      </c>
    </row>
    <row r="155" spans="1:16" x14ac:dyDescent="0.2">
      <c r="A155" s="49">
        <v>149</v>
      </c>
      <c r="B155" s="264" t="s">
        <v>1117</v>
      </c>
      <c r="C155" s="33" t="s">
        <v>1075</v>
      </c>
      <c r="D155" s="39">
        <v>73626</v>
      </c>
      <c r="E155" s="77">
        <v>63117515</v>
      </c>
      <c r="F155" s="37" t="s">
        <v>1104</v>
      </c>
      <c r="G155" s="80" t="s">
        <v>1088</v>
      </c>
      <c r="H155" s="31">
        <v>10</v>
      </c>
      <c r="I155" s="32">
        <v>13610</v>
      </c>
      <c r="J155" s="214">
        <f>SUM(K155+L155+M155+N155+O155)</f>
        <v>5000</v>
      </c>
      <c r="K155" s="178"/>
      <c r="L155" s="175"/>
      <c r="M155" s="217">
        <v>5000</v>
      </c>
      <c r="N155" s="180"/>
      <c r="O155" s="180"/>
      <c r="P155" s="107" t="s">
        <v>484</v>
      </c>
    </row>
    <row r="156" spans="1:16" x14ac:dyDescent="0.2">
      <c r="A156" s="49">
        <v>150</v>
      </c>
      <c r="B156" s="264" t="s">
        <v>1118</v>
      </c>
      <c r="C156" s="33" t="s">
        <v>1075</v>
      </c>
      <c r="D156" s="39">
        <v>73657</v>
      </c>
      <c r="E156" s="77">
        <v>63117515</v>
      </c>
      <c r="F156" s="37" t="s">
        <v>1104</v>
      </c>
      <c r="G156" s="80" t="s">
        <v>1088</v>
      </c>
      <c r="H156" s="31">
        <v>10</v>
      </c>
      <c r="I156" s="32">
        <v>13610</v>
      </c>
      <c r="J156" s="214">
        <f>SUM(K156+L156+M156+N156+O156)</f>
        <v>5000</v>
      </c>
      <c r="K156" s="178"/>
      <c r="L156" s="175"/>
      <c r="M156" s="217">
        <v>5000</v>
      </c>
      <c r="N156" s="180"/>
      <c r="O156" s="180"/>
      <c r="P156" s="107" t="s">
        <v>484</v>
      </c>
    </row>
    <row r="157" spans="1:16" x14ac:dyDescent="0.2">
      <c r="A157" s="49">
        <v>151</v>
      </c>
      <c r="B157" s="264" t="s">
        <v>1119</v>
      </c>
      <c r="C157" s="33" t="s">
        <v>1075</v>
      </c>
      <c r="D157" s="39">
        <v>73682</v>
      </c>
      <c r="E157" s="77">
        <v>63117515</v>
      </c>
      <c r="F157" s="37" t="s">
        <v>1104</v>
      </c>
      <c r="G157" s="80" t="s">
        <v>1088</v>
      </c>
      <c r="H157" s="31">
        <v>10</v>
      </c>
      <c r="I157" s="32">
        <v>13610</v>
      </c>
      <c r="J157" s="214">
        <f>SUM(K157+L157+M157+N157+O157)</f>
        <v>3500</v>
      </c>
      <c r="K157" s="178"/>
      <c r="L157" s="175"/>
      <c r="M157" s="217">
        <v>3500</v>
      </c>
      <c r="N157" s="180"/>
      <c r="O157" s="180"/>
      <c r="P157" s="107" t="s">
        <v>484</v>
      </c>
    </row>
    <row r="158" spans="1:16" x14ac:dyDescent="0.2">
      <c r="A158" s="49">
        <v>152</v>
      </c>
      <c r="B158" s="264" t="s">
        <v>1120</v>
      </c>
      <c r="C158" s="33" t="s">
        <v>1121</v>
      </c>
      <c r="D158" s="39">
        <v>73701</v>
      </c>
      <c r="E158" s="77">
        <v>63117515</v>
      </c>
      <c r="F158" s="37" t="s">
        <v>1104</v>
      </c>
      <c r="G158" s="80" t="s">
        <v>1088</v>
      </c>
      <c r="H158" s="31">
        <v>10</v>
      </c>
      <c r="I158" s="32">
        <v>13610</v>
      </c>
      <c r="J158" s="214">
        <f t="shared" ref="J158:J165" si="8">SUM(K158+L158+M158+N158+O158)</f>
        <v>3500</v>
      </c>
      <c r="K158" s="178"/>
      <c r="L158" s="175"/>
      <c r="M158" s="217">
        <v>3500</v>
      </c>
      <c r="N158" s="180"/>
      <c r="O158" s="180"/>
      <c r="P158" s="107" t="s">
        <v>484</v>
      </c>
    </row>
    <row r="159" spans="1:16" x14ac:dyDescent="0.2">
      <c r="A159" s="49">
        <v>153</v>
      </c>
      <c r="B159" s="264" t="s">
        <v>1126</v>
      </c>
      <c r="C159" s="33" t="s">
        <v>808</v>
      </c>
      <c r="D159" s="39">
        <v>73829</v>
      </c>
      <c r="E159" s="77">
        <v>63117515</v>
      </c>
      <c r="F159" s="37" t="s">
        <v>1104</v>
      </c>
      <c r="G159" s="74" t="s">
        <v>190</v>
      </c>
      <c r="H159" s="47">
        <v>10</v>
      </c>
      <c r="I159" s="50">
        <v>14060</v>
      </c>
      <c r="J159" s="214">
        <f t="shared" si="8"/>
        <v>1435</v>
      </c>
      <c r="K159" s="179"/>
      <c r="L159" s="175"/>
      <c r="M159" s="179">
        <v>1435</v>
      </c>
      <c r="N159" s="180"/>
      <c r="O159" s="180"/>
      <c r="P159" s="304" t="s">
        <v>1128</v>
      </c>
    </row>
    <row r="160" spans="1:16" x14ac:dyDescent="0.2">
      <c r="A160" s="49">
        <v>154</v>
      </c>
      <c r="B160" s="264" t="s">
        <v>1093</v>
      </c>
      <c r="C160" s="33" t="s">
        <v>1075</v>
      </c>
      <c r="D160" s="39">
        <v>74127</v>
      </c>
      <c r="E160" s="77">
        <v>63117515</v>
      </c>
      <c r="F160" s="37" t="s">
        <v>1104</v>
      </c>
      <c r="G160" s="80" t="s">
        <v>114</v>
      </c>
      <c r="H160" s="31">
        <v>10</v>
      </c>
      <c r="I160" s="32">
        <v>13460</v>
      </c>
      <c r="J160" s="214">
        <f t="shared" si="8"/>
        <v>1000</v>
      </c>
      <c r="K160" s="178"/>
      <c r="L160" s="175"/>
      <c r="M160" s="217">
        <v>1000</v>
      </c>
      <c r="N160" s="180"/>
      <c r="O160" s="180"/>
      <c r="P160" s="107" t="s">
        <v>526</v>
      </c>
    </row>
    <row r="161" spans="1:18" x14ac:dyDescent="0.2">
      <c r="A161" s="49">
        <v>155</v>
      </c>
      <c r="B161" s="264" t="s">
        <v>1185</v>
      </c>
      <c r="C161" s="311" t="s">
        <v>1186</v>
      </c>
      <c r="D161" s="39">
        <v>77780</v>
      </c>
      <c r="E161" s="77">
        <v>63117515</v>
      </c>
      <c r="F161" s="37" t="s">
        <v>1161</v>
      </c>
      <c r="G161" s="74" t="s">
        <v>200</v>
      </c>
      <c r="H161" s="47">
        <v>10</v>
      </c>
      <c r="I161" s="50">
        <v>14310</v>
      </c>
      <c r="J161" s="214">
        <f t="shared" si="8"/>
        <v>800</v>
      </c>
      <c r="K161" s="178"/>
      <c r="L161" s="175"/>
      <c r="M161" s="179">
        <v>800</v>
      </c>
      <c r="N161" s="180"/>
      <c r="O161" s="180"/>
      <c r="P161" s="304" t="s">
        <v>1183</v>
      </c>
    </row>
    <row r="162" spans="1:18" x14ac:dyDescent="0.2">
      <c r="A162" s="49">
        <v>156</v>
      </c>
      <c r="B162" s="264" t="s">
        <v>1199</v>
      </c>
      <c r="C162" s="311" t="s">
        <v>1104</v>
      </c>
      <c r="D162" s="39">
        <v>78986</v>
      </c>
      <c r="E162" s="77">
        <v>63117515</v>
      </c>
      <c r="F162" s="37" t="s">
        <v>1201</v>
      </c>
      <c r="G162" s="286" t="s">
        <v>475</v>
      </c>
      <c r="H162" s="47">
        <v>10</v>
      </c>
      <c r="I162" s="50">
        <v>21200</v>
      </c>
      <c r="J162" s="214">
        <f t="shared" si="8"/>
        <v>1000</v>
      </c>
      <c r="K162" s="178"/>
      <c r="L162" s="175"/>
      <c r="M162" s="179"/>
      <c r="N162" s="180">
        <v>1000</v>
      </c>
      <c r="O162" s="180"/>
      <c r="P162" s="304" t="s">
        <v>1258</v>
      </c>
    </row>
    <row r="163" spans="1:18" x14ac:dyDescent="0.2">
      <c r="A163" s="49">
        <v>157</v>
      </c>
      <c r="B163" s="264" t="s">
        <v>1256</v>
      </c>
      <c r="C163" s="311" t="s">
        <v>1224</v>
      </c>
      <c r="D163" s="39">
        <v>86498</v>
      </c>
      <c r="E163" s="77">
        <v>63117515</v>
      </c>
      <c r="F163" s="37" t="s">
        <v>1253</v>
      </c>
      <c r="G163" s="286" t="s">
        <v>475</v>
      </c>
      <c r="H163" s="47">
        <v>10</v>
      </c>
      <c r="I163" s="50">
        <v>21200</v>
      </c>
      <c r="J163" s="214">
        <f t="shared" si="8"/>
        <v>7000</v>
      </c>
      <c r="K163" s="178"/>
      <c r="L163" s="175"/>
      <c r="M163" s="179"/>
      <c r="N163" s="180">
        <v>7000</v>
      </c>
      <c r="O163" s="180"/>
      <c r="P163" s="304" t="s">
        <v>1254</v>
      </c>
    </row>
    <row r="164" spans="1:18" x14ac:dyDescent="0.2">
      <c r="A164" s="49">
        <v>158</v>
      </c>
      <c r="B164" s="264" t="s">
        <v>1264</v>
      </c>
      <c r="C164" s="17" t="s">
        <v>990</v>
      </c>
      <c r="D164" s="97">
        <v>86755</v>
      </c>
      <c r="E164" s="77">
        <v>63117515</v>
      </c>
      <c r="F164" s="23" t="s">
        <v>1253</v>
      </c>
      <c r="G164" s="74" t="s">
        <v>200</v>
      </c>
      <c r="H164" s="47">
        <v>10</v>
      </c>
      <c r="I164" s="50">
        <v>14310</v>
      </c>
      <c r="J164" s="214">
        <f t="shared" si="8"/>
        <v>35.4</v>
      </c>
      <c r="K164" s="410"/>
      <c r="L164" s="233"/>
      <c r="M164" s="179">
        <v>35.4</v>
      </c>
      <c r="N164" s="180"/>
      <c r="O164" s="180"/>
      <c r="P164" s="304" t="s">
        <v>207</v>
      </c>
    </row>
    <row r="165" spans="1:18" x14ac:dyDescent="0.2">
      <c r="A165" s="49">
        <v>159</v>
      </c>
      <c r="B165" s="264"/>
      <c r="C165" s="311"/>
      <c r="D165" s="39"/>
      <c r="E165" s="77"/>
      <c r="F165" s="37"/>
      <c r="G165" s="80" t="s">
        <v>991</v>
      </c>
      <c r="H165" s="47">
        <v>10</v>
      </c>
      <c r="I165" s="32">
        <v>11110</v>
      </c>
      <c r="J165" s="214">
        <f t="shared" si="8"/>
        <v>5991.79</v>
      </c>
      <c r="K165" s="178">
        <v>5991.79</v>
      </c>
      <c r="L165" s="175"/>
      <c r="M165" s="179"/>
      <c r="N165" s="180"/>
      <c r="O165" s="180"/>
      <c r="P165" s="304"/>
    </row>
    <row r="166" spans="1:18" x14ac:dyDescent="0.2">
      <c r="A166" s="49">
        <v>160</v>
      </c>
      <c r="B166" s="264" t="s">
        <v>1120</v>
      </c>
      <c r="C166" s="33" t="s">
        <v>1121</v>
      </c>
      <c r="D166" s="39">
        <v>91160</v>
      </c>
      <c r="E166" s="77">
        <v>63117515</v>
      </c>
      <c r="F166" s="37" t="s">
        <v>1306</v>
      </c>
      <c r="G166" s="80" t="s">
        <v>1088</v>
      </c>
      <c r="H166" s="31">
        <v>10</v>
      </c>
      <c r="I166" s="32">
        <v>13610</v>
      </c>
      <c r="J166" s="214">
        <f t="shared" ref="J166:J181" si="9">SUM(K166+L166+M166+N166+O166)</f>
        <v>700</v>
      </c>
      <c r="K166" s="178"/>
      <c r="L166" s="175"/>
      <c r="M166" s="217">
        <v>700</v>
      </c>
      <c r="N166" s="180"/>
      <c r="O166" s="180"/>
      <c r="P166" s="500" t="s">
        <v>1308</v>
      </c>
    </row>
    <row r="167" spans="1:18" x14ac:dyDescent="0.2">
      <c r="A167" s="49">
        <v>161</v>
      </c>
      <c r="B167" s="264" t="s">
        <v>1115</v>
      </c>
      <c r="C167" s="33" t="s">
        <v>1046</v>
      </c>
      <c r="D167" s="39">
        <v>91190</v>
      </c>
      <c r="E167" s="77">
        <v>63117515</v>
      </c>
      <c r="F167" s="37" t="s">
        <v>1306</v>
      </c>
      <c r="G167" s="80" t="s">
        <v>1088</v>
      </c>
      <c r="H167" s="31">
        <v>10</v>
      </c>
      <c r="I167" s="32">
        <v>13610</v>
      </c>
      <c r="J167" s="214">
        <f t="shared" si="9"/>
        <v>440</v>
      </c>
      <c r="K167" s="178"/>
      <c r="L167" s="175"/>
      <c r="M167" s="217">
        <v>440</v>
      </c>
      <c r="N167" s="180"/>
      <c r="O167" s="180"/>
      <c r="P167" s="107" t="s">
        <v>1307</v>
      </c>
    </row>
    <row r="168" spans="1:18" x14ac:dyDescent="0.2">
      <c r="A168" s="49">
        <v>162</v>
      </c>
      <c r="B168" s="264" t="s">
        <v>1309</v>
      </c>
      <c r="C168" s="33" t="s">
        <v>1288</v>
      </c>
      <c r="D168" s="39">
        <v>91210</v>
      </c>
      <c r="E168" s="77">
        <v>63117515</v>
      </c>
      <c r="F168" s="37" t="s">
        <v>1306</v>
      </c>
      <c r="G168" s="80" t="s">
        <v>1088</v>
      </c>
      <c r="H168" s="31">
        <v>10</v>
      </c>
      <c r="I168" s="32">
        <v>13610</v>
      </c>
      <c r="J168" s="214">
        <f>SUM(K168+L168+M168+N168+O168)</f>
        <v>6320</v>
      </c>
      <c r="K168" s="178"/>
      <c r="L168" s="175"/>
      <c r="M168" s="217">
        <v>6320</v>
      </c>
      <c r="N168" s="180"/>
      <c r="O168" s="180"/>
      <c r="P168" s="107" t="s">
        <v>484</v>
      </c>
    </row>
    <row r="169" spans="1:18" x14ac:dyDescent="0.2">
      <c r="A169" s="49">
        <v>163</v>
      </c>
      <c r="B169" s="264" t="s">
        <v>1310</v>
      </c>
      <c r="C169" s="33" t="s">
        <v>1046</v>
      </c>
      <c r="D169" s="39">
        <v>91278</v>
      </c>
      <c r="E169" s="77">
        <v>63117515</v>
      </c>
      <c r="F169" s="37" t="s">
        <v>1306</v>
      </c>
      <c r="G169" s="80" t="s">
        <v>1088</v>
      </c>
      <c r="H169" s="31">
        <v>10</v>
      </c>
      <c r="I169" s="32">
        <v>13610</v>
      </c>
      <c r="J169" s="214">
        <f>SUM(K169+L169+M169+N169+O169)</f>
        <v>6000</v>
      </c>
      <c r="K169" s="178"/>
      <c r="L169" s="175"/>
      <c r="M169" s="217">
        <v>6000</v>
      </c>
      <c r="N169" s="180"/>
      <c r="O169" s="180"/>
      <c r="P169" s="107" t="s">
        <v>484</v>
      </c>
    </row>
    <row r="170" spans="1:18" x14ac:dyDescent="0.2">
      <c r="A170" s="49">
        <v>164</v>
      </c>
      <c r="B170" s="264" t="s">
        <v>1311</v>
      </c>
      <c r="C170" s="33" t="s">
        <v>1121</v>
      </c>
      <c r="D170" s="39">
        <v>91306</v>
      </c>
      <c r="E170" s="77">
        <v>63117515</v>
      </c>
      <c r="F170" s="37" t="s">
        <v>1306</v>
      </c>
      <c r="G170" s="80" t="s">
        <v>1088</v>
      </c>
      <c r="H170" s="31">
        <v>10</v>
      </c>
      <c r="I170" s="32">
        <v>13610</v>
      </c>
      <c r="J170" s="214">
        <f>SUM(K170+L170+M170+N170+O170)</f>
        <v>5510</v>
      </c>
      <c r="K170" s="178"/>
      <c r="L170" s="175"/>
      <c r="M170" s="217">
        <v>5510</v>
      </c>
      <c r="N170" s="180"/>
      <c r="O170" s="180"/>
      <c r="P170" s="107" t="s">
        <v>484</v>
      </c>
    </row>
    <row r="171" spans="1:18" x14ac:dyDescent="0.2">
      <c r="A171" s="49">
        <v>165</v>
      </c>
      <c r="B171" s="264" t="s">
        <v>1312</v>
      </c>
      <c r="C171" s="33" t="s">
        <v>1224</v>
      </c>
      <c r="D171" s="39">
        <v>91400</v>
      </c>
      <c r="E171" s="77">
        <v>63117515</v>
      </c>
      <c r="F171" s="37" t="s">
        <v>1306</v>
      </c>
      <c r="G171" s="80" t="s">
        <v>1088</v>
      </c>
      <c r="H171" s="31">
        <v>10</v>
      </c>
      <c r="I171" s="32">
        <v>13610</v>
      </c>
      <c r="J171" s="214">
        <f>SUM(K171+L171+M171+N171+O171)</f>
        <v>5385</v>
      </c>
      <c r="K171" s="178"/>
      <c r="L171" s="175"/>
      <c r="M171" s="217">
        <v>5385</v>
      </c>
      <c r="N171" s="180"/>
      <c r="O171" s="180"/>
      <c r="P171" s="107" t="s">
        <v>484</v>
      </c>
    </row>
    <row r="172" spans="1:18" x14ac:dyDescent="0.2">
      <c r="A172" s="49">
        <v>166</v>
      </c>
      <c r="B172" s="264" t="s">
        <v>1313</v>
      </c>
      <c r="C172" s="33" t="s">
        <v>1121</v>
      </c>
      <c r="D172" s="39">
        <v>91943</v>
      </c>
      <c r="E172" s="77">
        <v>63117515</v>
      </c>
      <c r="F172" s="37" t="s">
        <v>1306</v>
      </c>
      <c r="G172" s="80" t="s">
        <v>1088</v>
      </c>
      <c r="H172" s="31">
        <v>10</v>
      </c>
      <c r="I172" s="32">
        <v>13610</v>
      </c>
      <c r="J172" s="214">
        <f>SUM(K172+L172+M172+N172+O172)</f>
        <v>2085</v>
      </c>
      <c r="K172" s="178"/>
      <c r="L172" s="175"/>
      <c r="M172" s="217">
        <v>2085</v>
      </c>
      <c r="N172" s="180"/>
      <c r="O172" s="180"/>
      <c r="P172" s="107" t="s">
        <v>484</v>
      </c>
    </row>
    <row r="173" spans="1:18" x14ac:dyDescent="0.2">
      <c r="A173" s="49">
        <v>167</v>
      </c>
      <c r="B173" s="264" t="s">
        <v>1314</v>
      </c>
      <c r="C173" s="33" t="s">
        <v>1121</v>
      </c>
      <c r="D173" s="39">
        <v>91987</v>
      </c>
      <c r="E173" s="77">
        <v>63117515</v>
      </c>
      <c r="F173" s="37" t="s">
        <v>1306</v>
      </c>
      <c r="G173" s="80" t="s">
        <v>1088</v>
      </c>
      <c r="H173" s="31">
        <v>10</v>
      </c>
      <c r="I173" s="32">
        <v>13610</v>
      </c>
      <c r="J173" s="214">
        <f t="shared" si="9"/>
        <v>850</v>
      </c>
      <c r="K173" s="178"/>
      <c r="L173" s="175"/>
      <c r="M173" s="217">
        <v>850</v>
      </c>
      <c r="N173" s="180"/>
      <c r="O173" s="180"/>
      <c r="P173" s="107" t="s">
        <v>484</v>
      </c>
      <c r="R173" s="466" t="s">
        <v>58</v>
      </c>
    </row>
    <row r="174" spans="1:18" x14ac:dyDescent="0.2">
      <c r="A174" s="49">
        <v>168</v>
      </c>
      <c r="B174" s="264" t="s">
        <v>1315</v>
      </c>
      <c r="C174" s="33" t="s">
        <v>1288</v>
      </c>
      <c r="D174" s="39">
        <v>92120</v>
      </c>
      <c r="E174" s="77">
        <v>63117515</v>
      </c>
      <c r="F174" s="37" t="s">
        <v>1306</v>
      </c>
      <c r="G174" s="80" t="s">
        <v>1088</v>
      </c>
      <c r="H174" s="31">
        <v>10</v>
      </c>
      <c r="I174" s="32">
        <v>13610</v>
      </c>
      <c r="J174" s="214">
        <f t="shared" si="9"/>
        <v>500</v>
      </c>
      <c r="K174" s="178"/>
      <c r="L174" s="175"/>
      <c r="M174" s="217">
        <v>500</v>
      </c>
      <c r="N174" s="180"/>
      <c r="O174" s="180"/>
      <c r="P174" s="107" t="s">
        <v>484</v>
      </c>
    </row>
    <row r="175" spans="1:18" x14ac:dyDescent="0.2">
      <c r="A175" s="49">
        <v>169</v>
      </c>
      <c r="B175" s="264" t="s">
        <v>1316</v>
      </c>
      <c r="C175" s="33" t="s">
        <v>1288</v>
      </c>
      <c r="D175" s="39">
        <v>92159</v>
      </c>
      <c r="E175" s="77">
        <v>63117515</v>
      </c>
      <c r="F175" s="37" t="s">
        <v>1306</v>
      </c>
      <c r="G175" s="80" t="s">
        <v>1088</v>
      </c>
      <c r="H175" s="31">
        <v>10</v>
      </c>
      <c r="I175" s="32">
        <v>13610</v>
      </c>
      <c r="J175" s="214">
        <f t="shared" si="9"/>
        <v>200</v>
      </c>
      <c r="K175" s="178"/>
      <c r="L175" s="175"/>
      <c r="M175" s="217">
        <v>200</v>
      </c>
      <c r="N175" s="180"/>
      <c r="O175" s="180"/>
      <c r="P175" s="107" t="s">
        <v>484</v>
      </c>
    </row>
    <row r="176" spans="1:18" x14ac:dyDescent="0.2">
      <c r="A176" s="49">
        <v>170</v>
      </c>
      <c r="B176" s="264" t="s">
        <v>1317</v>
      </c>
      <c r="C176" s="33" t="s">
        <v>1046</v>
      </c>
      <c r="D176" s="39">
        <v>92207</v>
      </c>
      <c r="E176" s="77">
        <v>63117515</v>
      </c>
      <c r="F176" s="37" t="s">
        <v>1306</v>
      </c>
      <c r="G176" s="80" t="s">
        <v>1088</v>
      </c>
      <c r="H176" s="31">
        <v>10</v>
      </c>
      <c r="I176" s="32">
        <v>13610</v>
      </c>
      <c r="J176" s="214">
        <f t="shared" si="9"/>
        <v>10</v>
      </c>
      <c r="K176" s="178"/>
      <c r="L176" s="175"/>
      <c r="M176" s="217">
        <v>10</v>
      </c>
      <c r="N176" s="180"/>
      <c r="O176" s="180"/>
      <c r="P176" s="107" t="s">
        <v>484</v>
      </c>
    </row>
    <row r="177" spans="1:16" x14ac:dyDescent="0.2">
      <c r="A177" s="49">
        <v>171</v>
      </c>
      <c r="B177" s="412" t="s">
        <v>1300</v>
      </c>
      <c r="C177" s="17" t="s">
        <v>1028</v>
      </c>
      <c r="D177" s="97">
        <v>92519</v>
      </c>
      <c r="E177" s="77">
        <v>63117515</v>
      </c>
      <c r="F177" s="37" t="s">
        <v>1306</v>
      </c>
      <c r="G177" s="74" t="s">
        <v>1038</v>
      </c>
      <c r="H177" s="47">
        <v>10</v>
      </c>
      <c r="I177" s="50">
        <v>13460</v>
      </c>
      <c r="J177" s="214">
        <f t="shared" si="9"/>
        <v>4500</v>
      </c>
      <c r="K177" s="410"/>
      <c r="L177" s="233"/>
      <c r="M177" s="179">
        <v>4500</v>
      </c>
      <c r="N177" s="180"/>
      <c r="O177" s="180"/>
      <c r="P177" s="304" t="s">
        <v>1036</v>
      </c>
    </row>
    <row r="178" spans="1:16" x14ac:dyDescent="0.2">
      <c r="A178" s="49">
        <v>172</v>
      </c>
      <c r="B178" s="264" t="s">
        <v>1257</v>
      </c>
      <c r="C178" s="311" t="s">
        <v>1224</v>
      </c>
      <c r="D178" s="39">
        <v>94499</v>
      </c>
      <c r="E178" s="77">
        <v>63117515</v>
      </c>
      <c r="F178" s="37" t="s">
        <v>1327</v>
      </c>
      <c r="G178" s="286" t="s">
        <v>475</v>
      </c>
      <c r="H178" s="47">
        <v>10</v>
      </c>
      <c r="I178" s="50">
        <v>21200</v>
      </c>
      <c r="J178" s="214">
        <f t="shared" si="9"/>
        <v>3500</v>
      </c>
      <c r="K178" s="178"/>
      <c r="L178" s="175"/>
      <c r="M178" s="179"/>
      <c r="N178" s="180">
        <v>3500</v>
      </c>
      <c r="O178" s="180"/>
      <c r="P178" s="304" t="s">
        <v>1332</v>
      </c>
    </row>
    <row r="179" spans="1:16" x14ac:dyDescent="0.2">
      <c r="A179" s="49">
        <v>173</v>
      </c>
      <c r="B179" s="264" t="s">
        <v>1349</v>
      </c>
      <c r="C179" s="33" t="s">
        <v>617</v>
      </c>
      <c r="D179" s="39">
        <v>99918</v>
      </c>
      <c r="E179" s="77">
        <v>63117515</v>
      </c>
      <c r="F179" s="23" t="s">
        <v>1342</v>
      </c>
      <c r="G179" s="74" t="s">
        <v>216</v>
      </c>
      <c r="H179" s="47">
        <v>10</v>
      </c>
      <c r="I179" s="50">
        <v>13780</v>
      </c>
      <c r="J179" s="214">
        <f t="shared" si="9"/>
        <v>368.08</v>
      </c>
      <c r="K179" s="410"/>
      <c r="L179" s="233"/>
      <c r="M179" s="179">
        <v>368.08</v>
      </c>
      <c r="N179" s="180"/>
      <c r="O179" s="180"/>
      <c r="P179" s="304" t="s">
        <v>217</v>
      </c>
    </row>
    <row r="180" spans="1:16" x14ac:dyDescent="0.2">
      <c r="A180" s="49">
        <v>174</v>
      </c>
      <c r="B180" s="264" t="s">
        <v>425</v>
      </c>
      <c r="C180" s="33" t="s">
        <v>426</v>
      </c>
      <c r="D180" s="39">
        <v>101439</v>
      </c>
      <c r="E180" s="77">
        <v>63117515</v>
      </c>
      <c r="F180" s="23" t="s">
        <v>1367</v>
      </c>
      <c r="G180" s="74" t="s">
        <v>114</v>
      </c>
      <c r="H180" s="47">
        <v>21</v>
      </c>
      <c r="I180" s="50">
        <v>13460</v>
      </c>
      <c r="J180" s="214">
        <f t="shared" si="9"/>
        <v>362.8</v>
      </c>
      <c r="K180" s="376"/>
      <c r="L180" s="233"/>
      <c r="M180" s="179">
        <v>362.8</v>
      </c>
      <c r="N180" s="180"/>
      <c r="O180" s="180"/>
      <c r="P180" s="304" t="s">
        <v>1368</v>
      </c>
    </row>
    <row r="181" spans="1:16" x14ac:dyDescent="0.2">
      <c r="A181" s="49">
        <v>175</v>
      </c>
      <c r="B181" s="264" t="s">
        <v>1370</v>
      </c>
      <c r="C181" s="33" t="s">
        <v>1371</v>
      </c>
      <c r="D181" s="39">
        <v>101523</v>
      </c>
      <c r="E181" s="77">
        <v>63117515</v>
      </c>
      <c r="F181" s="23" t="s">
        <v>1367</v>
      </c>
      <c r="G181" s="74" t="s">
        <v>200</v>
      </c>
      <c r="H181" s="47">
        <v>21</v>
      </c>
      <c r="I181" s="50">
        <v>14310</v>
      </c>
      <c r="J181" s="214">
        <f t="shared" si="9"/>
        <v>886</v>
      </c>
      <c r="K181" s="376"/>
      <c r="L181" s="233"/>
      <c r="M181" s="179">
        <v>886</v>
      </c>
      <c r="N181" s="180"/>
      <c r="O181" s="180"/>
      <c r="P181" s="304" t="s">
        <v>1183</v>
      </c>
    </row>
    <row r="182" spans="1:16" x14ac:dyDescent="0.2">
      <c r="A182" s="49">
        <v>176</v>
      </c>
      <c r="B182" s="258" t="s">
        <v>311</v>
      </c>
      <c r="C182" s="65" t="s">
        <v>223</v>
      </c>
      <c r="D182" s="39">
        <v>101795</v>
      </c>
      <c r="E182" s="77">
        <v>63117515</v>
      </c>
      <c r="F182" s="37" t="s">
        <v>1367</v>
      </c>
      <c r="G182" s="80" t="s">
        <v>114</v>
      </c>
      <c r="H182" s="31">
        <v>21</v>
      </c>
      <c r="I182" s="32">
        <v>13460</v>
      </c>
      <c r="J182" s="214">
        <f>SUM(K182+L182+M182+N182+O182)</f>
        <v>362.8</v>
      </c>
      <c r="K182" s="178"/>
      <c r="L182" s="175"/>
      <c r="M182" s="179">
        <v>362.8</v>
      </c>
      <c r="N182" s="180"/>
      <c r="O182" s="180"/>
      <c r="P182" s="107" t="s">
        <v>312</v>
      </c>
    </row>
    <row r="183" spans="1:16" x14ac:dyDescent="0.2">
      <c r="A183" s="49">
        <v>177</v>
      </c>
      <c r="B183" s="264" t="s">
        <v>892</v>
      </c>
      <c r="C183" s="33" t="s">
        <v>197</v>
      </c>
      <c r="D183" s="39">
        <v>101818</v>
      </c>
      <c r="E183" s="77">
        <v>63117515</v>
      </c>
      <c r="F183" s="37" t="s">
        <v>1367</v>
      </c>
      <c r="G183" s="80" t="s">
        <v>114</v>
      </c>
      <c r="H183" s="31">
        <v>21</v>
      </c>
      <c r="I183" s="32">
        <v>13460</v>
      </c>
      <c r="J183" s="214">
        <f>SUM(K183+L183+M183+N183+O183)</f>
        <v>362.8</v>
      </c>
      <c r="K183" s="178"/>
      <c r="L183" s="175"/>
      <c r="M183" s="179">
        <v>362.8</v>
      </c>
      <c r="N183" s="180"/>
      <c r="O183" s="180"/>
      <c r="P183" s="107" t="s">
        <v>894</v>
      </c>
    </row>
    <row r="184" spans="1:16" x14ac:dyDescent="0.2">
      <c r="A184" s="49">
        <v>178</v>
      </c>
      <c r="B184" s="264" t="s">
        <v>821</v>
      </c>
      <c r="C184" s="33" t="s">
        <v>822</v>
      </c>
      <c r="D184" s="39">
        <v>101860</v>
      </c>
      <c r="E184" s="77">
        <v>63117515</v>
      </c>
      <c r="F184" s="37" t="s">
        <v>1367</v>
      </c>
      <c r="G184" s="80" t="s">
        <v>114</v>
      </c>
      <c r="H184" s="31">
        <v>21</v>
      </c>
      <c r="I184" s="32">
        <v>13460</v>
      </c>
      <c r="J184" s="214">
        <f>SUM(K184+L184+M184+N184+O184)</f>
        <v>362.8</v>
      </c>
      <c r="K184" s="178"/>
      <c r="L184" s="175"/>
      <c r="M184" s="179">
        <v>362.8</v>
      </c>
      <c r="N184" s="180"/>
      <c r="O184" s="180"/>
      <c r="P184" s="107" t="s">
        <v>823</v>
      </c>
    </row>
    <row r="185" spans="1:16" x14ac:dyDescent="0.2">
      <c r="A185" s="49">
        <v>179</v>
      </c>
      <c r="B185" s="258" t="s">
        <v>297</v>
      </c>
      <c r="C185" s="65" t="s">
        <v>298</v>
      </c>
      <c r="D185" s="39">
        <v>101882</v>
      </c>
      <c r="E185" s="77">
        <v>63117515</v>
      </c>
      <c r="F185" s="37" t="s">
        <v>1367</v>
      </c>
      <c r="G185" s="80" t="s">
        <v>114</v>
      </c>
      <c r="H185" s="31">
        <v>10</v>
      </c>
      <c r="I185" s="32">
        <v>13460</v>
      </c>
      <c r="J185" s="214">
        <f>SUM(K185+L185+M185+N185+O185)</f>
        <v>319.10000000000002</v>
      </c>
      <c r="K185" s="178"/>
      <c r="L185" s="300"/>
      <c r="M185" s="217">
        <v>319.10000000000002</v>
      </c>
      <c r="N185" s="180"/>
      <c r="O185" s="180"/>
      <c r="P185" s="107" t="s">
        <v>299</v>
      </c>
    </row>
    <row r="186" spans="1:16" x14ac:dyDescent="0.2">
      <c r="A186" s="49">
        <v>180</v>
      </c>
      <c r="B186" s="264" t="s">
        <v>1372</v>
      </c>
      <c r="C186" s="33" t="s">
        <v>197</v>
      </c>
      <c r="D186" s="39">
        <v>101942</v>
      </c>
      <c r="E186" s="77">
        <v>63117515</v>
      </c>
      <c r="F186" s="37" t="s">
        <v>1367</v>
      </c>
      <c r="G186" s="80" t="s">
        <v>114</v>
      </c>
      <c r="H186" s="31">
        <v>10</v>
      </c>
      <c r="I186" s="32">
        <v>13460</v>
      </c>
      <c r="J186" s="214">
        <f>SUM(K186+L186+M186+N186+O186)</f>
        <v>406.5</v>
      </c>
      <c r="K186" s="178"/>
      <c r="L186" s="300"/>
      <c r="M186" s="217">
        <v>406.5</v>
      </c>
      <c r="N186" s="180"/>
      <c r="O186" s="180"/>
      <c r="P186" s="107" t="s">
        <v>287</v>
      </c>
    </row>
    <row r="187" spans="1:16" x14ac:dyDescent="0.2">
      <c r="A187" s="49">
        <v>181</v>
      </c>
      <c r="B187" s="264" t="s">
        <v>1032</v>
      </c>
      <c r="C187" s="33" t="s">
        <v>1033</v>
      </c>
      <c r="D187" s="39">
        <v>101961</v>
      </c>
      <c r="E187" s="77">
        <v>63117515</v>
      </c>
      <c r="F187" s="37" t="s">
        <v>1367</v>
      </c>
      <c r="G187" s="80" t="s">
        <v>114</v>
      </c>
      <c r="H187" s="31">
        <v>10</v>
      </c>
      <c r="I187" s="32">
        <v>13460</v>
      </c>
      <c r="J187" s="214">
        <f t="shared" ref="J187:J192" si="10">SUM(K187+L187+M187+N187+O187)</f>
        <v>449.7</v>
      </c>
      <c r="K187" s="178"/>
      <c r="L187" s="300"/>
      <c r="M187" s="217">
        <v>449.7</v>
      </c>
      <c r="N187" s="180"/>
      <c r="O187" s="180"/>
      <c r="P187" s="107" t="s">
        <v>420</v>
      </c>
    </row>
    <row r="188" spans="1:16" x14ac:dyDescent="0.2">
      <c r="A188" s="49">
        <v>182</v>
      </c>
      <c r="B188" s="264" t="s">
        <v>407</v>
      </c>
      <c r="C188" s="33" t="s">
        <v>408</v>
      </c>
      <c r="D188" s="39">
        <v>101990</v>
      </c>
      <c r="E188" s="77">
        <v>63117515</v>
      </c>
      <c r="F188" s="37" t="s">
        <v>1367</v>
      </c>
      <c r="G188" s="80" t="s">
        <v>114</v>
      </c>
      <c r="H188" s="31">
        <v>10</v>
      </c>
      <c r="I188" s="32">
        <v>13460</v>
      </c>
      <c r="J188" s="214">
        <f t="shared" si="10"/>
        <v>406.5</v>
      </c>
      <c r="K188" s="178"/>
      <c r="L188" s="300"/>
      <c r="M188" s="217">
        <v>406.5</v>
      </c>
      <c r="N188" s="180"/>
      <c r="O188" s="180"/>
      <c r="P188" s="107" t="s">
        <v>1373</v>
      </c>
    </row>
    <row r="189" spans="1:16" x14ac:dyDescent="0.2">
      <c r="A189" s="49">
        <v>183</v>
      </c>
      <c r="B189" s="264" t="s">
        <v>431</v>
      </c>
      <c r="C189" s="33" t="s">
        <v>432</v>
      </c>
      <c r="D189" s="39">
        <v>102011</v>
      </c>
      <c r="E189" s="77">
        <v>63117515</v>
      </c>
      <c r="F189" s="37" t="s">
        <v>1367</v>
      </c>
      <c r="G189" s="80" t="s">
        <v>114</v>
      </c>
      <c r="H189" s="31">
        <v>21</v>
      </c>
      <c r="I189" s="32">
        <v>13460</v>
      </c>
      <c r="J189" s="214">
        <f t="shared" si="10"/>
        <v>362.8</v>
      </c>
      <c r="K189" s="178"/>
      <c r="L189" s="175"/>
      <c r="M189" s="179">
        <v>362.8</v>
      </c>
      <c r="N189" s="180"/>
      <c r="O189" s="180"/>
      <c r="P189" s="107" t="s">
        <v>433</v>
      </c>
    </row>
    <row r="190" spans="1:16" x14ac:dyDescent="0.2">
      <c r="A190" s="49">
        <v>184</v>
      </c>
      <c r="B190" s="264" t="s">
        <v>1029</v>
      </c>
      <c r="C190" s="33" t="s">
        <v>776</v>
      </c>
      <c r="D190" s="39">
        <v>102032</v>
      </c>
      <c r="E190" s="77">
        <v>63117515</v>
      </c>
      <c r="F190" s="37" t="s">
        <v>1367</v>
      </c>
      <c r="G190" s="80" t="s">
        <v>114</v>
      </c>
      <c r="H190" s="31">
        <v>21</v>
      </c>
      <c r="I190" s="32">
        <v>13460</v>
      </c>
      <c r="J190" s="214">
        <f>SUM(K190+L190+M190+N190+O190)</f>
        <v>362.8</v>
      </c>
      <c r="K190" s="178"/>
      <c r="L190" s="175"/>
      <c r="M190" s="179">
        <v>362.8</v>
      </c>
      <c r="N190" s="180"/>
      <c r="O190" s="180"/>
      <c r="P190" s="107" t="s">
        <v>1031</v>
      </c>
    </row>
    <row r="191" spans="1:16" x14ac:dyDescent="0.2">
      <c r="A191" s="49">
        <v>185</v>
      </c>
      <c r="B191" s="264" t="s">
        <v>1374</v>
      </c>
      <c r="C191" s="33" t="s">
        <v>1306</v>
      </c>
      <c r="D191" s="39">
        <v>102125</v>
      </c>
      <c r="E191" s="77">
        <v>63117515</v>
      </c>
      <c r="F191" s="37" t="s">
        <v>1367</v>
      </c>
      <c r="G191" s="80" t="s">
        <v>190</v>
      </c>
      <c r="H191" s="31">
        <v>21</v>
      </c>
      <c r="I191" s="32">
        <v>14060</v>
      </c>
      <c r="J191" s="214">
        <f t="shared" si="10"/>
        <v>20250</v>
      </c>
      <c r="K191" s="178"/>
      <c r="L191" s="233"/>
      <c r="M191" s="217">
        <v>20250</v>
      </c>
      <c r="N191" s="180"/>
      <c r="O191" s="180"/>
      <c r="P191" s="107" t="s">
        <v>1375</v>
      </c>
    </row>
    <row r="192" spans="1:16" x14ac:dyDescent="0.2">
      <c r="A192" s="49">
        <v>186</v>
      </c>
      <c r="B192" s="264" t="s">
        <v>1214</v>
      </c>
      <c r="C192" s="33" t="s">
        <v>853</v>
      </c>
      <c r="D192" s="39">
        <v>102139</v>
      </c>
      <c r="E192" s="77">
        <v>63117515</v>
      </c>
      <c r="F192" s="37" t="s">
        <v>1367</v>
      </c>
      <c r="G192" s="80" t="s">
        <v>114</v>
      </c>
      <c r="H192" s="31">
        <v>21</v>
      </c>
      <c r="I192" s="32">
        <v>13460</v>
      </c>
      <c r="J192" s="214">
        <f t="shared" si="10"/>
        <v>535.20000000000005</v>
      </c>
      <c r="K192" s="178"/>
      <c r="L192" s="175"/>
      <c r="M192" s="179">
        <v>535.20000000000005</v>
      </c>
      <c r="N192" s="180"/>
      <c r="O192" s="180"/>
      <c r="P192" s="107" t="s">
        <v>290</v>
      </c>
    </row>
    <row r="193" spans="1:16" x14ac:dyDescent="0.2">
      <c r="A193" s="49">
        <v>187</v>
      </c>
      <c r="B193" s="264" t="s">
        <v>294</v>
      </c>
      <c r="C193" s="33" t="s">
        <v>295</v>
      </c>
      <c r="D193" s="39">
        <v>102148</v>
      </c>
      <c r="E193" s="77">
        <v>63117515</v>
      </c>
      <c r="F193" s="37" t="s">
        <v>1367</v>
      </c>
      <c r="G193" s="80" t="s">
        <v>114</v>
      </c>
      <c r="H193" s="31">
        <v>21</v>
      </c>
      <c r="I193" s="32">
        <v>13460</v>
      </c>
      <c r="J193" s="214">
        <f t="shared" ref="J193:J216" si="11">SUM(K193+L193+M193+N193+O193)</f>
        <v>500</v>
      </c>
      <c r="K193" s="178"/>
      <c r="L193" s="175"/>
      <c r="M193" s="179">
        <v>500</v>
      </c>
      <c r="N193" s="180"/>
      <c r="O193" s="180"/>
      <c r="P193" s="107" t="s">
        <v>296</v>
      </c>
    </row>
    <row r="194" spans="1:16" x14ac:dyDescent="0.2">
      <c r="A194" s="49">
        <v>188</v>
      </c>
      <c r="B194" s="264" t="s">
        <v>308</v>
      </c>
      <c r="C194" s="33" t="s">
        <v>309</v>
      </c>
      <c r="D194" s="39">
        <v>102159</v>
      </c>
      <c r="E194" s="77">
        <v>63117515</v>
      </c>
      <c r="F194" s="37" t="s">
        <v>1367</v>
      </c>
      <c r="G194" s="80" t="s">
        <v>114</v>
      </c>
      <c r="H194" s="31">
        <v>21</v>
      </c>
      <c r="I194" s="32">
        <v>13460</v>
      </c>
      <c r="J194" s="214">
        <f t="shared" si="11"/>
        <v>405.6</v>
      </c>
      <c r="K194" s="178"/>
      <c r="L194" s="175"/>
      <c r="M194" s="179">
        <v>405.6</v>
      </c>
      <c r="N194" s="180"/>
      <c r="O194" s="180"/>
      <c r="P194" s="107" t="s">
        <v>310</v>
      </c>
    </row>
    <row r="195" spans="1:16" x14ac:dyDescent="0.2">
      <c r="A195" s="49">
        <v>189</v>
      </c>
      <c r="B195" s="264" t="s">
        <v>318</v>
      </c>
      <c r="C195" s="33" t="s">
        <v>1376</v>
      </c>
      <c r="D195" s="39">
        <v>102173</v>
      </c>
      <c r="E195" s="77">
        <v>63117515</v>
      </c>
      <c r="F195" s="37" t="s">
        <v>1367</v>
      </c>
      <c r="G195" s="80" t="s">
        <v>114</v>
      </c>
      <c r="H195" s="31">
        <v>21</v>
      </c>
      <c r="I195" s="32">
        <v>13460</v>
      </c>
      <c r="J195" s="214">
        <f t="shared" si="11"/>
        <v>362.8</v>
      </c>
      <c r="K195" s="178"/>
      <c r="L195" s="175"/>
      <c r="M195" s="179">
        <v>362.8</v>
      </c>
      <c r="N195" s="180"/>
      <c r="O195" s="180"/>
      <c r="P195" s="107" t="s">
        <v>315</v>
      </c>
    </row>
    <row r="196" spans="1:16" x14ac:dyDescent="0.2">
      <c r="A196" s="49">
        <v>190</v>
      </c>
      <c r="B196" s="264" t="s">
        <v>434</v>
      </c>
      <c r="C196" s="33" t="s">
        <v>435</v>
      </c>
      <c r="D196" s="39">
        <v>102179</v>
      </c>
      <c r="E196" s="77">
        <v>63117515</v>
      </c>
      <c r="F196" s="37" t="s">
        <v>1367</v>
      </c>
      <c r="G196" s="80" t="s">
        <v>114</v>
      </c>
      <c r="H196" s="31">
        <v>21</v>
      </c>
      <c r="I196" s="32">
        <v>13460</v>
      </c>
      <c r="J196" s="214">
        <f t="shared" si="11"/>
        <v>449.7</v>
      </c>
      <c r="K196" s="178"/>
      <c r="L196" s="175"/>
      <c r="M196" s="179">
        <v>449.7</v>
      </c>
      <c r="N196" s="180"/>
      <c r="O196" s="180"/>
      <c r="P196" s="107" t="s">
        <v>436</v>
      </c>
    </row>
    <row r="197" spans="1:16" x14ac:dyDescent="0.2">
      <c r="A197" s="49">
        <v>191</v>
      </c>
      <c r="B197" s="264" t="s">
        <v>281</v>
      </c>
      <c r="C197" s="33" t="s">
        <v>285</v>
      </c>
      <c r="D197" s="39">
        <v>102264</v>
      </c>
      <c r="E197" s="77">
        <v>63117515</v>
      </c>
      <c r="F197" s="37" t="s">
        <v>1377</v>
      </c>
      <c r="G197" s="80" t="s">
        <v>114</v>
      </c>
      <c r="H197" s="31">
        <v>21</v>
      </c>
      <c r="I197" s="32">
        <v>13460</v>
      </c>
      <c r="J197" s="214">
        <f t="shared" si="11"/>
        <v>449.7</v>
      </c>
      <c r="K197" s="178"/>
      <c r="L197" s="175"/>
      <c r="M197" s="179">
        <v>449.7</v>
      </c>
      <c r="N197" s="180"/>
      <c r="O197" s="180"/>
      <c r="P197" s="107" t="s">
        <v>283</v>
      </c>
    </row>
    <row r="198" spans="1:16" x14ac:dyDescent="0.2">
      <c r="A198" s="49">
        <v>192</v>
      </c>
      <c r="B198" s="264" t="s">
        <v>829</v>
      </c>
      <c r="C198" s="33" t="s">
        <v>349</v>
      </c>
      <c r="D198" s="39">
        <v>102278</v>
      </c>
      <c r="E198" s="77">
        <v>63117515</v>
      </c>
      <c r="F198" s="37" t="s">
        <v>1377</v>
      </c>
      <c r="G198" s="80" t="s">
        <v>114</v>
      </c>
      <c r="H198" s="31">
        <v>21</v>
      </c>
      <c r="I198" s="32">
        <v>13460</v>
      </c>
      <c r="J198" s="214">
        <f t="shared" si="11"/>
        <v>362.8</v>
      </c>
      <c r="K198" s="178"/>
      <c r="L198" s="175"/>
      <c r="M198" s="179">
        <v>362.8</v>
      </c>
      <c r="N198" s="180"/>
      <c r="O198" s="180"/>
      <c r="P198" s="107" t="s">
        <v>293</v>
      </c>
    </row>
    <row r="199" spans="1:16" x14ac:dyDescent="0.2">
      <c r="A199" s="49">
        <v>193</v>
      </c>
      <c r="B199" s="264" t="s">
        <v>1101</v>
      </c>
      <c r="C199" s="33" t="s">
        <v>389</v>
      </c>
      <c r="D199" s="39">
        <v>102294</v>
      </c>
      <c r="E199" s="77">
        <v>63117515</v>
      </c>
      <c r="F199" s="37" t="s">
        <v>1377</v>
      </c>
      <c r="G199" s="80" t="s">
        <v>114</v>
      </c>
      <c r="H199" s="31">
        <v>21</v>
      </c>
      <c r="I199" s="32">
        <v>13460</v>
      </c>
      <c r="J199" s="214">
        <f t="shared" si="11"/>
        <v>362.8</v>
      </c>
      <c r="K199" s="178"/>
      <c r="L199" s="175"/>
      <c r="M199" s="179">
        <v>362.8</v>
      </c>
      <c r="N199" s="180"/>
      <c r="O199" s="180"/>
      <c r="P199" s="107" t="s">
        <v>142</v>
      </c>
    </row>
    <row r="200" spans="1:16" x14ac:dyDescent="0.2">
      <c r="A200" s="49">
        <v>194</v>
      </c>
      <c r="B200" s="264" t="s">
        <v>410</v>
      </c>
      <c r="C200" s="33" t="s">
        <v>376</v>
      </c>
      <c r="D200" s="39">
        <v>102309</v>
      </c>
      <c r="E200" s="77">
        <v>63117515</v>
      </c>
      <c r="F200" s="37" t="s">
        <v>1377</v>
      </c>
      <c r="G200" s="80" t="s">
        <v>114</v>
      </c>
      <c r="H200" s="31">
        <v>21</v>
      </c>
      <c r="I200" s="32">
        <v>13460</v>
      </c>
      <c r="J200" s="214">
        <f t="shared" si="11"/>
        <v>362.8</v>
      </c>
      <c r="K200" s="178"/>
      <c r="L200" s="175"/>
      <c r="M200" s="179">
        <v>362.8</v>
      </c>
      <c r="N200" s="180"/>
      <c r="O200" s="180"/>
      <c r="P200" s="107" t="s">
        <v>411</v>
      </c>
    </row>
    <row r="201" spans="1:16" x14ac:dyDescent="0.2">
      <c r="A201" s="49">
        <v>195</v>
      </c>
      <c r="B201" s="264" t="s">
        <v>417</v>
      </c>
      <c r="C201" s="33" t="s">
        <v>197</v>
      </c>
      <c r="D201" s="39">
        <v>102327</v>
      </c>
      <c r="E201" s="77">
        <v>63117515</v>
      </c>
      <c r="F201" s="37" t="s">
        <v>1377</v>
      </c>
      <c r="G201" s="80" t="s">
        <v>114</v>
      </c>
      <c r="H201" s="31">
        <v>21</v>
      </c>
      <c r="I201" s="32">
        <v>13460</v>
      </c>
      <c r="J201" s="214">
        <f t="shared" si="11"/>
        <v>362.8</v>
      </c>
      <c r="K201" s="178"/>
      <c r="L201" s="175"/>
      <c r="M201" s="179">
        <v>362.8</v>
      </c>
      <c r="N201" s="180"/>
      <c r="O201" s="180"/>
      <c r="P201" s="107" t="s">
        <v>826</v>
      </c>
    </row>
    <row r="202" spans="1:16" x14ac:dyDescent="0.2">
      <c r="A202" s="49">
        <v>196</v>
      </c>
      <c r="B202" s="264" t="s">
        <v>984</v>
      </c>
      <c r="C202" s="33" t="s">
        <v>553</v>
      </c>
      <c r="D202" s="39">
        <v>102341</v>
      </c>
      <c r="E202" s="77">
        <v>63117515</v>
      </c>
      <c r="F202" s="37" t="s">
        <v>1377</v>
      </c>
      <c r="G202" s="80" t="s">
        <v>114</v>
      </c>
      <c r="H202" s="31">
        <v>21</v>
      </c>
      <c r="I202" s="32">
        <v>13460</v>
      </c>
      <c r="J202" s="214">
        <f t="shared" si="11"/>
        <v>362.8</v>
      </c>
      <c r="K202" s="178"/>
      <c r="L202" s="175"/>
      <c r="M202" s="179">
        <v>362.8</v>
      </c>
      <c r="N202" s="180"/>
      <c r="O202" s="180"/>
      <c r="P202" s="107" t="s">
        <v>394</v>
      </c>
    </row>
    <row r="203" spans="1:16" x14ac:dyDescent="0.2">
      <c r="A203" s="49">
        <v>197</v>
      </c>
      <c r="B203" s="264" t="s">
        <v>985</v>
      </c>
      <c r="C203" s="33" t="s">
        <v>553</v>
      </c>
      <c r="D203" s="39">
        <v>102362</v>
      </c>
      <c r="E203" s="77">
        <v>63117515</v>
      </c>
      <c r="F203" s="37" t="s">
        <v>1377</v>
      </c>
      <c r="G203" s="80" t="s">
        <v>114</v>
      </c>
      <c r="H203" s="31">
        <v>21</v>
      </c>
      <c r="I203" s="32">
        <v>13460</v>
      </c>
      <c r="J203" s="214">
        <f t="shared" si="11"/>
        <v>362.8</v>
      </c>
      <c r="K203" s="178"/>
      <c r="L203" s="175"/>
      <c r="M203" s="179">
        <v>362.8</v>
      </c>
      <c r="N203" s="180"/>
      <c r="O203" s="180"/>
      <c r="P203" s="107" t="s">
        <v>392</v>
      </c>
    </row>
    <row r="204" spans="1:16" x14ac:dyDescent="0.2">
      <c r="A204" s="49">
        <v>198</v>
      </c>
      <c r="B204" s="264" t="s">
        <v>1378</v>
      </c>
      <c r="C204" s="33" t="s">
        <v>880</v>
      </c>
      <c r="D204" s="39">
        <v>102380</v>
      </c>
      <c r="E204" s="77">
        <v>63117515</v>
      </c>
      <c r="F204" s="37" t="s">
        <v>1377</v>
      </c>
      <c r="G204" s="80" t="s">
        <v>114</v>
      </c>
      <c r="H204" s="31">
        <v>21</v>
      </c>
      <c r="I204" s="32">
        <v>13460</v>
      </c>
      <c r="J204" s="214">
        <f t="shared" si="11"/>
        <v>475</v>
      </c>
      <c r="K204" s="178"/>
      <c r="L204" s="175"/>
      <c r="M204" s="179">
        <v>475</v>
      </c>
      <c r="N204" s="180"/>
      <c r="O204" s="180"/>
      <c r="P204" s="107" t="s">
        <v>304</v>
      </c>
    </row>
    <row r="205" spans="1:16" x14ac:dyDescent="0.2">
      <c r="A205" s="49">
        <v>199</v>
      </c>
      <c r="B205" s="264" t="s">
        <v>1049</v>
      </c>
      <c r="C205" s="33" t="s">
        <v>809</v>
      </c>
      <c r="D205" s="39">
        <v>102437</v>
      </c>
      <c r="E205" s="77">
        <v>63117515</v>
      </c>
      <c r="F205" s="37" t="s">
        <v>1377</v>
      </c>
      <c r="G205" s="80" t="s">
        <v>114</v>
      </c>
      <c r="H205" s="31">
        <v>21</v>
      </c>
      <c r="I205" s="32">
        <v>13460</v>
      </c>
      <c r="J205" s="214">
        <f t="shared" si="11"/>
        <v>406.5</v>
      </c>
      <c r="K205" s="178"/>
      <c r="L205" s="175"/>
      <c r="M205" s="179">
        <v>406.5</v>
      </c>
      <c r="N205" s="180"/>
      <c r="O205" s="180"/>
      <c r="P205" s="107" t="s">
        <v>404</v>
      </c>
    </row>
    <row r="206" spans="1:16" x14ac:dyDescent="0.2">
      <c r="A206" s="49">
        <v>200</v>
      </c>
      <c r="B206" s="264" t="s">
        <v>1048</v>
      </c>
      <c r="C206" s="33" t="s">
        <v>809</v>
      </c>
      <c r="D206" s="39">
        <v>102468</v>
      </c>
      <c r="E206" s="77">
        <v>63117515</v>
      </c>
      <c r="F206" s="37" t="s">
        <v>1377</v>
      </c>
      <c r="G206" s="80" t="s">
        <v>114</v>
      </c>
      <c r="H206" s="31">
        <v>21</v>
      </c>
      <c r="I206" s="32">
        <v>13460</v>
      </c>
      <c r="J206" s="214">
        <f t="shared" si="11"/>
        <v>406.5</v>
      </c>
      <c r="K206" s="178"/>
      <c r="L206" s="175"/>
      <c r="M206" s="179">
        <v>406.5</v>
      </c>
      <c r="N206" s="180"/>
      <c r="O206" s="180"/>
      <c r="P206" s="107" t="s">
        <v>397</v>
      </c>
    </row>
    <row r="207" spans="1:16" x14ac:dyDescent="0.2">
      <c r="A207" s="49">
        <v>201</v>
      </c>
      <c r="B207" s="264" t="s">
        <v>1047</v>
      </c>
      <c r="C207" s="33" t="s">
        <v>809</v>
      </c>
      <c r="D207" s="39">
        <v>102482</v>
      </c>
      <c r="E207" s="77">
        <v>63117515</v>
      </c>
      <c r="F207" s="37" t="s">
        <v>1377</v>
      </c>
      <c r="G207" s="80" t="s">
        <v>114</v>
      </c>
      <c r="H207" s="31">
        <v>21</v>
      </c>
      <c r="I207" s="32">
        <v>13460</v>
      </c>
      <c r="J207" s="214">
        <f t="shared" si="11"/>
        <v>406.5</v>
      </c>
      <c r="K207" s="178"/>
      <c r="L207" s="175"/>
      <c r="M207" s="179">
        <v>406.5</v>
      </c>
      <c r="N207" s="180"/>
      <c r="O207" s="180"/>
      <c r="P207" s="107" t="s">
        <v>406</v>
      </c>
    </row>
    <row r="208" spans="1:16" x14ac:dyDescent="0.2">
      <c r="A208" s="49">
        <v>202</v>
      </c>
      <c r="B208" s="264" t="s">
        <v>1222</v>
      </c>
      <c r="C208" s="33" t="s">
        <v>834</v>
      </c>
      <c r="D208" s="39">
        <v>102496</v>
      </c>
      <c r="E208" s="77">
        <v>63117515</v>
      </c>
      <c r="F208" s="37" t="s">
        <v>1377</v>
      </c>
      <c r="G208" s="80" t="s">
        <v>114</v>
      </c>
      <c r="H208" s="31">
        <v>21</v>
      </c>
      <c r="I208" s="32">
        <v>13460</v>
      </c>
      <c r="J208" s="214">
        <f t="shared" si="11"/>
        <v>449.7</v>
      </c>
      <c r="K208" s="178"/>
      <c r="L208" s="175"/>
      <c r="M208" s="179">
        <v>449.7</v>
      </c>
      <c r="N208" s="180"/>
      <c r="O208" s="180"/>
      <c r="P208" s="107" t="s">
        <v>1223</v>
      </c>
    </row>
    <row r="209" spans="1:16" x14ac:dyDescent="0.2">
      <c r="A209" s="49">
        <v>203</v>
      </c>
      <c r="B209" s="264" t="s">
        <v>421</v>
      </c>
      <c r="C209" s="33" t="s">
        <v>197</v>
      </c>
      <c r="D209" s="39">
        <v>102508</v>
      </c>
      <c r="E209" s="77">
        <v>63117515</v>
      </c>
      <c r="F209" s="37" t="s">
        <v>1377</v>
      </c>
      <c r="G209" s="80" t="s">
        <v>114</v>
      </c>
      <c r="H209" s="31">
        <v>21</v>
      </c>
      <c r="I209" s="32">
        <v>13460</v>
      </c>
      <c r="J209" s="214">
        <f t="shared" si="11"/>
        <v>500</v>
      </c>
      <c r="K209" s="178"/>
      <c r="L209" s="175"/>
      <c r="M209" s="179">
        <v>500</v>
      </c>
      <c r="N209" s="180"/>
      <c r="O209" s="180"/>
      <c r="P209" s="107" t="s">
        <v>422</v>
      </c>
    </row>
    <row r="210" spans="1:16" x14ac:dyDescent="0.2">
      <c r="A210" s="49">
        <v>204</v>
      </c>
      <c r="B210" s="264" t="s">
        <v>1379</v>
      </c>
      <c r="C210" s="33" t="s">
        <v>990</v>
      </c>
      <c r="D210" s="39">
        <v>102530</v>
      </c>
      <c r="E210" s="77">
        <v>63117515</v>
      </c>
      <c r="F210" s="37" t="s">
        <v>1377</v>
      </c>
      <c r="G210" s="74" t="s">
        <v>216</v>
      </c>
      <c r="H210" s="47">
        <v>10</v>
      </c>
      <c r="I210" s="50">
        <v>13780</v>
      </c>
      <c r="J210" s="214">
        <f t="shared" si="11"/>
        <v>474.41</v>
      </c>
      <c r="K210" s="410"/>
      <c r="L210" s="233"/>
      <c r="M210" s="179">
        <v>474.41</v>
      </c>
      <c r="N210" s="180"/>
      <c r="O210" s="180"/>
      <c r="P210" s="304" t="s">
        <v>217</v>
      </c>
    </row>
    <row r="211" spans="1:16" x14ac:dyDescent="0.2">
      <c r="A211" s="49">
        <v>205</v>
      </c>
      <c r="B211" s="264" t="s">
        <v>1381</v>
      </c>
      <c r="C211" s="33" t="s">
        <v>1382</v>
      </c>
      <c r="D211" s="39">
        <v>102571</v>
      </c>
      <c r="E211" s="77">
        <v>63117515</v>
      </c>
      <c r="F211" s="37" t="s">
        <v>1377</v>
      </c>
      <c r="G211" s="80" t="s">
        <v>492</v>
      </c>
      <c r="H211" s="31">
        <v>21</v>
      </c>
      <c r="I211" s="32">
        <v>14110</v>
      </c>
      <c r="J211" s="214">
        <f t="shared" si="11"/>
        <v>1200</v>
      </c>
      <c r="K211" s="178"/>
      <c r="L211" s="180"/>
      <c r="M211" s="179">
        <v>1200</v>
      </c>
      <c r="N211" s="180"/>
      <c r="O211" s="180"/>
      <c r="P211" s="107" t="s">
        <v>1383</v>
      </c>
    </row>
    <row r="212" spans="1:16" x14ac:dyDescent="0.2">
      <c r="A212" s="49">
        <v>206</v>
      </c>
      <c r="B212" s="264" t="s">
        <v>1388</v>
      </c>
      <c r="C212" s="33" t="s">
        <v>1306</v>
      </c>
      <c r="D212" s="39">
        <v>102663</v>
      </c>
      <c r="E212" s="77">
        <v>63117515</v>
      </c>
      <c r="F212" s="37" t="s">
        <v>1377</v>
      </c>
      <c r="G212" s="80" t="s">
        <v>483</v>
      </c>
      <c r="H212" s="31">
        <v>21</v>
      </c>
      <c r="I212" s="32">
        <v>13610</v>
      </c>
      <c r="J212" s="214">
        <f t="shared" si="11"/>
        <v>2625</v>
      </c>
      <c r="K212" s="178"/>
      <c r="L212" s="180"/>
      <c r="M212" s="179">
        <v>2625</v>
      </c>
      <c r="N212" s="180"/>
      <c r="O212" s="180"/>
      <c r="P212" s="107" t="s">
        <v>484</v>
      </c>
    </row>
    <row r="213" spans="1:16" x14ac:dyDescent="0.2">
      <c r="A213" s="49">
        <v>207</v>
      </c>
      <c r="B213" s="260"/>
      <c r="C213" s="328"/>
      <c r="D213" s="39"/>
      <c r="E213" s="77"/>
      <c r="F213" s="37" t="s">
        <v>1440</v>
      </c>
      <c r="G213" s="80" t="s">
        <v>1276</v>
      </c>
      <c r="H213" s="47">
        <v>10</v>
      </c>
      <c r="I213" s="32">
        <v>11110</v>
      </c>
      <c r="J213" s="214">
        <f t="shared" si="11"/>
        <v>7135.15</v>
      </c>
      <c r="K213" s="178">
        <v>7135.15</v>
      </c>
      <c r="L213" s="180"/>
      <c r="M213" s="179"/>
      <c r="N213" s="180"/>
      <c r="O213" s="180"/>
      <c r="P213" s="329"/>
    </row>
    <row r="214" spans="1:16" x14ac:dyDescent="0.2">
      <c r="A214" s="49">
        <v>208</v>
      </c>
      <c r="B214" s="412" t="s">
        <v>1501</v>
      </c>
      <c r="C214" s="17" t="s">
        <v>1443</v>
      </c>
      <c r="D214" s="39">
        <v>124648</v>
      </c>
      <c r="E214" s="77">
        <v>63117515</v>
      </c>
      <c r="F214" s="37" t="s">
        <v>1566</v>
      </c>
      <c r="G214" s="286" t="s">
        <v>1441</v>
      </c>
      <c r="H214" s="47">
        <v>10</v>
      </c>
      <c r="I214" s="50">
        <v>21200</v>
      </c>
      <c r="J214" s="214">
        <f t="shared" si="11"/>
        <v>300</v>
      </c>
      <c r="K214" s="178"/>
      <c r="L214" s="175"/>
      <c r="M214" s="179"/>
      <c r="N214" s="179">
        <v>300</v>
      </c>
      <c r="O214" s="180"/>
      <c r="P214" s="501" t="s">
        <v>1502</v>
      </c>
    </row>
    <row r="215" spans="1:16" x14ac:dyDescent="0.2">
      <c r="A215" s="49">
        <v>209</v>
      </c>
      <c r="B215" s="412" t="s">
        <v>1496</v>
      </c>
      <c r="C215" s="17" t="s">
        <v>1443</v>
      </c>
      <c r="D215" s="39">
        <v>124654</v>
      </c>
      <c r="E215" s="77">
        <v>63117515</v>
      </c>
      <c r="F215" s="37" t="s">
        <v>1566</v>
      </c>
      <c r="G215" s="286" t="s">
        <v>1441</v>
      </c>
      <c r="H215" s="47">
        <v>10</v>
      </c>
      <c r="I215" s="50">
        <v>21200</v>
      </c>
      <c r="J215" s="214">
        <f t="shared" si="11"/>
        <v>300</v>
      </c>
      <c r="K215" s="178"/>
      <c r="L215" s="175"/>
      <c r="M215" s="179"/>
      <c r="N215" s="179">
        <v>300</v>
      </c>
      <c r="O215" s="180"/>
      <c r="P215" s="107" t="s">
        <v>1495</v>
      </c>
    </row>
    <row r="216" spans="1:16" x14ac:dyDescent="0.2">
      <c r="A216" s="49">
        <v>210</v>
      </c>
      <c r="B216" s="412" t="s">
        <v>1497</v>
      </c>
      <c r="C216" s="17" t="s">
        <v>1443</v>
      </c>
      <c r="D216" s="39">
        <v>124658</v>
      </c>
      <c r="E216" s="77">
        <v>63117515</v>
      </c>
      <c r="F216" s="37" t="s">
        <v>1566</v>
      </c>
      <c r="G216" s="286" t="s">
        <v>1441</v>
      </c>
      <c r="H216" s="47">
        <v>10</v>
      </c>
      <c r="I216" s="50">
        <v>21200</v>
      </c>
      <c r="J216" s="214">
        <f t="shared" si="11"/>
        <v>300</v>
      </c>
      <c r="K216" s="178"/>
      <c r="L216" s="175"/>
      <c r="M216" s="179"/>
      <c r="N216" s="179">
        <v>300</v>
      </c>
      <c r="O216" s="180"/>
      <c r="P216" s="107" t="s">
        <v>1498</v>
      </c>
    </row>
    <row r="217" spans="1:16" x14ac:dyDescent="0.2">
      <c r="A217" s="49">
        <v>211</v>
      </c>
      <c r="B217" s="412" t="s">
        <v>1499</v>
      </c>
      <c r="C217" s="17" t="s">
        <v>1443</v>
      </c>
      <c r="D217" s="39">
        <v>124664</v>
      </c>
      <c r="E217" s="77">
        <v>63117515</v>
      </c>
      <c r="F217" s="37" t="s">
        <v>1566</v>
      </c>
      <c r="G217" s="286" t="s">
        <v>1441</v>
      </c>
      <c r="H217" s="47">
        <v>10</v>
      </c>
      <c r="I217" s="50">
        <v>21200</v>
      </c>
      <c r="J217" s="214">
        <f t="shared" ref="J217:J235" si="12">SUM(K217+L217+M217+N217+O217)</f>
        <v>300</v>
      </c>
      <c r="K217" s="178"/>
      <c r="L217" s="175"/>
      <c r="M217" s="179"/>
      <c r="N217" s="179">
        <v>300</v>
      </c>
      <c r="O217" s="180"/>
      <c r="P217" s="107" t="s">
        <v>1500</v>
      </c>
    </row>
    <row r="218" spans="1:16" x14ac:dyDescent="0.2">
      <c r="A218" s="49">
        <v>212</v>
      </c>
      <c r="B218" s="412" t="s">
        <v>1505</v>
      </c>
      <c r="C218" s="17" t="s">
        <v>1443</v>
      </c>
      <c r="D218" s="39">
        <v>124680</v>
      </c>
      <c r="E218" s="77">
        <v>63117515</v>
      </c>
      <c r="F218" s="37" t="s">
        <v>1566</v>
      </c>
      <c r="G218" s="286" t="s">
        <v>1441</v>
      </c>
      <c r="H218" s="47">
        <v>10</v>
      </c>
      <c r="I218" s="50">
        <v>21200</v>
      </c>
      <c r="J218" s="214">
        <f t="shared" si="12"/>
        <v>300</v>
      </c>
      <c r="K218" s="178"/>
      <c r="L218" s="175"/>
      <c r="M218" s="179"/>
      <c r="N218" s="179">
        <v>300</v>
      </c>
      <c r="O218" s="180"/>
      <c r="P218" s="107" t="s">
        <v>1506</v>
      </c>
    </row>
    <row r="219" spans="1:16" x14ac:dyDescent="0.2">
      <c r="A219" s="49">
        <v>213</v>
      </c>
      <c r="B219" s="412" t="s">
        <v>1507</v>
      </c>
      <c r="C219" s="17" t="s">
        <v>1443</v>
      </c>
      <c r="D219" s="39">
        <v>124691</v>
      </c>
      <c r="E219" s="77">
        <v>63117515</v>
      </c>
      <c r="F219" s="37" t="s">
        <v>1566</v>
      </c>
      <c r="G219" s="286" t="s">
        <v>1441</v>
      </c>
      <c r="H219" s="47">
        <v>10</v>
      </c>
      <c r="I219" s="50">
        <v>21200</v>
      </c>
      <c r="J219" s="214">
        <f t="shared" si="12"/>
        <v>300</v>
      </c>
      <c r="K219" s="178"/>
      <c r="L219" s="175"/>
      <c r="M219" s="179"/>
      <c r="N219" s="179">
        <v>300</v>
      </c>
      <c r="O219" s="180"/>
      <c r="P219" s="107" t="s">
        <v>1508</v>
      </c>
    </row>
    <row r="220" spans="1:16" x14ac:dyDescent="0.2">
      <c r="A220" s="49">
        <v>214</v>
      </c>
      <c r="B220" s="412" t="s">
        <v>1510</v>
      </c>
      <c r="C220" s="17" t="s">
        <v>1443</v>
      </c>
      <c r="D220" s="39">
        <v>124696</v>
      </c>
      <c r="E220" s="77">
        <v>63117515</v>
      </c>
      <c r="F220" s="37" t="s">
        <v>1566</v>
      </c>
      <c r="G220" s="286" t="s">
        <v>1441</v>
      </c>
      <c r="H220" s="47">
        <v>10</v>
      </c>
      <c r="I220" s="50">
        <v>21200</v>
      </c>
      <c r="J220" s="214">
        <f t="shared" si="12"/>
        <v>300</v>
      </c>
      <c r="K220" s="178"/>
      <c r="L220" s="175"/>
      <c r="M220" s="179"/>
      <c r="N220" s="179">
        <v>300</v>
      </c>
      <c r="O220" s="180"/>
      <c r="P220" s="107" t="s">
        <v>1509</v>
      </c>
    </row>
    <row r="221" spans="1:16" x14ac:dyDescent="0.2">
      <c r="A221" s="49">
        <v>215</v>
      </c>
      <c r="B221" s="412" t="s">
        <v>1512</v>
      </c>
      <c r="C221" s="17" t="s">
        <v>1443</v>
      </c>
      <c r="D221" s="39">
        <v>124703</v>
      </c>
      <c r="E221" s="77">
        <v>63117515</v>
      </c>
      <c r="F221" s="37" t="s">
        <v>1566</v>
      </c>
      <c r="G221" s="286" t="s">
        <v>1441</v>
      </c>
      <c r="H221" s="47">
        <v>10</v>
      </c>
      <c r="I221" s="50">
        <v>21200</v>
      </c>
      <c r="J221" s="214">
        <f t="shared" si="12"/>
        <v>300</v>
      </c>
      <c r="K221" s="178"/>
      <c r="L221" s="175"/>
      <c r="M221" s="179"/>
      <c r="N221" s="179">
        <v>300</v>
      </c>
      <c r="O221" s="180"/>
      <c r="P221" s="107" t="s">
        <v>1511</v>
      </c>
    </row>
    <row r="222" spans="1:16" x14ac:dyDescent="0.2">
      <c r="A222" s="49">
        <v>216</v>
      </c>
      <c r="B222" s="412" t="s">
        <v>1513</v>
      </c>
      <c r="C222" s="17" t="s">
        <v>1443</v>
      </c>
      <c r="D222" s="39">
        <v>124714</v>
      </c>
      <c r="E222" s="77">
        <v>63117515</v>
      </c>
      <c r="F222" s="37" t="s">
        <v>1566</v>
      </c>
      <c r="G222" s="286" t="s">
        <v>1441</v>
      </c>
      <c r="H222" s="47">
        <v>10</v>
      </c>
      <c r="I222" s="50">
        <v>21200</v>
      </c>
      <c r="J222" s="214">
        <f t="shared" si="12"/>
        <v>300</v>
      </c>
      <c r="K222" s="178"/>
      <c r="L222" s="175"/>
      <c r="M222" s="179"/>
      <c r="N222" s="179">
        <v>300</v>
      </c>
      <c r="O222" s="180"/>
      <c r="P222" s="107" t="s">
        <v>1514</v>
      </c>
    </row>
    <row r="223" spans="1:16" x14ac:dyDescent="0.2">
      <c r="A223" s="49">
        <v>217</v>
      </c>
      <c r="B223" s="412" t="s">
        <v>1572</v>
      </c>
      <c r="C223" s="17" t="s">
        <v>1443</v>
      </c>
      <c r="D223" s="97">
        <v>125041</v>
      </c>
      <c r="E223" s="77">
        <v>63116015</v>
      </c>
      <c r="F223" s="37" t="s">
        <v>1573</v>
      </c>
      <c r="G223" s="286" t="s">
        <v>1441</v>
      </c>
      <c r="H223" s="47">
        <v>10</v>
      </c>
      <c r="I223" s="50">
        <v>21200</v>
      </c>
      <c r="J223" s="214">
        <f>SUM(K223+L223+M223+N223+O223)</f>
        <v>300</v>
      </c>
      <c r="K223" s="178"/>
      <c r="L223" s="175"/>
      <c r="M223" s="179"/>
      <c r="N223" s="180">
        <v>300</v>
      </c>
      <c r="O223" s="180"/>
      <c r="P223" s="180" t="s">
        <v>1574</v>
      </c>
    </row>
    <row r="224" spans="1:16" x14ac:dyDescent="0.2">
      <c r="A224" s="49">
        <v>218</v>
      </c>
      <c r="B224" s="412" t="s">
        <v>1575</v>
      </c>
      <c r="C224" s="17" t="s">
        <v>1443</v>
      </c>
      <c r="D224" s="39">
        <v>125102</v>
      </c>
      <c r="E224" s="77">
        <v>63117515</v>
      </c>
      <c r="F224" s="37" t="s">
        <v>1573</v>
      </c>
      <c r="G224" s="286" t="s">
        <v>1441</v>
      </c>
      <c r="H224" s="47">
        <v>10</v>
      </c>
      <c r="I224" s="50">
        <v>21200</v>
      </c>
      <c r="J224" s="214">
        <f t="shared" si="12"/>
        <v>300</v>
      </c>
      <c r="K224" s="178"/>
      <c r="L224" s="175"/>
      <c r="M224" s="179"/>
      <c r="N224" s="180">
        <v>300</v>
      </c>
      <c r="O224" s="180"/>
      <c r="P224" s="107" t="s">
        <v>1576</v>
      </c>
    </row>
    <row r="225" spans="1:16" x14ac:dyDescent="0.2">
      <c r="A225" s="49">
        <v>219</v>
      </c>
      <c r="B225" s="412" t="s">
        <v>1578</v>
      </c>
      <c r="C225" s="17" t="s">
        <v>1443</v>
      </c>
      <c r="D225" s="39">
        <v>125118</v>
      </c>
      <c r="E225" s="77">
        <v>63117515</v>
      </c>
      <c r="F225" s="37" t="s">
        <v>1573</v>
      </c>
      <c r="G225" s="286" t="s">
        <v>1441</v>
      </c>
      <c r="H225" s="47">
        <v>10</v>
      </c>
      <c r="I225" s="50">
        <v>21200</v>
      </c>
      <c r="J225" s="214">
        <f t="shared" si="12"/>
        <v>300</v>
      </c>
      <c r="K225" s="178"/>
      <c r="L225" s="175"/>
      <c r="M225" s="179"/>
      <c r="N225" s="180">
        <v>300</v>
      </c>
      <c r="O225" s="180"/>
      <c r="P225" s="107" t="s">
        <v>1577</v>
      </c>
    </row>
    <row r="226" spans="1:16" x14ac:dyDescent="0.2">
      <c r="A226" s="49">
        <v>220</v>
      </c>
      <c r="B226" s="412" t="s">
        <v>1579</v>
      </c>
      <c r="C226" s="17" t="s">
        <v>1443</v>
      </c>
      <c r="D226" s="39">
        <v>125133</v>
      </c>
      <c r="E226" s="77">
        <v>63117515</v>
      </c>
      <c r="F226" s="37" t="s">
        <v>1566</v>
      </c>
      <c r="G226" s="286" t="s">
        <v>1441</v>
      </c>
      <c r="H226" s="47">
        <v>10</v>
      </c>
      <c r="I226" s="50">
        <v>21200</v>
      </c>
      <c r="J226" s="214">
        <f t="shared" si="12"/>
        <v>300</v>
      </c>
      <c r="K226" s="178"/>
      <c r="L226" s="175"/>
      <c r="M226" s="179"/>
      <c r="N226" s="180">
        <v>300</v>
      </c>
      <c r="O226" s="180"/>
      <c r="P226" s="107" t="s">
        <v>1580</v>
      </c>
    </row>
    <row r="227" spans="1:16" x14ac:dyDescent="0.2">
      <c r="A227" s="49">
        <v>221</v>
      </c>
      <c r="B227" s="412" t="s">
        <v>1581</v>
      </c>
      <c r="C227" s="17" t="s">
        <v>1443</v>
      </c>
      <c r="D227" s="39">
        <v>125188</v>
      </c>
      <c r="E227" s="77">
        <v>63117515</v>
      </c>
      <c r="F227" s="37" t="s">
        <v>1566</v>
      </c>
      <c r="G227" s="286" t="s">
        <v>1441</v>
      </c>
      <c r="H227" s="47">
        <v>10</v>
      </c>
      <c r="I227" s="50">
        <v>21200</v>
      </c>
      <c r="J227" s="214">
        <f t="shared" si="12"/>
        <v>300</v>
      </c>
      <c r="K227" s="178"/>
      <c r="L227" s="175"/>
      <c r="M227" s="179"/>
      <c r="N227" s="180">
        <v>300</v>
      </c>
      <c r="O227" s="180"/>
      <c r="P227" s="180" t="s">
        <v>1582</v>
      </c>
    </row>
    <row r="228" spans="1:16" x14ac:dyDescent="0.2">
      <c r="A228" s="49">
        <v>222</v>
      </c>
      <c r="B228" s="412" t="s">
        <v>1583</v>
      </c>
      <c r="C228" s="17" t="s">
        <v>1443</v>
      </c>
      <c r="D228" s="39">
        <v>125232</v>
      </c>
      <c r="E228" s="77">
        <v>63117515</v>
      </c>
      <c r="F228" s="37" t="s">
        <v>1566</v>
      </c>
      <c r="G228" s="286" t="s">
        <v>1441</v>
      </c>
      <c r="H228" s="47">
        <v>10</v>
      </c>
      <c r="I228" s="50">
        <v>21200</v>
      </c>
      <c r="J228" s="214">
        <f t="shared" si="12"/>
        <v>300</v>
      </c>
      <c r="K228" s="178"/>
      <c r="L228" s="175"/>
      <c r="M228" s="179"/>
      <c r="N228" s="180">
        <v>300</v>
      </c>
      <c r="O228" s="180"/>
      <c r="P228" s="107" t="s">
        <v>1584</v>
      </c>
    </row>
    <row r="229" spans="1:16" x14ac:dyDescent="0.2">
      <c r="A229" s="49">
        <v>223</v>
      </c>
      <c r="B229" s="412" t="s">
        <v>1636</v>
      </c>
      <c r="C229" s="17" t="s">
        <v>1443</v>
      </c>
      <c r="D229" s="39">
        <v>129068</v>
      </c>
      <c r="E229" s="77">
        <v>63117515</v>
      </c>
      <c r="F229" s="37" t="s">
        <v>1634</v>
      </c>
      <c r="G229" s="286" t="s">
        <v>1441</v>
      </c>
      <c r="H229" s="47">
        <v>10</v>
      </c>
      <c r="I229" s="50">
        <v>21200</v>
      </c>
      <c r="J229" s="214">
        <f t="shared" si="12"/>
        <v>300</v>
      </c>
      <c r="K229" s="178"/>
      <c r="L229" s="175"/>
      <c r="M229" s="179"/>
      <c r="N229" s="180">
        <v>300</v>
      </c>
      <c r="O229" s="180"/>
      <c r="P229" s="107" t="s">
        <v>1635</v>
      </c>
    </row>
    <row r="230" spans="1:16" x14ac:dyDescent="0.2">
      <c r="A230" s="49">
        <v>224</v>
      </c>
      <c r="B230" s="412" t="s">
        <v>1637</v>
      </c>
      <c r="C230" s="17" t="s">
        <v>1443</v>
      </c>
      <c r="D230" s="39">
        <v>129091</v>
      </c>
      <c r="E230" s="77">
        <v>63117515</v>
      </c>
      <c r="F230" s="37" t="s">
        <v>1634</v>
      </c>
      <c r="G230" s="286" t="s">
        <v>1441</v>
      </c>
      <c r="H230" s="47">
        <v>10</v>
      </c>
      <c r="I230" s="50">
        <v>21200</v>
      </c>
      <c r="J230" s="214">
        <f t="shared" si="12"/>
        <v>300</v>
      </c>
      <c r="K230" s="178"/>
      <c r="L230" s="175"/>
      <c r="M230" s="179"/>
      <c r="N230" s="180">
        <v>300</v>
      </c>
      <c r="O230" s="180"/>
      <c r="P230" s="107" t="s">
        <v>1639</v>
      </c>
    </row>
    <row r="231" spans="1:16" x14ac:dyDescent="0.2">
      <c r="A231" s="49">
        <v>225</v>
      </c>
      <c r="B231" s="412" t="s">
        <v>1638</v>
      </c>
      <c r="C231" s="17" t="s">
        <v>1443</v>
      </c>
      <c r="D231" s="39">
        <v>129098</v>
      </c>
      <c r="E231" s="77">
        <v>63117515</v>
      </c>
      <c r="F231" s="37" t="s">
        <v>1634</v>
      </c>
      <c r="G231" s="286" t="s">
        <v>1441</v>
      </c>
      <c r="H231" s="47">
        <v>10</v>
      </c>
      <c r="I231" s="50">
        <v>21200</v>
      </c>
      <c r="J231" s="214">
        <f t="shared" si="12"/>
        <v>300</v>
      </c>
      <c r="K231" s="178"/>
      <c r="L231" s="175"/>
      <c r="M231" s="179"/>
      <c r="N231" s="180">
        <v>300</v>
      </c>
      <c r="O231" s="180"/>
      <c r="P231" s="107" t="s">
        <v>1640</v>
      </c>
    </row>
    <row r="232" spans="1:16" x14ac:dyDescent="0.2">
      <c r="A232" s="49">
        <v>226</v>
      </c>
      <c r="B232" s="412" t="s">
        <v>1642</v>
      </c>
      <c r="C232" s="17" t="s">
        <v>1443</v>
      </c>
      <c r="D232" s="39">
        <v>129106</v>
      </c>
      <c r="E232" s="77">
        <v>63117515</v>
      </c>
      <c r="F232" s="37" t="s">
        <v>1634</v>
      </c>
      <c r="G232" s="286" t="s">
        <v>1441</v>
      </c>
      <c r="H232" s="47">
        <v>10</v>
      </c>
      <c r="I232" s="50">
        <v>21200</v>
      </c>
      <c r="J232" s="214">
        <f t="shared" si="12"/>
        <v>300</v>
      </c>
      <c r="K232" s="178"/>
      <c r="L232" s="175"/>
      <c r="M232" s="179"/>
      <c r="N232" s="180">
        <v>300</v>
      </c>
      <c r="O232" s="180"/>
      <c r="P232" s="107" t="s">
        <v>1641</v>
      </c>
    </row>
    <row r="233" spans="1:16" x14ac:dyDescent="0.2">
      <c r="A233" s="49">
        <v>227</v>
      </c>
      <c r="B233" s="412" t="s">
        <v>1643</v>
      </c>
      <c r="C233" s="17" t="s">
        <v>1443</v>
      </c>
      <c r="D233" s="39">
        <v>129122</v>
      </c>
      <c r="E233" s="77">
        <v>63117515</v>
      </c>
      <c r="F233" s="37" t="s">
        <v>1634</v>
      </c>
      <c r="G233" s="286" t="s">
        <v>1441</v>
      </c>
      <c r="H233" s="47">
        <v>10</v>
      </c>
      <c r="I233" s="50">
        <v>21200</v>
      </c>
      <c r="J233" s="214">
        <f t="shared" si="12"/>
        <v>300</v>
      </c>
      <c r="K233" s="178"/>
      <c r="L233" s="175"/>
      <c r="M233" s="179"/>
      <c r="N233" s="180">
        <v>300</v>
      </c>
      <c r="O233" s="180"/>
      <c r="P233" s="107" t="s">
        <v>1644</v>
      </c>
    </row>
    <row r="234" spans="1:16" x14ac:dyDescent="0.2">
      <c r="A234" s="49">
        <v>228</v>
      </c>
      <c r="B234" s="412" t="s">
        <v>1647</v>
      </c>
      <c r="C234" s="17" t="s">
        <v>1443</v>
      </c>
      <c r="D234" s="39">
        <v>129130</v>
      </c>
      <c r="E234" s="77">
        <v>63117515</v>
      </c>
      <c r="F234" s="37" t="s">
        <v>1634</v>
      </c>
      <c r="G234" s="286" t="s">
        <v>1441</v>
      </c>
      <c r="H234" s="47">
        <v>10</v>
      </c>
      <c r="I234" s="50">
        <v>21200</v>
      </c>
      <c r="J234" s="214">
        <f t="shared" si="12"/>
        <v>300</v>
      </c>
      <c r="K234" s="178"/>
      <c r="L234" s="175"/>
      <c r="M234" s="179"/>
      <c r="N234" s="180">
        <v>300</v>
      </c>
      <c r="O234" s="180"/>
      <c r="P234" s="107" t="s">
        <v>1648</v>
      </c>
    </row>
    <row r="235" spans="1:16" x14ac:dyDescent="0.2">
      <c r="A235" s="49">
        <v>229</v>
      </c>
      <c r="B235" s="412" t="s">
        <v>1646</v>
      </c>
      <c r="C235" s="17" t="s">
        <v>1443</v>
      </c>
      <c r="D235" s="39">
        <v>129135</v>
      </c>
      <c r="E235" s="77">
        <v>63117515</v>
      </c>
      <c r="F235" s="37" t="s">
        <v>1634</v>
      </c>
      <c r="G235" s="286" t="s">
        <v>1441</v>
      </c>
      <c r="H235" s="47">
        <v>10</v>
      </c>
      <c r="I235" s="50">
        <v>21200</v>
      </c>
      <c r="J235" s="214">
        <f t="shared" si="12"/>
        <v>300</v>
      </c>
      <c r="K235" s="178"/>
      <c r="L235" s="175"/>
      <c r="M235" s="179"/>
      <c r="N235" s="180">
        <v>300</v>
      </c>
      <c r="O235" s="180"/>
      <c r="P235" s="107" t="s">
        <v>1645</v>
      </c>
    </row>
    <row r="236" spans="1:16" x14ac:dyDescent="0.2">
      <c r="A236" s="49">
        <v>230</v>
      </c>
      <c r="B236" s="412" t="s">
        <v>1650</v>
      </c>
      <c r="C236" s="17" t="s">
        <v>1443</v>
      </c>
      <c r="D236" s="39">
        <v>129438</v>
      </c>
      <c r="E236" s="77">
        <v>63117515</v>
      </c>
      <c r="F236" s="37" t="s">
        <v>1634</v>
      </c>
      <c r="G236" s="286" t="s">
        <v>1441</v>
      </c>
      <c r="H236" s="47">
        <v>10</v>
      </c>
      <c r="I236" s="50">
        <v>21200</v>
      </c>
      <c r="J236" s="214">
        <f t="shared" ref="J236:J242" si="13">SUM(K236+L236+M236+N236+O236)</f>
        <v>300</v>
      </c>
      <c r="K236" s="178"/>
      <c r="L236" s="175"/>
      <c r="M236" s="179"/>
      <c r="N236" s="180">
        <v>300</v>
      </c>
      <c r="O236" s="180"/>
      <c r="P236" s="107" t="s">
        <v>1649</v>
      </c>
    </row>
    <row r="237" spans="1:16" x14ac:dyDescent="0.2">
      <c r="A237" s="49">
        <v>231</v>
      </c>
      <c r="B237" s="264" t="s">
        <v>305</v>
      </c>
      <c r="C237" s="33" t="s">
        <v>306</v>
      </c>
      <c r="D237" s="39">
        <v>131250</v>
      </c>
      <c r="E237" s="77">
        <v>63117515</v>
      </c>
      <c r="F237" s="37" t="s">
        <v>1651</v>
      </c>
      <c r="G237" s="80" t="s">
        <v>114</v>
      </c>
      <c r="H237" s="31">
        <v>10</v>
      </c>
      <c r="I237" s="32">
        <v>13460</v>
      </c>
      <c r="J237" s="214">
        <f t="shared" si="13"/>
        <v>406.5</v>
      </c>
      <c r="K237" s="178"/>
      <c r="L237" s="300"/>
      <c r="M237" s="217">
        <v>406.5</v>
      </c>
      <c r="N237" s="180"/>
      <c r="O237" s="180"/>
      <c r="P237" s="107" t="s">
        <v>307</v>
      </c>
    </row>
    <row r="238" spans="1:16" x14ac:dyDescent="0.2">
      <c r="A238" s="49">
        <v>232</v>
      </c>
      <c r="B238" s="264" t="s">
        <v>1397</v>
      </c>
      <c r="C238" s="33" t="s">
        <v>1321</v>
      </c>
      <c r="D238" s="39">
        <v>131259</v>
      </c>
      <c r="E238" s="77">
        <v>63117515</v>
      </c>
      <c r="F238" s="37" t="s">
        <v>1651</v>
      </c>
      <c r="G238" s="80" t="s">
        <v>468</v>
      </c>
      <c r="H238" s="31">
        <v>21</v>
      </c>
      <c r="I238" s="32">
        <v>13440</v>
      </c>
      <c r="J238" s="214">
        <f t="shared" si="13"/>
        <v>300</v>
      </c>
      <c r="K238" s="178"/>
      <c r="L238" s="180"/>
      <c r="M238" s="179">
        <v>300</v>
      </c>
      <c r="N238" s="180"/>
      <c r="O238" s="180"/>
      <c r="P238" s="107" t="s">
        <v>636</v>
      </c>
    </row>
    <row r="239" spans="1:16" x14ac:dyDescent="0.2">
      <c r="A239" s="49">
        <v>233</v>
      </c>
      <c r="B239" s="264" t="s">
        <v>1398</v>
      </c>
      <c r="C239" s="33" t="s">
        <v>1321</v>
      </c>
      <c r="D239" s="39">
        <v>131267</v>
      </c>
      <c r="E239" s="77">
        <v>63117515</v>
      </c>
      <c r="F239" s="37" t="s">
        <v>1651</v>
      </c>
      <c r="G239" s="80" t="s">
        <v>468</v>
      </c>
      <c r="H239" s="31">
        <v>21</v>
      </c>
      <c r="I239" s="32">
        <v>13440</v>
      </c>
      <c r="J239" s="214">
        <f t="shared" si="13"/>
        <v>300</v>
      </c>
      <c r="K239" s="178"/>
      <c r="L239" s="180"/>
      <c r="M239" s="179">
        <v>300</v>
      </c>
      <c r="N239" s="180"/>
      <c r="O239" s="180"/>
      <c r="P239" s="107" t="s">
        <v>1399</v>
      </c>
    </row>
    <row r="240" spans="1:16" x14ac:dyDescent="0.2">
      <c r="A240" s="49">
        <v>234</v>
      </c>
      <c r="B240" s="107" t="s">
        <v>1251</v>
      </c>
      <c r="C240" s="298" t="s">
        <v>113</v>
      </c>
      <c r="D240" s="77">
        <v>131278</v>
      </c>
      <c r="E240" s="77">
        <v>63117515</v>
      </c>
      <c r="F240" s="37" t="s">
        <v>1651</v>
      </c>
      <c r="G240" s="80" t="s">
        <v>114</v>
      </c>
      <c r="H240" s="31">
        <v>10</v>
      </c>
      <c r="I240" s="32">
        <v>13460</v>
      </c>
      <c r="J240" s="214">
        <f t="shared" si="13"/>
        <v>449.7</v>
      </c>
      <c r="K240" s="314"/>
      <c r="L240" s="175"/>
      <c r="M240" s="175">
        <v>449.7</v>
      </c>
      <c r="N240" s="175"/>
      <c r="O240" s="175"/>
      <c r="P240" s="107" t="s">
        <v>115</v>
      </c>
    </row>
    <row r="241" spans="1:16" x14ac:dyDescent="0.2">
      <c r="A241" s="49">
        <v>235</v>
      </c>
      <c r="B241" s="264" t="s">
        <v>1401</v>
      </c>
      <c r="C241" s="33" t="s">
        <v>1321</v>
      </c>
      <c r="D241" s="39">
        <v>131288</v>
      </c>
      <c r="E241" s="77">
        <v>63117515</v>
      </c>
      <c r="F241" s="37" t="s">
        <v>1651</v>
      </c>
      <c r="G241" s="80" t="s">
        <v>468</v>
      </c>
      <c r="H241" s="31">
        <v>21</v>
      </c>
      <c r="I241" s="32">
        <v>13440</v>
      </c>
      <c r="J241" s="214">
        <f t="shared" si="13"/>
        <v>300</v>
      </c>
      <c r="K241" s="178"/>
      <c r="L241" s="180"/>
      <c r="M241" s="179">
        <v>300</v>
      </c>
      <c r="N241" s="180"/>
      <c r="O241" s="180"/>
      <c r="P241" s="107" t="s">
        <v>1400</v>
      </c>
    </row>
    <row r="242" spans="1:16" x14ac:dyDescent="0.2">
      <c r="A242" s="49">
        <v>236</v>
      </c>
      <c r="B242" s="264" t="s">
        <v>1402</v>
      </c>
      <c r="C242" s="33" t="s">
        <v>1321</v>
      </c>
      <c r="D242" s="39">
        <v>131292</v>
      </c>
      <c r="E242" s="77">
        <v>63117515</v>
      </c>
      <c r="F242" s="37" t="s">
        <v>1651</v>
      </c>
      <c r="G242" s="80" t="s">
        <v>468</v>
      </c>
      <c r="H242" s="31">
        <v>21</v>
      </c>
      <c r="I242" s="32">
        <v>13440</v>
      </c>
      <c r="J242" s="214">
        <f t="shared" si="13"/>
        <v>300</v>
      </c>
      <c r="K242" s="178"/>
      <c r="L242" s="180"/>
      <c r="M242" s="179">
        <v>300</v>
      </c>
      <c r="N242" s="180"/>
      <c r="O242" s="180"/>
      <c r="P242" s="107" t="s">
        <v>641</v>
      </c>
    </row>
    <row r="243" spans="1:16" x14ac:dyDescent="0.2">
      <c r="A243" s="49">
        <v>237</v>
      </c>
      <c r="B243" s="107" t="s">
        <v>1250</v>
      </c>
      <c r="C243" s="298" t="s">
        <v>117</v>
      </c>
      <c r="D243" s="77">
        <v>131353</v>
      </c>
      <c r="E243" s="77">
        <v>63117515</v>
      </c>
      <c r="F243" s="37" t="s">
        <v>1651</v>
      </c>
      <c r="G243" s="80" t="s">
        <v>114</v>
      </c>
      <c r="H243" s="31">
        <v>10</v>
      </c>
      <c r="I243" s="32">
        <v>13460</v>
      </c>
      <c r="J243" s="214">
        <f t="shared" ref="J243:J258" si="14">SUM(K243+L243+M243+N243+O243)</f>
        <v>449.7</v>
      </c>
      <c r="K243" s="314"/>
      <c r="L243" s="175"/>
      <c r="M243" s="175">
        <v>449.7</v>
      </c>
      <c r="N243" s="175"/>
      <c r="O243" s="175"/>
      <c r="P243" s="107" t="s">
        <v>118</v>
      </c>
    </row>
    <row r="244" spans="1:16" x14ac:dyDescent="0.2">
      <c r="A244" s="49">
        <v>238</v>
      </c>
      <c r="B244" s="412" t="s">
        <v>1652</v>
      </c>
      <c r="C244" s="17" t="s">
        <v>1653</v>
      </c>
      <c r="D244" s="39">
        <v>131369</v>
      </c>
      <c r="E244" s="77">
        <v>63117515</v>
      </c>
      <c r="F244" s="37" t="s">
        <v>1653</v>
      </c>
      <c r="G244" s="74" t="s">
        <v>1038</v>
      </c>
      <c r="H244" s="47">
        <v>10</v>
      </c>
      <c r="I244" s="50">
        <v>13460</v>
      </c>
      <c r="J244" s="214">
        <f t="shared" si="14"/>
        <v>7700</v>
      </c>
      <c r="K244" s="410"/>
      <c r="L244" s="233"/>
      <c r="M244" s="179">
        <v>7700</v>
      </c>
      <c r="N244" s="180"/>
      <c r="O244" s="180"/>
      <c r="P244" s="304" t="s">
        <v>1036</v>
      </c>
    </row>
    <row r="245" spans="1:16" x14ac:dyDescent="0.2">
      <c r="A245" s="49">
        <v>239</v>
      </c>
      <c r="B245" s="412" t="s">
        <v>1406</v>
      </c>
      <c r="C245" s="17" t="s">
        <v>990</v>
      </c>
      <c r="D245" s="97">
        <v>131467</v>
      </c>
      <c r="E245" s="77">
        <v>63117515</v>
      </c>
      <c r="F245" s="23" t="s">
        <v>1653</v>
      </c>
      <c r="G245" s="74" t="s">
        <v>383</v>
      </c>
      <c r="H245" s="47">
        <v>10</v>
      </c>
      <c r="I245" s="50">
        <v>14310</v>
      </c>
      <c r="J245" s="313">
        <f>SUM(K245+L245+M245+N245+O245)</f>
        <v>50</v>
      </c>
      <c r="K245" s="410"/>
      <c r="L245" s="233"/>
      <c r="M245" s="179">
        <v>50</v>
      </c>
      <c r="N245" s="180"/>
      <c r="O245" s="180"/>
      <c r="P245" s="501" t="s">
        <v>207</v>
      </c>
    </row>
    <row r="246" spans="1:16" x14ac:dyDescent="0.2">
      <c r="A246" s="49">
        <v>240</v>
      </c>
      <c r="B246" s="412" t="s">
        <v>1414</v>
      </c>
      <c r="C246" s="17" t="s">
        <v>1392</v>
      </c>
      <c r="D246" s="97">
        <v>131481</v>
      </c>
      <c r="E246" s="77">
        <v>63117515</v>
      </c>
      <c r="F246" s="23" t="s">
        <v>1653</v>
      </c>
      <c r="G246" s="74" t="s">
        <v>1415</v>
      </c>
      <c r="H246" s="47">
        <v>21</v>
      </c>
      <c r="I246" s="50">
        <v>13310</v>
      </c>
      <c r="J246" s="313">
        <f>SUM(K246+L246+M246+N246+O246)</f>
        <v>108.9</v>
      </c>
      <c r="K246" s="376"/>
      <c r="L246" s="233"/>
      <c r="M246" s="179">
        <v>108.9</v>
      </c>
      <c r="N246" s="180"/>
      <c r="O246" s="180"/>
      <c r="P246" s="501" t="s">
        <v>1416</v>
      </c>
    </row>
    <row r="247" spans="1:16" x14ac:dyDescent="0.2">
      <c r="A247" s="49">
        <v>241</v>
      </c>
      <c r="B247" s="412" t="s">
        <v>1417</v>
      </c>
      <c r="C247" s="17" t="s">
        <v>1392</v>
      </c>
      <c r="D247" s="97">
        <v>131498</v>
      </c>
      <c r="E247" s="77">
        <v>63117515</v>
      </c>
      <c r="F247" s="23" t="s">
        <v>1653</v>
      </c>
      <c r="G247" s="74" t="s">
        <v>1415</v>
      </c>
      <c r="H247" s="47">
        <v>21</v>
      </c>
      <c r="I247" s="50">
        <v>13310</v>
      </c>
      <c r="J247" s="313">
        <f>SUM(K247+L247+M247+N247+O247)</f>
        <v>32.97</v>
      </c>
      <c r="K247" s="376"/>
      <c r="L247" s="233"/>
      <c r="M247" s="179">
        <v>32.97</v>
      </c>
      <c r="N247" s="180"/>
      <c r="O247" s="180"/>
      <c r="P247" s="501" t="s">
        <v>1416</v>
      </c>
    </row>
    <row r="248" spans="1:16" x14ac:dyDescent="0.2">
      <c r="A248" s="49">
        <v>242</v>
      </c>
      <c r="B248" s="412" t="s">
        <v>1418</v>
      </c>
      <c r="C248" s="17" t="s">
        <v>1392</v>
      </c>
      <c r="D248" s="97">
        <v>131517</v>
      </c>
      <c r="E248" s="77">
        <v>63117515</v>
      </c>
      <c r="F248" s="23" t="s">
        <v>1653</v>
      </c>
      <c r="G248" s="74" t="s">
        <v>1415</v>
      </c>
      <c r="H248" s="47">
        <v>21</v>
      </c>
      <c r="I248" s="50">
        <v>13310</v>
      </c>
      <c r="J248" s="313">
        <f>SUM(K248+L248+M248+N248+O248)</f>
        <v>45.92</v>
      </c>
      <c r="K248" s="376"/>
      <c r="L248" s="233"/>
      <c r="M248" s="179">
        <v>45.92</v>
      </c>
      <c r="N248" s="180"/>
      <c r="O248" s="180"/>
      <c r="P248" s="501" t="s">
        <v>1416</v>
      </c>
    </row>
    <row r="249" spans="1:16" x14ac:dyDescent="0.2">
      <c r="A249" s="49">
        <v>243</v>
      </c>
      <c r="B249" s="264" t="s">
        <v>1654</v>
      </c>
      <c r="C249" s="33" t="s">
        <v>1655</v>
      </c>
      <c r="D249" s="39">
        <v>131598</v>
      </c>
      <c r="E249" s="77">
        <v>63117515</v>
      </c>
      <c r="F249" s="23" t="s">
        <v>1653</v>
      </c>
      <c r="G249" s="80" t="s">
        <v>1017</v>
      </c>
      <c r="H249" s="47">
        <v>10</v>
      </c>
      <c r="I249" s="32">
        <v>14020</v>
      </c>
      <c r="J249" s="214">
        <f>SUM(K249+L249+M249+N249+O249)</f>
        <v>7191.96</v>
      </c>
      <c r="K249" s="178"/>
      <c r="L249" s="175"/>
      <c r="M249" s="179">
        <v>7191.96</v>
      </c>
      <c r="N249" s="180"/>
      <c r="O249" s="180"/>
      <c r="P249" s="107" t="s">
        <v>111</v>
      </c>
    </row>
    <row r="250" spans="1:16" x14ac:dyDescent="0.2">
      <c r="A250" s="49">
        <v>244</v>
      </c>
      <c r="B250" s="412" t="s">
        <v>1351</v>
      </c>
      <c r="C250" s="17" t="s">
        <v>1656</v>
      </c>
      <c r="D250" s="39">
        <v>132672</v>
      </c>
      <c r="E250" s="77">
        <v>63117515</v>
      </c>
      <c r="F250" s="23" t="s">
        <v>1653</v>
      </c>
      <c r="G250" s="504" t="s">
        <v>483</v>
      </c>
      <c r="H250" s="47">
        <v>10</v>
      </c>
      <c r="I250" s="50">
        <v>13610</v>
      </c>
      <c r="J250" s="214">
        <f t="shared" si="14"/>
        <v>13962.5</v>
      </c>
      <c r="K250" s="376"/>
      <c r="L250" s="233"/>
      <c r="M250" s="179">
        <v>13962.5</v>
      </c>
      <c r="N250" s="180"/>
      <c r="O250" s="180"/>
      <c r="P250" s="304" t="s">
        <v>484</v>
      </c>
    </row>
    <row r="251" spans="1:16" x14ac:dyDescent="0.2">
      <c r="A251" s="49">
        <v>245</v>
      </c>
      <c r="B251" s="258" t="s">
        <v>297</v>
      </c>
      <c r="C251" s="65" t="s">
        <v>298</v>
      </c>
      <c r="D251" s="39">
        <v>139641</v>
      </c>
      <c r="E251" s="77">
        <v>63117515</v>
      </c>
      <c r="F251" s="37" t="s">
        <v>1663</v>
      </c>
      <c r="G251" s="80" t="s">
        <v>114</v>
      </c>
      <c r="H251" s="31">
        <v>10</v>
      </c>
      <c r="I251" s="32">
        <v>13460</v>
      </c>
      <c r="J251" s="214">
        <f>SUM(K251+L251+M251+N251+O251)</f>
        <v>319.10000000000002</v>
      </c>
      <c r="K251" s="178"/>
      <c r="L251" s="300"/>
      <c r="M251" s="217">
        <v>319.10000000000002</v>
      </c>
      <c r="N251" s="180"/>
      <c r="O251" s="180"/>
      <c r="P251" s="107" t="s">
        <v>299</v>
      </c>
    </row>
    <row r="252" spans="1:16" x14ac:dyDescent="0.2">
      <c r="A252" s="49">
        <v>246</v>
      </c>
      <c r="B252" s="412" t="s">
        <v>1670</v>
      </c>
      <c r="C252" s="486" t="s">
        <v>912</v>
      </c>
      <c r="D252" s="39">
        <v>140094</v>
      </c>
      <c r="E252" s="77">
        <v>63117515</v>
      </c>
      <c r="F252" s="37" t="s">
        <v>1669</v>
      </c>
      <c r="G252" s="80" t="s">
        <v>468</v>
      </c>
      <c r="H252" s="47">
        <v>10</v>
      </c>
      <c r="I252" s="50">
        <v>13440</v>
      </c>
      <c r="J252" s="214">
        <f t="shared" si="14"/>
        <v>750</v>
      </c>
      <c r="K252" s="376"/>
      <c r="L252" s="233"/>
      <c r="M252" s="179">
        <v>750</v>
      </c>
      <c r="N252" s="180"/>
      <c r="O252" s="180"/>
      <c r="P252" s="304" t="s">
        <v>1671</v>
      </c>
    </row>
    <row r="253" spans="1:16" x14ac:dyDescent="0.2">
      <c r="A253" s="49">
        <v>247</v>
      </c>
      <c r="B253" s="412" t="s">
        <v>892</v>
      </c>
      <c r="C253" s="486" t="s">
        <v>197</v>
      </c>
      <c r="D253" s="39">
        <v>140386</v>
      </c>
      <c r="E253" s="77">
        <v>63117515</v>
      </c>
      <c r="F253" s="37" t="s">
        <v>1669</v>
      </c>
      <c r="G253" s="80" t="s">
        <v>114</v>
      </c>
      <c r="H253" s="31">
        <v>10</v>
      </c>
      <c r="I253" s="32">
        <v>13460</v>
      </c>
      <c r="J253" s="214">
        <f t="shared" si="14"/>
        <v>362.8</v>
      </c>
      <c r="K253" s="178"/>
      <c r="L253" s="300"/>
      <c r="M253" s="217">
        <v>362.8</v>
      </c>
      <c r="N253" s="180"/>
      <c r="O253" s="180"/>
      <c r="P253" s="107" t="s">
        <v>894</v>
      </c>
    </row>
    <row r="254" spans="1:16" x14ac:dyDescent="0.2">
      <c r="A254" s="49">
        <v>248</v>
      </c>
      <c r="B254" s="412" t="s">
        <v>410</v>
      </c>
      <c r="C254" s="486" t="s">
        <v>376</v>
      </c>
      <c r="D254" s="39">
        <v>140529</v>
      </c>
      <c r="E254" s="77">
        <v>63117515</v>
      </c>
      <c r="F254" s="37" t="s">
        <v>1669</v>
      </c>
      <c r="G254" s="80" t="s">
        <v>114</v>
      </c>
      <c r="H254" s="31">
        <v>10</v>
      </c>
      <c r="I254" s="32">
        <v>13460</v>
      </c>
      <c r="J254" s="214">
        <f>SUM(K254+L254+M254+N254+O254)</f>
        <v>362.8</v>
      </c>
      <c r="K254" s="178"/>
      <c r="L254" s="300"/>
      <c r="M254" s="217">
        <v>362.8</v>
      </c>
      <c r="N254" s="180"/>
      <c r="O254" s="180"/>
      <c r="P254" s="107" t="s">
        <v>411</v>
      </c>
    </row>
    <row r="255" spans="1:16" x14ac:dyDescent="0.2">
      <c r="A255" s="49">
        <v>249</v>
      </c>
      <c r="B255" s="412" t="s">
        <v>1677</v>
      </c>
      <c r="C255" s="486" t="s">
        <v>1678</v>
      </c>
      <c r="D255" s="39">
        <v>140681</v>
      </c>
      <c r="E255" s="77">
        <v>63117515</v>
      </c>
      <c r="F255" s="37" t="s">
        <v>1669</v>
      </c>
      <c r="G255" s="80" t="s">
        <v>114</v>
      </c>
      <c r="H255" s="31">
        <v>10</v>
      </c>
      <c r="I255" s="32">
        <v>13460</v>
      </c>
      <c r="J255" s="214">
        <f t="shared" si="14"/>
        <v>320</v>
      </c>
      <c r="K255" s="376"/>
      <c r="L255" s="233"/>
      <c r="M255" s="179">
        <v>320</v>
      </c>
      <c r="N255" s="180"/>
      <c r="O255" s="180"/>
      <c r="P255" s="304" t="s">
        <v>463</v>
      </c>
    </row>
    <row r="256" spans="1:16" x14ac:dyDescent="0.2">
      <c r="A256" s="49">
        <v>250</v>
      </c>
      <c r="B256" s="412" t="s">
        <v>1679</v>
      </c>
      <c r="C256" s="486" t="s">
        <v>1440</v>
      </c>
      <c r="D256" s="39">
        <v>140690</v>
      </c>
      <c r="E256" s="77">
        <v>63117515</v>
      </c>
      <c r="F256" s="37" t="s">
        <v>1669</v>
      </c>
      <c r="G256" s="80" t="s">
        <v>114</v>
      </c>
      <c r="H256" s="31">
        <v>10</v>
      </c>
      <c r="I256" s="32">
        <v>13460</v>
      </c>
      <c r="J256" s="214">
        <f t="shared" si="14"/>
        <v>320</v>
      </c>
      <c r="K256" s="376"/>
      <c r="L256" s="233"/>
      <c r="M256" s="179">
        <v>320</v>
      </c>
      <c r="N256" s="180"/>
      <c r="O256" s="180"/>
      <c r="P256" s="304" t="s">
        <v>463</v>
      </c>
    </row>
    <row r="257" spans="1:16" x14ac:dyDescent="0.2">
      <c r="A257" s="49">
        <v>251</v>
      </c>
      <c r="B257" s="264" t="s">
        <v>425</v>
      </c>
      <c r="C257" s="33" t="s">
        <v>426</v>
      </c>
      <c r="D257" s="39">
        <v>140849</v>
      </c>
      <c r="E257" s="77">
        <v>63117515</v>
      </c>
      <c r="F257" s="23" t="s">
        <v>1669</v>
      </c>
      <c r="G257" s="74" t="s">
        <v>114</v>
      </c>
      <c r="H257" s="47">
        <v>21</v>
      </c>
      <c r="I257" s="50">
        <v>13460</v>
      </c>
      <c r="J257" s="214">
        <f>SUM(K257+L257+M257+N257+O257)</f>
        <v>362.8</v>
      </c>
      <c r="K257" s="376"/>
      <c r="L257" s="233"/>
      <c r="M257" s="179">
        <v>362.8</v>
      </c>
      <c r="N257" s="180"/>
      <c r="O257" s="180"/>
      <c r="P257" s="304" t="s">
        <v>1368</v>
      </c>
    </row>
    <row r="258" spans="1:16" x14ac:dyDescent="0.2">
      <c r="A258" s="49">
        <v>252</v>
      </c>
      <c r="B258" s="412" t="s">
        <v>1689</v>
      </c>
      <c r="C258" s="486" t="s">
        <v>1663</v>
      </c>
      <c r="D258" s="39">
        <v>140923</v>
      </c>
      <c r="E258" s="77">
        <v>63117515</v>
      </c>
      <c r="F258" s="37" t="s">
        <v>1690</v>
      </c>
      <c r="G258" s="80" t="s">
        <v>841</v>
      </c>
      <c r="H258" s="47">
        <v>21</v>
      </c>
      <c r="I258" s="50">
        <v>13490</v>
      </c>
      <c r="J258" s="214">
        <f t="shared" si="14"/>
        <v>9155</v>
      </c>
      <c r="K258" s="376"/>
      <c r="L258" s="233"/>
      <c r="M258" s="179">
        <v>9155</v>
      </c>
      <c r="N258" s="180"/>
      <c r="O258" s="180"/>
      <c r="P258" s="304" t="s">
        <v>1691</v>
      </c>
    </row>
    <row r="259" spans="1:16" x14ac:dyDescent="0.2">
      <c r="A259" s="49">
        <v>253</v>
      </c>
      <c r="B259" s="264" t="s">
        <v>1214</v>
      </c>
      <c r="C259" s="33" t="s">
        <v>853</v>
      </c>
      <c r="D259" s="39">
        <v>141277</v>
      </c>
      <c r="E259" s="77">
        <v>63117515</v>
      </c>
      <c r="F259" s="37" t="s">
        <v>1690</v>
      </c>
      <c r="G259" s="80" t="s">
        <v>114</v>
      </c>
      <c r="H259" s="31">
        <v>21</v>
      </c>
      <c r="I259" s="32">
        <v>13460</v>
      </c>
      <c r="J259" s="214">
        <f>SUM(K259+L259+M259+N259+O259)</f>
        <v>535.20000000000005</v>
      </c>
      <c r="K259" s="178"/>
      <c r="L259" s="175"/>
      <c r="M259" s="179">
        <v>535.20000000000005</v>
      </c>
      <c r="N259" s="180"/>
      <c r="O259" s="180"/>
      <c r="P259" s="107" t="s">
        <v>290</v>
      </c>
    </row>
    <row r="260" spans="1:16" x14ac:dyDescent="0.2">
      <c r="A260" s="49">
        <v>254</v>
      </c>
      <c r="B260" s="264" t="s">
        <v>294</v>
      </c>
      <c r="C260" s="33" t="s">
        <v>295</v>
      </c>
      <c r="D260" s="39">
        <v>141304</v>
      </c>
      <c r="E260" s="77">
        <v>63117515</v>
      </c>
      <c r="F260" s="37" t="s">
        <v>1690</v>
      </c>
      <c r="G260" s="80" t="s">
        <v>114</v>
      </c>
      <c r="H260" s="31">
        <v>21</v>
      </c>
      <c r="I260" s="32">
        <v>13460</v>
      </c>
      <c r="J260" s="214">
        <f>SUM(K260+L260+M260+N260+O260)</f>
        <v>500</v>
      </c>
      <c r="K260" s="178"/>
      <c r="L260" s="175"/>
      <c r="M260" s="179">
        <v>500</v>
      </c>
      <c r="N260" s="180"/>
      <c r="O260" s="180"/>
      <c r="P260" s="107" t="s">
        <v>296</v>
      </c>
    </row>
    <row r="261" spans="1:16" x14ac:dyDescent="0.2">
      <c r="A261" s="49">
        <v>255</v>
      </c>
      <c r="B261" s="264" t="s">
        <v>308</v>
      </c>
      <c r="C261" s="33" t="s">
        <v>309</v>
      </c>
      <c r="D261" s="39">
        <v>141324</v>
      </c>
      <c r="E261" s="77">
        <v>63117515</v>
      </c>
      <c r="F261" s="37" t="s">
        <v>1690</v>
      </c>
      <c r="G261" s="80" t="s">
        <v>114</v>
      </c>
      <c r="H261" s="31">
        <v>21</v>
      </c>
      <c r="I261" s="32">
        <v>13460</v>
      </c>
      <c r="J261" s="214">
        <f>SUM(K261+L261+M261+N261+O261)</f>
        <v>406.5</v>
      </c>
      <c r="K261" s="178"/>
      <c r="L261" s="175"/>
      <c r="M261" s="179">
        <v>406.5</v>
      </c>
      <c r="N261" s="180"/>
      <c r="O261" s="180"/>
      <c r="P261" s="107" t="s">
        <v>310</v>
      </c>
    </row>
    <row r="262" spans="1:16" x14ac:dyDescent="0.2">
      <c r="A262" s="49">
        <v>256</v>
      </c>
      <c r="B262" s="264" t="s">
        <v>1222</v>
      </c>
      <c r="C262" s="33" t="s">
        <v>834</v>
      </c>
      <c r="D262" s="39">
        <v>141351</v>
      </c>
      <c r="E262" s="77">
        <v>63117515</v>
      </c>
      <c r="F262" s="37" t="s">
        <v>1690</v>
      </c>
      <c r="G262" s="80" t="s">
        <v>114</v>
      </c>
      <c r="H262" s="31">
        <v>21</v>
      </c>
      <c r="I262" s="32">
        <v>13460</v>
      </c>
      <c r="J262" s="214">
        <f t="shared" ref="J262:J268" si="15">SUM(K262+L262+M262+N262+O262)</f>
        <v>449.7</v>
      </c>
      <c r="K262" s="178"/>
      <c r="L262" s="175"/>
      <c r="M262" s="179">
        <v>449.7</v>
      </c>
      <c r="N262" s="180"/>
      <c r="O262" s="180"/>
      <c r="P262" s="107" t="s">
        <v>1223</v>
      </c>
    </row>
    <row r="263" spans="1:16" x14ac:dyDescent="0.2">
      <c r="A263" s="49">
        <v>257</v>
      </c>
      <c r="B263" s="264" t="s">
        <v>421</v>
      </c>
      <c r="C263" s="33" t="s">
        <v>197</v>
      </c>
      <c r="D263" s="39">
        <v>141374</v>
      </c>
      <c r="E263" s="77">
        <v>63117515</v>
      </c>
      <c r="F263" s="37" t="s">
        <v>1690</v>
      </c>
      <c r="G263" s="80" t="s">
        <v>114</v>
      </c>
      <c r="H263" s="31">
        <v>21</v>
      </c>
      <c r="I263" s="32">
        <v>13460</v>
      </c>
      <c r="J263" s="214">
        <f t="shared" si="15"/>
        <v>500</v>
      </c>
      <c r="K263" s="178"/>
      <c r="L263" s="175"/>
      <c r="M263" s="179">
        <v>500</v>
      </c>
      <c r="N263" s="180"/>
      <c r="O263" s="180"/>
      <c r="P263" s="107" t="s">
        <v>422</v>
      </c>
    </row>
    <row r="264" spans="1:16" x14ac:dyDescent="0.2">
      <c r="A264" s="49">
        <v>258</v>
      </c>
      <c r="B264" s="264" t="s">
        <v>1692</v>
      </c>
      <c r="C264" s="33" t="s">
        <v>1656</v>
      </c>
      <c r="D264" s="39">
        <v>141492</v>
      </c>
      <c r="E264" s="77">
        <v>63117515</v>
      </c>
      <c r="F264" s="37" t="s">
        <v>1690</v>
      </c>
      <c r="G264" s="80" t="s">
        <v>114</v>
      </c>
      <c r="H264" s="31">
        <v>21</v>
      </c>
      <c r="I264" s="32">
        <v>13460</v>
      </c>
      <c r="J264" s="214">
        <f>SUM(K264+L264+M264+N264+O264)</f>
        <v>406.5</v>
      </c>
      <c r="K264" s="178"/>
      <c r="L264" s="175"/>
      <c r="M264" s="179">
        <v>406.5</v>
      </c>
      <c r="N264" s="180"/>
      <c r="O264" s="180"/>
      <c r="P264" s="107" t="s">
        <v>416</v>
      </c>
    </row>
    <row r="265" spans="1:16" x14ac:dyDescent="0.2">
      <c r="A265" s="49">
        <v>259</v>
      </c>
      <c r="B265" s="264" t="s">
        <v>1695</v>
      </c>
      <c r="C265" s="33" t="s">
        <v>808</v>
      </c>
      <c r="D265" s="39">
        <v>141522</v>
      </c>
      <c r="E265" s="77">
        <v>63117515</v>
      </c>
      <c r="F265" s="37" t="s">
        <v>1690</v>
      </c>
      <c r="G265" s="80" t="s">
        <v>475</v>
      </c>
      <c r="H265" s="31">
        <v>10</v>
      </c>
      <c r="I265" s="32">
        <v>21200</v>
      </c>
      <c r="J265" s="214">
        <f t="shared" si="15"/>
        <v>500</v>
      </c>
      <c r="K265" s="178"/>
      <c r="L265" s="175"/>
      <c r="M265" s="179"/>
      <c r="N265" s="180">
        <v>500</v>
      </c>
      <c r="O265" s="180"/>
      <c r="P265" s="107" t="s">
        <v>1696</v>
      </c>
    </row>
    <row r="266" spans="1:16" x14ac:dyDescent="0.2">
      <c r="A266" s="49">
        <v>260</v>
      </c>
      <c r="B266" s="264" t="s">
        <v>1705</v>
      </c>
      <c r="C266" s="33" t="s">
        <v>1104</v>
      </c>
      <c r="D266" s="39">
        <v>141632</v>
      </c>
      <c r="E266" s="77">
        <v>63117515</v>
      </c>
      <c r="F266" s="37" t="s">
        <v>1690</v>
      </c>
      <c r="G266" s="80" t="s">
        <v>475</v>
      </c>
      <c r="H266" s="31">
        <v>10</v>
      </c>
      <c r="I266" s="32">
        <v>21200</v>
      </c>
      <c r="J266" s="214">
        <f>SUM(K266+L266+M266+N266+O266)</f>
        <v>500</v>
      </c>
      <c r="K266" s="178"/>
      <c r="L266" s="175"/>
      <c r="M266" s="179"/>
      <c r="N266" s="180">
        <v>500</v>
      </c>
      <c r="O266" s="180"/>
      <c r="P266" s="107" t="s">
        <v>1706</v>
      </c>
    </row>
    <row r="267" spans="1:16" x14ac:dyDescent="0.2">
      <c r="A267" s="49">
        <v>261</v>
      </c>
      <c r="B267" s="264" t="s">
        <v>1716</v>
      </c>
      <c r="C267" s="33" t="s">
        <v>1121</v>
      </c>
      <c r="D267" s="39">
        <v>142344</v>
      </c>
      <c r="E267" s="77">
        <v>63117515</v>
      </c>
      <c r="F267" s="37" t="s">
        <v>1690</v>
      </c>
      <c r="G267" s="80" t="s">
        <v>200</v>
      </c>
      <c r="H267" s="31">
        <v>21</v>
      </c>
      <c r="I267" s="32">
        <v>14310</v>
      </c>
      <c r="J267" s="214">
        <f t="shared" si="15"/>
        <v>543.98</v>
      </c>
      <c r="K267" s="178"/>
      <c r="L267" s="175"/>
      <c r="M267" s="179"/>
      <c r="N267" s="180">
        <v>543.98</v>
      </c>
      <c r="O267" s="180"/>
      <c r="P267" s="107" t="s">
        <v>1717</v>
      </c>
    </row>
    <row r="268" spans="1:16" x14ac:dyDescent="0.2">
      <c r="A268" s="49">
        <v>262</v>
      </c>
      <c r="B268" s="264" t="s">
        <v>1723</v>
      </c>
      <c r="C268" s="33" t="s">
        <v>990</v>
      </c>
      <c r="D268" s="39">
        <v>142466</v>
      </c>
      <c r="E268" s="77">
        <v>63117515</v>
      </c>
      <c r="F268" s="37" t="s">
        <v>1690</v>
      </c>
      <c r="G268" s="80" t="s">
        <v>190</v>
      </c>
      <c r="H268" s="31">
        <v>21</v>
      </c>
      <c r="I268" s="32">
        <v>14060</v>
      </c>
      <c r="J268" s="214">
        <f t="shared" si="15"/>
        <v>11689</v>
      </c>
      <c r="K268" s="178"/>
      <c r="L268" s="175"/>
      <c r="M268" s="179">
        <v>11689</v>
      </c>
      <c r="N268" s="180"/>
      <c r="O268" s="180"/>
      <c r="P268" s="107" t="s">
        <v>76</v>
      </c>
    </row>
    <row r="269" spans="1:16" x14ac:dyDescent="0.2">
      <c r="A269" s="49">
        <v>263</v>
      </c>
      <c r="B269" s="264" t="s">
        <v>1229</v>
      </c>
      <c r="C269" s="33" t="s">
        <v>231</v>
      </c>
      <c r="D269" s="39">
        <v>145057</v>
      </c>
      <c r="E269" s="77">
        <v>63117515</v>
      </c>
      <c r="F269" s="37" t="s">
        <v>1724</v>
      </c>
      <c r="G269" s="80" t="s">
        <v>492</v>
      </c>
      <c r="H269" s="31">
        <v>10</v>
      </c>
      <c r="I269" s="32">
        <v>14110</v>
      </c>
      <c r="J269" s="214">
        <f t="shared" ref="J269:J325" si="16">SUM(K269+L269+M269+N269+O269)</f>
        <v>200</v>
      </c>
      <c r="K269" s="178"/>
      <c r="L269" s="175"/>
      <c r="M269" s="179">
        <v>200</v>
      </c>
      <c r="N269" s="180"/>
      <c r="O269" s="180"/>
      <c r="P269" s="287" t="s">
        <v>493</v>
      </c>
    </row>
    <row r="270" spans="1:16" x14ac:dyDescent="0.2">
      <c r="A270" s="49">
        <v>264</v>
      </c>
      <c r="B270" s="264" t="s">
        <v>1725</v>
      </c>
      <c r="C270" s="33" t="s">
        <v>1663</v>
      </c>
      <c r="D270" s="39">
        <v>145097</v>
      </c>
      <c r="E270" s="77">
        <v>63117515</v>
      </c>
      <c r="F270" s="37" t="s">
        <v>1724</v>
      </c>
      <c r="G270" s="80" t="s">
        <v>200</v>
      </c>
      <c r="H270" s="31">
        <v>21</v>
      </c>
      <c r="I270" s="32">
        <v>14310</v>
      </c>
      <c r="J270" s="214">
        <f t="shared" si="16"/>
        <v>539.70000000000005</v>
      </c>
      <c r="K270" s="178"/>
      <c r="L270" s="175"/>
      <c r="M270" s="179">
        <v>539.70000000000005</v>
      </c>
      <c r="N270" s="180"/>
      <c r="O270" s="180"/>
      <c r="P270" s="287" t="s">
        <v>201</v>
      </c>
    </row>
    <row r="271" spans="1:16" x14ac:dyDescent="0.2">
      <c r="A271" s="49">
        <v>265</v>
      </c>
      <c r="B271" s="264" t="s">
        <v>1726</v>
      </c>
      <c r="C271" s="33" t="s">
        <v>1663</v>
      </c>
      <c r="D271" s="39">
        <v>145230</v>
      </c>
      <c r="E271" s="77">
        <v>63117515</v>
      </c>
      <c r="F271" s="37" t="s">
        <v>1724</v>
      </c>
      <c r="G271" s="80" t="s">
        <v>200</v>
      </c>
      <c r="H271" s="31">
        <v>21</v>
      </c>
      <c r="I271" s="32">
        <v>14310</v>
      </c>
      <c r="J271" s="214">
        <f t="shared" si="16"/>
        <v>472.5</v>
      </c>
      <c r="K271" s="178"/>
      <c r="L271" s="175"/>
      <c r="M271" s="179">
        <v>472.5</v>
      </c>
      <c r="N271" s="180"/>
      <c r="O271" s="180"/>
      <c r="P271" s="287" t="s">
        <v>201</v>
      </c>
    </row>
    <row r="272" spans="1:16" x14ac:dyDescent="0.2">
      <c r="A272" s="49">
        <v>266</v>
      </c>
      <c r="B272" s="264" t="s">
        <v>1689</v>
      </c>
      <c r="C272" s="33" t="s">
        <v>1663</v>
      </c>
      <c r="D272" s="39">
        <v>145642</v>
      </c>
      <c r="E272" s="77">
        <v>63117515</v>
      </c>
      <c r="F272" s="37" t="s">
        <v>1724</v>
      </c>
      <c r="G272" s="80" t="s">
        <v>200</v>
      </c>
      <c r="H272" s="31">
        <v>21</v>
      </c>
      <c r="I272" s="32">
        <v>14310</v>
      </c>
      <c r="J272" s="214">
        <f t="shared" si="16"/>
        <v>483.7</v>
      </c>
      <c r="K272" s="178"/>
      <c r="L272" s="175"/>
      <c r="M272" s="179">
        <v>483.7</v>
      </c>
      <c r="N272" s="180"/>
      <c r="O272" s="180"/>
      <c r="P272" s="287" t="s">
        <v>201</v>
      </c>
    </row>
    <row r="273" spans="1:16" x14ac:dyDescent="0.2">
      <c r="A273" s="49">
        <v>267</v>
      </c>
      <c r="B273" s="264" t="s">
        <v>1727</v>
      </c>
      <c r="C273" s="33" t="s">
        <v>1663</v>
      </c>
      <c r="D273" s="39">
        <v>145663</v>
      </c>
      <c r="E273" s="77">
        <v>63117515</v>
      </c>
      <c r="F273" s="37" t="s">
        <v>1724</v>
      </c>
      <c r="G273" s="80" t="s">
        <v>200</v>
      </c>
      <c r="H273" s="31">
        <v>21</v>
      </c>
      <c r="I273" s="32">
        <v>14310</v>
      </c>
      <c r="J273" s="214">
        <f t="shared" si="16"/>
        <v>416.2</v>
      </c>
      <c r="K273" s="178"/>
      <c r="L273" s="175"/>
      <c r="M273" s="179">
        <v>416.2</v>
      </c>
      <c r="N273" s="180"/>
      <c r="O273" s="180"/>
      <c r="P273" s="287" t="s">
        <v>201</v>
      </c>
    </row>
    <row r="274" spans="1:16" x14ac:dyDescent="0.2">
      <c r="A274" s="49">
        <v>268</v>
      </c>
      <c r="B274" s="264" t="s">
        <v>943</v>
      </c>
      <c r="C274" s="33" t="s">
        <v>1161</v>
      </c>
      <c r="D274" s="39">
        <v>145704</v>
      </c>
      <c r="E274" s="77">
        <v>63117515</v>
      </c>
      <c r="F274" s="37" t="s">
        <v>1724</v>
      </c>
      <c r="G274" s="80" t="s">
        <v>200</v>
      </c>
      <c r="H274" s="31">
        <v>21</v>
      </c>
      <c r="I274" s="32">
        <v>14310</v>
      </c>
      <c r="J274" s="214">
        <f t="shared" si="16"/>
        <v>640</v>
      </c>
      <c r="K274" s="178"/>
      <c r="L274" s="175"/>
      <c r="M274" s="179">
        <v>640</v>
      </c>
      <c r="N274" s="180"/>
      <c r="O274" s="180"/>
      <c r="P274" s="287" t="s">
        <v>204</v>
      </c>
    </row>
    <row r="275" spans="1:16" x14ac:dyDescent="0.2">
      <c r="A275" s="49">
        <v>269</v>
      </c>
      <c r="B275" s="264" t="s">
        <v>931</v>
      </c>
      <c r="C275" s="33" t="s">
        <v>1377</v>
      </c>
      <c r="D275" s="39">
        <v>145719</v>
      </c>
      <c r="E275" s="77">
        <v>63117515</v>
      </c>
      <c r="F275" s="37" t="s">
        <v>1724</v>
      </c>
      <c r="G275" s="80" t="s">
        <v>200</v>
      </c>
      <c r="H275" s="31">
        <v>21</v>
      </c>
      <c r="I275" s="32">
        <v>14310</v>
      </c>
      <c r="J275" s="214">
        <f t="shared" si="16"/>
        <v>290</v>
      </c>
      <c r="K275" s="178"/>
      <c r="L275" s="175"/>
      <c r="M275" s="179">
        <v>290</v>
      </c>
      <c r="N275" s="180"/>
      <c r="O275" s="180"/>
      <c r="P275" s="287" t="s">
        <v>204</v>
      </c>
    </row>
    <row r="276" spans="1:16" x14ac:dyDescent="0.2">
      <c r="A276" s="49">
        <v>270</v>
      </c>
      <c r="B276" s="264" t="s">
        <v>1728</v>
      </c>
      <c r="C276" s="33" t="s">
        <v>1729</v>
      </c>
      <c r="D276" s="39">
        <v>145934</v>
      </c>
      <c r="E276" s="77">
        <v>63117515</v>
      </c>
      <c r="F276" s="37" t="s">
        <v>1724</v>
      </c>
      <c r="G276" s="80" t="s">
        <v>1242</v>
      </c>
      <c r="H276" s="31">
        <v>21</v>
      </c>
      <c r="I276" s="32">
        <v>13620</v>
      </c>
      <c r="J276" s="214">
        <f t="shared" si="16"/>
        <v>382.5</v>
      </c>
      <c r="K276" s="178"/>
      <c r="L276" s="175"/>
      <c r="M276" s="179">
        <v>382.5</v>
      </c>
      <c r="N276" s="180"/>
      <c r="O276" s="180"/>
      <c r="P276" s="287" t="s">
        <v>358</v>
      </c>
    </row>
    <row r="277" spans="1:16" x14ac:dyDescent="0.2">
      <c r="A277" s="49">
        <v>271</v>
      </c>
      <c r="B277" s="264" t="s">
        <v>1730</v>
      </c>
      <c r="C277" s="33" t="s">
        <v>1306</v>
      </c>
      <c r="D277" s="39">
        <v>145942</v>
      </c>
      <c r="E277" s="77">
        <v>63117515</v>
      </c>
      <c r="F277" s="37" t="s">
        <v>1724</v>
      </c>
      <c r="G277" s="80" t="s">
        <v>1242</v>
      </c>
      <c r="H277" s="31">
        <v>21</v>
      </c>
      <c r="I277" s="32">
        <v>13620</v>
      </c>
      <c r="J277" s="214">
        <f t="shared" si="16"/>
        <v>336.51</v>
      </c>
      <c r="K277" s="178"/>
      <c r="L277" s="175"/>
      <c r="M277" s="179">
        <v>336.51</v>
      </c>
      <c r="N277" s="180"/>
      <c r="O277" s="180"/>
      <c r="P277" s="287" t="s">
        <v>358</v>
      </c>
    </row>
    <row r="278" spans="1:16" x14ac:dyDescent="0.2">
      <c r="A278" s="49">
        <v>272</v>
      </c>
      <c r="B278" s="264" t="s">
        <v>261</v>
      </c>
      <c r="C278" s="33" t="s">
        <v>262</v>
      </c>
      <c r="D278" s="39">
        <v>145961</v>
      </c>
      <c r="E278" s="77">
        <v>63117515</v>
      </c>
      <c r="F278" s="37" t="s">
        <v>1724</v>
      </c>
      <c r="G278" s="80" t="s">
        <v>1734</v>
      </c>
      <c r="H278" s="31">
        <v>21</v>
      </c>
      <c r="I278" s="32">
        <v>13460</v>
      </c>
      <c r="J278" s="214">
        <f t="shared" si="16"/>
        <v>362.8</v>
      </c>
      <c r="K278" s="178"/>
      <c r="L278" s="175"/>
      <c r="M278" s="179">
        <v>362.8</v>
      </c>
      <c r="N278" s="180"/>
      <c r="O278" s="180"/>
      <c r="P278" s="107" t="s">
        <v>263</v>
      </c>
    </row>
    <row r="279" spans="1:16" x14ac:dyDescent="0.2">
      <c r="A279" s="49">
        <v>273</v>
      </c>
      <c r="B279" s="264" t="s">
        <v>1731</v>
      </c>
      <c r="C279" s="33" t="s">
        <v>1666</v>
      </c>
      <c r="D279" s="39">
        <v>145971</v>
      </c>
      <c r="E279" s="77">
        <v>63117515</v>
      </c>
      <c r="F279" s="37" t="s">
        <v>1724</v>
      </c>
      <c r="G279" s="80" t="s">
        <v>1242</v>
      </c>
      <c r="H279" s="31">
        <v>21</v>
      </c>
      <c r="I279" s="32">
        <v>13620</v>
      </c>
      <c r="J279" s="214">
        <f t="shared" si="16"/>
        <v>307.7</v>
      </c>
      <c r="K279" s="178"/>
      <c r="L279" s="175"/>
      <c r="M279" s="179">
        <v>307.7</v>
      </c>
      <c r="N279" s="180"/>
      <c r="O279" s="180"/>
      <c r="P279" s="287" t="s">
        <v>358</v>
      </c>
    </row>
    <row r="280" spans="1:16" x14ac:dyDescent="0.2">
      <c r="A280" s="49">
        <v>274</v>
      </c>
      <c r="B280" s="264" t="s">
        <v>1732</v>
      </c>
      <c r="C280" s="33" t="s">
        <v>1321</v>
      </c>
      <c r="D280" s="39">
        <v>145979</v>
      </c>
      <c r="E280" s="77">
        <v>63117515</v>
      </c>
      <c r="F280" s="37" t="s">
        <v>1724</v>
      </c>
      <c r="G280" s="80" t="s">
        <v>1242</v>
      </c>
      <c r="H280" s="31">
        <v>21</v>
      </c>
      <c r="I280" s="32">
        <v>13620</v>
      </c>
      <c r="J280" s="214">
        <f t="shared" si="16"/>
        <v>225.45</v>
      </c>
      <c r="K280" s="178"/>
      <c r="L280" s="175"/>
      <c r="M280" s="179">
        <v>225.45</v>
      </c>
      <c r="N280" s="180"/>
      <c r="O280" s="180"/>
      <c r="P280" s="287" t="s">
        <v>358</v>
      </c>
    </row>
    <row r="281" spans="1:16" x14ac:dyDescent="0.2">
      <c r="A281" s="49">
        <v>275</v>
      </c>
      <c r="B281" s="264" t="s">
        <v>1733</v>
      </c>
      <c r="C281" s="33" t="s">
        <v>1729</v>
      </c>
      <c r="D281" s="39">
        <v>145994</v>
      </c>
      <c r="E281" s="77">
        <v>63117515</v>
      </c>
      <c r="F281" s="37" t="s">
        <v>1724</v>
      </c>
      <c r="G281" s="80" t="s">
        <v>1242</v>
      </c>
      <c r="H281" s="31">
        <v>21</v>
      </c>
      <c r="I281" s="32">
        <v>13620</v>
      </c>
      <c r="J281" s="214">
        <f t="shared" si="16"/>
        <v>78.849999999999994</v>
      </c>
      <c r="K281" s="178"/>
      <c r="L281" s="175"/>
      <c r="M281" s="179">
        <v>78.849999999999994</v>
      </c>
      <c r="N281" s="180"/>
      <c r="O281" s="180"/>
      <c r="P281" s="287" t="s">
        <v>358</v>
      </c>
    </row>
    <row r="282" spans="1:16" x14ac:dyDescent="0.2">
      <c r="A282" s="49">
        <v>276</v>
      </c>
      <c r="B282" s="264" t="s">
        <v>609</v>
      </c>
      <c r="C282" s="33" t="s">
        <v>912</v>
      </c>
      <c r="D282" s="39">
        <v>146030</v>
      </c>
      <c r="E282" s="77">
        <v>63117515</v>
      </c>
      <c r="F282" s="37" t="s">
        <v>1724</v>
      </c>
      <c r="G282" s="80" t="s">
        <v>200</v>
      </c>
      <c r="H282" s="31">
        <v>21</v>
      </c>
      <c r="I282" s="32">
        <v>14310</v>
      </c>
      <c r="J282" s="214">
        <f t="shared" si="16"/>
        <v>75.5</v>
      </c>
      <c r="K282" s="178"/>
      <c r="L282" s="175"/>
      <c r="M282" s="179">
        <v>75.5</v>
      </c>
      <c r="N282" s="180"/>
      <c r="O282" s="180"/>
      <c r="P282" s="287" t="s">
        <v>204</v>
      </c>
    </row>
    <row r="283" spans="1:16" x14ac:dyDescent="0.2">
      <c r="A283" s="49">
        <v>277</v>
      </c>
      <c r="B283" s="264" t="s">
        <v>1736</v>
      </c>
      <c r="C283" s="33" t="s">
        <v>1669</v>
      </c>
      <c r="D283" s="39">
        <v>146081</v>
      </c>
      <c r="E283" s="77">
        <v>63117515</v>
      </c>
      <c r="F283" s="37" t="s">
        <v>1724</v>
      </c>
      <c r="G283" s="80" t="s">
        <v>1035</v>
      </c>
      <c r="H283" s="31">
        <v>21</v>
      </c>
      <c r="I283" s="32">
        <v>13460</v>
      </c>
      <c r="J283" s="214">
        <f t="shared" si="16"/>
        <v>1642.48</v>
      </c>
      <c r="K283" s="178"/>
      <c r="L283" s="175"/>
      <c r="M283" s="179">
        <v>1642.48</v>
      </c>
      <c r="N283" s="180"/>
      <c r="O283" s="180"/>
      <c r="P283" s="287" t="s">
        <v>1739</v>
      </c>
    </row>
    <row r="284" spans="1:16" x14ac:dyDescent="0.2">
      <c r="A284" s="49">
        <v>278</v>
      </c>
      <c r="B284" s="264" t="s">
        <v>1737</v>
      </c>
      <c r="C284" s="33" t="s">
        <v>1669</v>
      </c>
      <c r="D284" s="39">
        <v>146096</v>
      </c>
      <c r="E284" s="77">
        <v>63117515</v>
      </c>
      <c r="F284" s="37" t="s">
        <v>1724</v>
      </c>
      <c r="G284" s="80" t="s">
        <v>1738</v>
      </c>
      <c r="H284" s="31">
        <v>21</v>
      </c>
      <c r="I284" s="32">
        <v>13460</v>
      </c>
      <c r="J284" s="214">
        <f t="shared" si="16"/>
        <v>935.06</v>
      </c>
      <c r="K284" s="178"/>
      <c r="L284" s="175"/>
      <c r="M284" s="179">
        <v>935.06</v>
      </c>
      <c r="N284" s="180"/>
      <c r="O284" s="180"/>
      <c r="P284" s="287" t="s">
        <v>1036</v>
      </c>
    </row>
    <row r="285" spans="1:16" x14ac:dyDescent="0.2">
      <c r="A285" s="49">
        <v>279</v>
      </c>
      <c r="B285" s="264" t="s">
        <v>1372</v>
      </c>
      <c r="C285" s="33" t="s">
        <v>197</v>
      </c>
      <c r="D285" s="39">
        <v>146180</v>
      </c>
      <c r="E285" s="77">
        <v>63117515</v>
      </c>
      <c r="F285" s="37" t="s">
        <v>1724</v>
      </c>
      <c r="G285" s="80" t="s">
        <v>114</v>
      </c>
      <c r="H285" s="31">
        <v>10</v>
      </c>
      <c r="I285" s="32">
        <v>13460</v>
      </c>
      <c r="J285" s="214">
        <f t="shared" si="16"/>
        <v>406.5</v>
      </c>
      <c r="K285" s="178"/>
      <c r="L285" s="300"/>
      <c r="M285" s="217">
        <v>406.5</v>
      </c>
      <c r="N285" s="180"/>
      <c r="O285" s="180"/>
      <c r="P285" s="107" t="s">
        <v>287</v>
      </c>
    </row>
    <row r="286" spans="1:16" x14ac:dyDescent="0.2">
      <c r="A286" s="49">
        <v>280</v>
      </c>
      <c r="B286" s="264" t="s">
        <v>1744</v>
      </c>
      <c r="C286" s="33" t="s">
        <v>219</v>
      </c>
      <c r="D286" s="39">
        <v>146188</v>
      </c>
      <c r="E286" s="77">
        <v>63117515</v>
      </c>
      <c r="F286" s="37" t="s">
        <v>1724</v>
      </c>
      <c r="G286" s="80" t="s">
        <v>114</v>
      </c>
      <c r="H286" s="31">
        <v>10</v>
      </c>
      <c r="I286" s="32">
        <v>13460</v>
      </c>
      <c r="J286" s="214">
        <f t="shared" si="16"/>
        <v>449.7</v>
      </c>
      <c r="K286" s="178"/>
      <c r="L286" s="175"/>
      <c r="M286" s="179">
        <v>449.7</v>
      </c>
      <c r="N286" s="180"/>
      <c r="O286" s="180"/>
      <c r="P286" s="107" t="s">
        <v>1745</v>
      </c>
    </row>
    <row r="287" spans="1:16" x14ac:dyDescent="0.2">
      <c r="A287" s="49">
        <v>281</v>
      </c>
      <c r="B287" s="264" t="s">
        <v>1032</v>
      </c>
      <c r="C287" s="33" t="s">
        <v>1033</v>
      </c>
      <c r="D287" s="39">
        <v>146197</v>
      </c>
      <c r="E287" s="77">
        <v>63117515</v>
      </c>
      <c r="F287" s="37" t="s">
        <v>1724</v>
      </c>
      <c r="G287" s="80" t="s">
        <v>114</v>
      </c>
      <c r="H287" s="31">
        <v>10</v>
      </c>
      <c r="I287" s="32">
        <v>13460</v>
      </c>
      <c r="J287" s="214">
        <f t="shared" si="16"/>
        <v>449.7</v>
      </c>
      <c r="K287" s="178"/>
      <c r="L287" s="300"/>
      <c r="M287" s="217">
        <v>449.7</v>
      </c>
      <c r="N287" s="180"/>
      <c r="O287" s="180"/>
      <c r="P287" s="107" t="s">
        <v>420</v>
      </c>
    </row>
    <row r="288" spans="1:16" x14ac:dyDescent="0.2">
      <c r="A288" s="49">
        <v>282</v>
      </c>
      <c r="B288" s="264" t="s">
        <v>1372</v>
      </c>
      <c r="C288" s="33" t="s">
        <v>197</v>
      </c>
      <c r="D288" s="39">
        <v>146203</v>
      </c>
      <c r="E288" s="77">
        <v>63117515</v>
      </c>
      <c r="F288" s="37" t="s">
        <v>1724</v>
      </c>
      <c r="G288" s="80" t="s">
        <v>114</v>
      </c>
      <c r="H288" s="31">
        <v>10</v>
      </c>
      <c r="I288" s="32">
        <v>13460</v>
      </c>
      <c r="J288" s="214">
        <f>SUM(K288+L288+M288+N288+O288)</f>
        <v>406.5</v>
      </c>
      <c r="K288" s="178"/>
      <c r="L288" s="300"/>
      <c r="M288" s="217">
        <v>406.5</v>
      </c>
      <c r="N288" s="180"/>
      <c r="O288" s="180"/>
      <c r="P288" s="107" t="s">
        <v>287</v>
      </c>
    </row>
    <row r="289" spans="1:17" x14ac:dyDescent="0.2">
      <c r="A289" s="49">
        <v>283</v>
      </c>
      <c r="B289" s="264" t="s">
        <v>1744</v>
      </c>
      <c r="C289" s="33" t="s">
        <v>219</v>
      </c>
      <c r="D289" s="39">
        <v>146210</v>
      </c>
      <c r="E289" s="77">
        <v>63117515</v>
      </c>
      <c r="F289" s="37" t="s">
        <v>1724</v>
      </c>
      <c r="G289" s="80" t="s">
        <v>114</v>
      </c>
      <c r="H289" s="31">
        <v>10</v>
      </c>
      <c r="I289" s="32">
        <v>13460</v>
      </c>
      <c r="J289" s="214">
        <f>SUM(K289+L289+M289+N289+O289)</f>
        <v>449.7</v>
      </c>
      <c r="K289" s="178"/>
      <c r="L289" s="175"/>
      <c r="M289" s="179">
        <v>449.7</v>
      </c>
      <c r="N289" s="180"/>
      <c r="O289" s="180"/>
      <c r="P289" s="107" t="s">
        <v>1745</v>
      </c>
    </row>
    <row r="290" spans="1:17" x14ac:dyDescent="0.2">
      <c r="A290" s="49">
        <v>284</v>
      </c>
      <c r="B290" s="264" t="s">
        <v>1372</v>
      </c>
      <c r="C290" s="33" t="s">
        <v>197</v>
      </c>
      <c r="D290" s="39">
        <v>146217</v>
      </c>
      <c r="E290" s="77">
        <v>63117515</v>
      </c>
      <c r="F290" s="37" t="s">
        <v>1724</v>
      </c>
      <c r="G290" s="80" t="s">
        <v>114</v>
      </c>
      <c r="H290" s="31">
        <v>10</v>
      </c>
      <c r="I290" s="32">
        <v>13460</v>
      </c>
      <c r="J290" s="214">
        <f>SUM(K290+L290+M290+N290+O290)</f>
        <v>406.5</v>
      </c>
      <c r="K290" s="178"/>
      <c r="L290" s="300"/>
      <c r="M290" s="217">
        <v>406.5</v>
      </c>
      <c r="N290" s="180"/>
      <c r="O290" s="180"/>
      <c r="P290" s="107" t="s">
        <v>287</v>
      </c>
    </row>
    <row r="291" spans="1:17" x14ac:dyDescent="0.2">
      <c r="A291" s="49">
        <v>285</v>
      </c>
      <c r="B291" s="264" t="s">
        <v>1744</v>
      </c>
      <c r="C291" s="33" t="s">
        <v>219</v>
      </c>
      <c r="D291" s="39">
        <v>146222</v>
      </c>
      <c r="E291" s="77">
        <v>63117515</v>
      </c>
      <c r="F291" s="37" t="s">
        <v>1724</v>
      </c>
      <c r="G291" s="80" t="s">
        <v>114</v>
      </c>
      <c r="H291" s="31">
        <v>10</v>
      </c>
      <c r="I291" s="32">
        <v>13460</v>
      </c>
      <c r="J291" s="214">
        <f>SUM(K291+L291+M291+N291+O291)</f>
        <v>449.7</v>
      </c>
      <c r="K291" s="178"/>
      <c r="L291" s="175"/>
      <c r="M291" s="179">
        <v>449.7</v>
      </c>
      <c r="N291" s="180"/>
      <c r="O291" s="180"/>
      <c r="P291" s="107" t="s">
        <v>1745</v>
      </c>
    </row>
    <row r="292" spans="1:17" x14ac:dyDescent="0.2">
      <c r="A292" s="49">
        <v>286</v>
      </c>
      <c r="B292" s="264" t="s">
        <v>1750</v>
      </c>
      <c r="C292" s="33" t="s">
        <v>286</v>
      </c>
      <c r="D292" s="39">
        <v>146509</v>
      </c>
      <c r="E292" s="77">
        <v>63117515</v>
      </c>
      <c r="F292" s="37" t="s">
        <v>1749</v>
      </c>
      <c r="G292" s="80" t="s">
        <v>114</v>
      </c>
      <c r="H292" s="31">
        <v>21</v>
      </c>
      <c r="I292" s="32">
        <v>13460</v>
      </c>
      <c r="J292" s="214">
        <f>SUM(K292+L292+M292+N292+O292)</f>
        <v>406.5</v>
      </c>
      <c r="K292" s="178"/>
      <c r="L292" s="175"/>
      <c r="M292" s="179">
        <v>406.5</v>
      </c>
      <c r="N292" s="180"/>
      <c r="O292" s="180"/>
      <c r="P292" s="107" t="s">
        <v>416</v>
      </c>
    </row>
    <row r="293" spans="1:17" x14ac:dyDescent="0.2">
      <c r="A293" s="49">
        <v>287</v>
      </c>
      <c r="B293" s="264" t="s">
        <v>1756</v>
      </c>
      <c r="C293" s="33" t="s">
        <v>1131</v>
      </c>
      <c r="D293" s="39">
        <v>147422</v>
      </c>
      <c r="E293" s="77">
        <v>63117515</v>
      </c>
      <c r="F293" s="37" t="s">
        <v>1749</v>
      </c>
      <c r="G293" s="80" t="s">
        <v>468</v>
      </c>
      <c r="H293" s="31">
        <v>21</v>
      </c>
      <c r="I293" s="32">
        <v>13440</v>
      </c>
      <c r="J293" s="214">
        <f t="shared" si="16"/>
        <v>600</v>
      </c>
      <c r="K293" s="178"/>
      <c r="L293" s="175"/>
      <c r="M293" s="179">
        <v>600</v>
      </c>
      <c r="N293" s="180"/>
      <c r="O293" s="180"/>
      <c r="P293" s="287" t="s">
        <v>1757</v>
      </c>
    </row>
    <row r="294" spans="1:17" x14ac:dyDescent="0.2">
      <c r="A294" s="49">
        <v>288</v>
      </c>
      <c r="B294" s="264" t="s">
        <v>1216</v>
      </c>
      <c r="C294" s="33" t="s">
        <v>349</v>
      </c>
      <c r="D294" s="39">
        <v>147677</v>
      </c>
      <c r="E294" s="77">
        <v>63117515</v>
      </c>
      <c r="F294" s="37" t="s">
        <v>1763</v>
      </c>
      <c r="G294" s="80" t="s">
        <v>468</v>
      </c>
      <c r="H294" s="31">
        <v>21</v>
      </c>
      <c r="I294" s="32">
        <v>13440</v>
      </c>
      <c r="J294" s="214">
        <f t="shared" si="16"/>
        <v>200</v>
      </c>
      <c r="K294" s="178"/>
      <c r="L294" s="175"/>
      <c r="M294" s="179">
        <v>200</v>
      </c>
      <c r="N294" s="180"/>
      <c r="O294" s="180"/>
      <c r="P294" s="287" t="s">
        <v>1217</v>
      </c>
    </row>
    <row r="295" spans="1:17" x14ac:dyDescent="0.2">
      <c r="A295" s="49">
        <v>289</v>
      </c>
      <c r="B295" s="264" t="s">
        <v>517</v>
      </c>
      <c r="C295" s="33" t="s">
        <v>1104</v>
      </c>
      <c r="D295" s="39">
        <v>148119</v>
      </c>
      <c r="E295" s="77">
        <v>63117515</v>
      </c>
      <c r="F295" s="37" t="s">
        <v>1763</v>
      </c>
      <c r="G295" s="80" t="s">
        <v>200</v>
      </c>
      <c r="H295" s="31">
        <v>21</v>
      </c>
      <c r="I295" s="32">
        <v>14310</v>
      </c>
      <c r="J295" s="214">
        <f t="shared" ref="J295:J310" si="17">SUM(K295+L295+M295+N295+O295)</f>
        <v>70</v>
      </c>
      <c r="K295" s="178"/>
      <c r="L295" s="175"/>
      <c r="M295" s="179">
        <v>70</v>
      </c>
      <c r="N295" s="180"/>
      <c r="O295" s="180"/>
      <c r="P295" s="287" t="s">
        <v>204</v>
      </c>
    </row>
    <row r="296" spans="1:17" x14ac:dyDescent="0.2">
      <c r="A296" s="49">
        <v>290</v>
      </c>
      <c r="B296" s="264" t="s">
        <v>1785</v>
      </c>
      <c r="C296" s="33" t="s">
        <v>1663</v>
      </c>
      <c r="D296" s="39">
        <v>148398</v>
      </c>
      <c r="E296" s="77">
        <v>63117515</v>
      </c>
      <c r="F296" s="37" t="s">
        <v>1763</v>
      </c>
      <c r="G296" s="80" t="s">
        <v>114</v>
      </c>
      <c r="H296" s="31">
        <v>10</v>
      </c>
      <c r="I296" s="32">
        <v>13460</v>
      </c>
      <c r="J296" s="214">
        <f t="shared" si="17"/>
        <v>5592</v>
      </c>
      <c r="K296" s="178"/>
      <c r="L296" s="175"/>
      <c r="M296" s="179">
        <v>5592</v>
      </c>
      <c r="N296" s="180"/>
      <c r="O296" s="180"/>
      <c r="P296" s="287" t="s">
        <v>1686</v>
      </c>
    </row>
    <row r="297" spans="1:17" x14ac:dyDescent="0.2">
      <c r="A297" s="49">
        <v>291</v>
      </c>
      <c r="B297" s="264" t="s">
        <v>1786</v>
      </c>
      <c r="C297" s="33" t="s">
        <v>1321</v>
      </c>
      <c r="D297" s="39">
        <v>148422</v>
      </c>
      <c r="E297" s="77">
        <v>63117515</v>
      </c>
      <c r="F297" s="37" t="s">
        <v>1763</v>
      </c>
      <c r="G297" s="80" t="s">
        <v>340</v>
      </c>
      <c r="H297" s="31">
        <v>21</v>
      </c>
      <c r="I297" s="32">
        <v>14140</v>
      </c>
      <c r="J297" s="214">
        <f t="shared" si="17"/>
        <v>995.92</v>
      </c>
      <c r="K297" s="178"/>
      <c r="L297" s="175"/>
      <c r="M297" s="179">
        <v>995.92</v>
      </c>
      <c r="N297" s="180"/>
      <c r="O297" s="180"/>
      <c r="P297" s="287" t="s">
        <v>341</v>
      </c>
    </row>
    <row r="298" spans="1:17" x14ac:dyDescent="0.2">
      <c r="A298" s="49">
        <v>292</v>
      </c>
      <c r="B298" s="264" t="s">
        <v>1790</v>
      </c>
      <c r="C298" s="33" t="s">
        <v>1663</v>
      </c>
      <c r="D298" s="39">
        <v>148533</v>
      </c>
      <c r="E298" s="77">
        <v>63117515</v>
      </c>
      <c r="F298" s="37" t="s">
        <v>1763</v>
      </c>
      <c r="G298" s="80" t="s">
        <v>779</v>
      </c>
      <c r="H298" s="31">
        <v>21</v>
      </c>
      <c r="I298" s="32">
        <v>13450</v>
      </c>
      <c r="J298" s="214">
        <f t="shared" si="17"/>
        <v>1073.07</v>
      </c>
      <c r="K298" s="178"/>
      <c r="L298" s="175"/>
      <c r="M298" s="179">
        <v>1073.07</v>
      </c>
      <c r="N298" s="180"/>
      <c r="O298" s="180"/>
      <c r="P298" s="287" t="s">
        <v>599</v>
      </c>
    </row>
    <row r="299" spans="1:17" x14ac:dyDescent="0.2">
      <c r="A299" s="49">
        <v>293</v>
      </c>
      <c r="B299" s="264" t="s">
        <v>610</v>
      </c>
      <c r="C299" s="33" t="s">
        <v>1544</v>
      </c>
      <c r="D299" s="39">
        <v>148569</v>
      </c>
      <c r="E299" s="77">
        <v>63117515</v>
      </c>
      <c r="F299" s="37" t="s">
        <v>1763</v>
      </c>
      <c r="G299" s="80" t="s">
        <v>114</v>
      </c>
      <c r="H299" s="31">
        <v>21</v>
      </c>
      <c r="I299" s="32">
        <v>13460</v>
      </c>
      <c r="J299" s="214">
        <f t="shared" si="17"/>
        <v>500</v>
      </c>
      <c r="K299" s="178"/>
      <c r="L299" s="175"/>
      <c r="M299" s="179">
        <v>500</v>
      </c>
      <c r="N299" s="180"/>
      <c r="O299" s="180"/>
      <c r="P299" s="287" t="s">
        <v>1791</v>
      </c>
    </row>
    <row r="300" spans="1:17" x14ac:dyDescent="0.2">
      <c r="A300" s="49">
        <v>294</v>
      </c>
      <c r="B300" s="264" t="s">
        <v>1792</v>
      </c>
      <c r="C300" s="33" t="s">
        <v>1030</v>
      </c>
      <c r="D300" s="39">
        <v>148603</v>
      </c>
      <c r="E300" s="77">
        <v>63117515</v>
      </c>
      <c r="F300" s="37" t="s">
        <v>1763</v>
      </c>
      <c r="G300" s="80" t="s">
        <v>483</v>
      </c>
      <c r="H300" s="31">
        <v>21</v>
      </c>
      <c r="I300" s="32">
        <v>13610</v>
      </c>
      <c r="J300" s="214">
        <f t="shared" si="17"/>
        <v>420</v>
      </c>
      <c r="K300" s="178"/>
      <c r="L300" s="175"/>
      <c r="M300" s="179">
        <v>420</v>
      </c>
      <c r="N300" s="180"/>
      <c r="O300" s="180"/>
      <c r="P300" s="287" t="s">
        <v>1076</v>
      </c>
    </row>
    <row r="301" spans="1:17" x14ac:dyDescent="0.2">
      <c r="A301" s="49">
        <v>295</v>
      </c>
      <c r="B301" s="264" t="s">
        <v>1795</v>
      </c>
      <c r="C301" s="33" t="s">
        <v>617</v>
      </c>
      <c r="D301" s="39">
        <v>148661</v>
      </c>
      <c r="E301" s="77">
        <v>63117515</v>
      </c>
      <c r="F301" s="37" t="s">
        <v>1763</v>
      </c>
      <c r="G301" s="80" t="s">
        <v>216</v>
      </c>
      <c r="H301" s="31">
        <v>21</v>
      </c>
      <c r="I301" s="32">
        <v>13780</v>
      </c>
      <c r="J301" s="214">
        <f t="shared" si="17"/>
        <v>884.77</v>
      </c>
      <c r="K301" s="178"/>
      <c r="L301" s="175"/>
      <c r="M301" s="179">
        <v>884.77</v>
      </c>
      <c r="N301" s="180"/>
      <c r="O301" s="180"/>
      <c r="P301" s="287" t="s">
        <v>217</v>
      </c>
      <c r="Q301" s="527" t="s">
        <v>1796</v>
      </c>
    </row>
    <row r="302" spans="1:17" x14ac:dyDescent="0.2">
      <c r="A302" s="49">
        <v>296</v>
      </c>
      <c r="B302" s="264" t="s">
        <v>1818</v>
      </c>
      <c r="C302" s="33" t="s">
        <v>1364</v>
      </c>
      <c r="D302" s="39">
        <v>149510</v>
      </c>
      <c r="E302" s="77">
        <v>63117515</v>
      </c>
      <c r="F302" s="23" t="s">
        <v>1799</v>
      </c>
      <c r="G302" s="74" t="s">
        <v>383</v>
      </c>
      <c r="H302" s="47">
        <v>10</v>
      </c>
      <c r="I302" s="50">
        <v>14310</v>
      </c>
      <c r="J302" s="214">
        <f t="shared" si="17"/>
        <v>49.2</v>
      </c>
      <c r="K302" s="410"/>
      <c r="L302" s="233"/>
      <c r="M302" s="179">
        <v>49.2</v>
      </c>
      <c r="N302" s="180"/>
      <c r="O302" s="180"/>
      <c r="P302" s="501" t="s">
        <v>207</v>
      </c>
      <c r="Q302" s="527"/>
    </row>
    <row r="303" spans="1:17" x14ac:dyDescent="0.2">
      <c r="A303" s="49">
        <v>297</v>
      </c>
      <c r="B303" s="264" t="s">
        <v>1831</v>
      </c>
      <c r="C303" s="33" t="s">
        <v>1364</v>
      </c>
      <c r="D303" s="39">
        <v>149741</v>
      </c>
      <c r="E303" s="77">
        <v>63117515</v>
      </c>
      <c r="F303" s="37" t="s">
        <v>1799</v>
      </c>
      <c r="G303" s="80" t="s">
        <v>383</v>
      </c>
      <c r="H303" s="31">
        <v>10</v>
      </c>
      <c r="I303" s="32">
        <v>14310</v>
      </c>
      <c r="J303" s="214">
        <f t="shared" si="17"/>
        <v>484.8</v>
      </c>
      <c r="K303" s="178"/>
      <c r="L303" s="233"/>
      <c r="M303" s="217">
        <v>484.8</v>
      </c>
      <c r="N303" s="180"/>
      <c r="O303" s="180"/>
      <c r="P303" s="329" t="s">
        <v>207</v>
      </c>
      <c r="Q303" s="527"/>
    </row>
    <row r="304" spans="1:17" x14ac:dyDescent="0.2">
      <c r="A304" s="49">
        <v>298</v>
      </c>
      <c r="B304" s="264" t="s">
        <v>1864</v>
      </c>
      <c r="C304" s="33" t="s">
        <v>1224</v>
      </c>
      <c r="D304" s="39">
        <v>150098</v>
      </c>
      <c r="E304" s="77">
        <v>63117515</v>
      </c>
      <c r="F304" s="37" t="s">
        <v>1849</v>
      </c>
      <c r="G304" s="80" t="s">
        <v>475</v>
      </c>
      <c r="H304" s="31">
        <v>10</v>
      </c>
      <c r="I304" s="32">
        <v>21200</v>
      </c>
      <c r="J304" s="214">
        <f t="shared" si="17"/>
        <v>1000</v>
      </c>
      <c r="K304" s="178"/>
      <c r="L304" s="233"/>
      <c r="M304" s="217"/>
      <c r="N304" s="180">
        <v>1000</v>
      </c>
      <c r="O304" s="180"/>
      <c r="P304" s="329" t="s">
        <v>1865</v>
      </c>
      <c r="Q304" s="527"/>
    </row>
    <row r="305" spans="1:17" x14ac:dyDescent="0.2">
      <c r="A305" s="49">
        <v>299</v>
      </c>
      <c r="B305" s="264" t="s">
        <v>1866</v>
      </c>
      <c r="C305" s="33" t="s">
        <v>1161</v>
      </c>
      <c r="D305" s="39">
        <v>150112</v>
      </c>
      <c r="E305" s="77">
        <v>63117515</v>
      </c>
      <c r="F305" s="37" t="s">
        <v>1849</v>
      </c>
      <c r="G305" s="80" t="s">
        <v>475</v>
      </c>
      <c r="H305" s="31">
        <v>10</v>
      </c>
      <c r="I305" s="32">
        <v>21200</v>
      </c>
      <c r="J305" s="214">
        <f>SUM(K305+L305+M305+N305+O305)</f>
        <v>500</v>
      </c>
      <c r="K305" s="178"/>
      <c r="L305" s="233"/>
      <c r="M305" s="217"/>
      <c r="N305" s="180">
        <v>500</v>
      </c>
      <c r="O305" s="180"/>
      <c r="P305" s="329" t="s">
        <v>1867</v>
      </c>
      <c r="Q305" s="527"/>
    </row>
    <row r="306" spans="1:17" x14ac:dyDescent="0.2">
      <c r="A306" s="49">
        <v>300</v>
      </c>
      <c r="B306" s="264" t="s">
        <v>1868</v>
      </c>
      <c r="C306" s="33" t="s">
        <v>1869</v>
      </c>
      <c r="D306" s="39">
        <v>150136</v>
      </c>
      <c r="E306" s="77">
        <v>63117515</v>
      </c>
      <c r="F306" s="37" t="s">
        <v>1849</v>
      </c>
      <c r="G306" s="80" t="s">
        <v>475</v>
      </c>
      <c r="H306" s="31">
        <v>10</v>
      </c>
      <c r="I306" s="32">
        <v>21200</v>
      </c>
      <c r="J306" s="214">
        <f>SUM(K306+L306+M306+N306+O306)</f>
        <v>300</v>
      </c>
      <c r="K306" s="178"/>
      <c r="L306" s="233"/>
      <c r="M306" s="217"/>
      <c r="N306" s="180">
        <v>300</v>
      </c>
      <c r="O306" s="180"/>
      <c r="P306" s="329" t="s">
        <v>1495</v>
      </c>
      <c r="Q306" s="527"/>
    </row>
    <row r="307" spans="1:17" x14ac:dyDescent="0.2">
      <c r="A307" s="49">
        <v>301</v>
      </c>
      <c r="B307" s="264" t="s">
        <v>1870</v>
      </c>
      <c r="C307" s="33" t="s">
        <v>1678</v>
      </c>
      <c r="D307" s="39">
        <v>150163</v>
      </c>
      <c r="E307" s="77">
        <v>63117515</v>
      </c>
      <c r="F307" s="37" t="s">
        <v>1849</v>
      </c>
      <c r="G307" s="80" t="s">
        <v>475</v>
      </c>
      <c r="H307" s="31">
        <v>10</v>
      </c>
      <c r="I307" s="32">
        <v>21200</v>
      </c>
      <c r="J307" s="214">
        <f t="shared" si="17"/>
        <v>700</v>
      </c>
      <c r="K307" s="178"/>
      <c r="L307" s="233"/>
      <c r="M307" s="217"/>
      <c r="N307" s="180">
        <v>700</v>
      </c>
      <c r="O307" s="180"/>
      <c r="P307" s="329" t="s">
        <v>1871</v>
      </c>
      <c r="Q307" s="527"/>
    </row>
    <row r="308" spans="1:17" x14ac:dyDescent="0.2">
      <c r="A308" s="49">
        <v>302</v>
      </c>
      <c r="B308" s="264" t="s">
        <v>1873</v>
      </c>
      <c r="C308" s="33" t="s">
        <v>776</v>
      </c>
      <c r="D308" s="39">
        <v>150173</v>
      </c>
      <c r="E308" s="77">
        <v>63117515</v>
      </c>
      <c r="F308" s="37" t="s">
        <v>1849</v>
      </c>
      <c r="G308" s="80" t="s">
        <v>475</v>
      </c>
      <c r="H308" s="31">
        <v>10</v>
      </c>
      <c r="I308" s="32">
        <v>21200</v>
      </c>
      <c r="J308" s="214">
        <f t="shared" si="17"/>
        <v>500</v>
      </c>
      <c r="K308" s="178"/>
      <c r="L308" s="233"/>
      <c r="M308" s="217"/>
      <c r="N308" s="180">
        <v>500</v>
      </c>
      <c r="O308" s="180"/>
      <c r="P308" s="329" t="s">
        <v>1872</v>
      </c>
      <c r="Q308" s="527"/>
    </row>
    <row r="309" spans="1:17" x14ac:dyDescent="0.2">
      <c r="A309" s="49">
        <v>303</v>
      </c>
      <c r="B309" s="264" t="s">
        <v>1880</v>
      </c>
      <c r="C309" s="33" t="s">
        <v>1669</v>
      </c>
      <c r="D309" s="39">
        <v>150561</v>
      </c>
      <c r="E309" s="77">
        <v>63117515</v>
      </c>
      <c r="F309" s="37" t="s">
        <v>1849</v>
      </c>
      <c r="G309" s="80" t="s">
        <v>114</v>
      </c>
      <c r="H309" s="31">
        <v>21</v>
      </c>
      <c r="I309" s="32">
        <v>13460</v>
      </c>
      <c r="J309" s="214">
        <f>SUM(K309+L309+M309+N309+O309)</f>
        <v>982</v>
      </c>
      <c r="K309" s="178"/>
      <c r="L309" s="175"/>
      <c r="M309" s="179">
        <v>982</v>
      </c>
      <c r="N309" s="180"/>
      <c r="O309" s="180"/>
      <c r="P309" s="287" t="s">
        <v>1686</v>
      </c>
      <c r="Q309" s="527"/>
    </row>
    <row r="310" spans="1:17" x14ac:dyDescent="0.2">
      <c r="A310" s="49">
        <v>304</v>
      </c>
      <c r="B310" s="264" t="s">
        <v>1914</v>
      </c>
      <c r="C310" s="33" t="s">
        <v>1849</v>
      </c>
      <c r="D310" s="39">
        <v>151644</v>
      </c>
      <c r="E310" s="77">
        <v>63117515</v>
      </c>
      <c r="F310" s="37" t="s">
        <v>1905</v>
      </c>
      <c r="G310" s="80" t="s">
        <v>785</v>
      </c>
      <c r="H310" s="31">
        <v>21</v>
      </c>
      <c r="I310" s="32">
        <v>14010</v>
      </c>
      <c r="J310" s="214">
        <f t="shared" si="17"/>
        <v>5128</v>
      </c>
      <c r="K310" s="178"/>
      <c r="L310" s="175"/>
      <c r="M310" s="179">
        <v>5128</v>
      </c>
      <c r="N310" s="180"/>
      <c r="O310" s="180"/>
      <c r="P310" s="287" t="s">
        <v>338</v>
      </c>
      <c r="Q310" s="527"/>
    </row>
    <row r="311" spans="1:17" x14ac:dyDescent="0.2">
      <c r="A311" s="49">
        <v>305</v>
      </c>
      <c r="B311" s="264" t="s">
        <v>1758</v>
      </c>
      <c r="C311" s="33" t="s">
        <v>349</v>
      </c>
      <c r="D311" s="39">
        <v>152336</v>
      </c>
      <c r="E311" s="77">
        <v>63117515</v>
      </c>
      <c r="F311" s="37" t="s">
        <v>1905</v>
      </c>
      <c r="G311" s="80" t="s">
        <v>468</v>
      </c>
      <c r="H311" s="31">
        <v>21</v>
      </c>
      <c r="I311" s="32">
        <v>13440</v>
      </c>
      <c r="J311" s="214">
        <f t="shared" si="16"/>
        <v>350</v>
      </c>
      <c r="K311" s="178"/>
      <c r="L311" s="175"/>
      <c r="M311" s="179">
        <v>350</v>
      </c>
      <c r="N311" s="180"/>
      <c r="O311" s="180"/>
      <c r="P311" s="287" t="s">
        <v>1759</v>
      </c>
    </row>
    <row r="312" spans="1:17" x14ac:dyDescent="0.2">
      <c r="A312" s="49">
        <v>306</v>
      </c>
      <c r="B312" s="264" t="s">
        <v>1758</v>
      </c>
      <c r="C312" s="33" t="s">
        <v>349</v>
      </c>
      <c r="D312" s="39">
        <v>152354</v>
      </c>
      <c r="E312" s="77">
        <v>63117515</v>
      </c>
      <c r="F312" s="37" t="s">
        <v>1905</v>
      </c>
      <c r="G312" s="80" t="s">
        <v>468</v>
      </c>
      <c r="H312" s="31">
        <v>21</v>
      </c>
      <c r="I312" s="32">
        <v>13440</v>
      </c>
      <c r="J312" s="214">
        <f t="shared" si="16"/>
        <v>350</v>
      </c>
      <c r="K312" s="178"/>
      <c r="L312" s="175"/>
      <c r="M312" s="179">
        <v>350</v>
      </c>
      <c r="N312" s="180"/>
      <c r="O312" s="180"/>
      <c r="P312" s="287" t="s">
        <v>1155</v>
      </c>
    </row>
    <row r="313" spans="1:17" x14ac:dyDescent="0.2">
      <c r="A313" s="49">
        <v>307</v>
      </c>
      <c r="B313" s="264" t="s">
        <v>1758</v>
      </c>
      <c r="C313" s="33" t="s">
        <v>349</v>
      </c>
      <c r="D313" s="39">
        <v>152369</v>
      </c>
      <c r="E313" s="77">
        <v>63117515</v>
      </c>
      <c r="F313" s="37" t="s">
        <v>1905</v>
      </c>
      <c r="G313" s="80" t="s">
        <v>468</v>
      </c>
      <c r="H313" s="31">
        <v>21</v>
      </c>
      <c r="I313" s="32">
        <v>13440</v>
      </c>
      <c r="J313" s="214">
        <f t="shared" si="16"/>
        <v>350</v>
      </c>
      <c r="K313" s="178"/>
      <c r="L313" s="175"/>
      <c r="M313" s="179">
        <v>350</v>
      </c>
      <c r="N313" s="180"/>
      <c r="O313" s="180"/>
      <c r="P313" s="287" t="s">
        <v>1760</v>
      </c>
    </row>
    <row r="314" spans="1:17" x14ac:dyDescent="0.2">
      <c r="A314" s="49">
        <v>308</v>
      </c>
      <c r="B314" s="264"/>
      <c r="C314" s="33"/>
      <c r="D314" s="39"/>
      <c r="E314" s="77"/>
      <c r="F314" s="37" t="s">
        <v>1954</v>
      </c>
      <c r="G314" s="80" t="s">
        <v>1534</v>
      </c>
      <c r="H314" s="47">
        <v>10</v>
      </c>
      <c r="I314" s="32">
        <v>11110</v>
      </c>
      <c r="J314" s="214">
        <f t="shared" si="16"/>
        <v>6552.33</v>
      </c>
      <c r="K314" s="178">
        <v>6552.33</v>
      </c>
      <c r="L314" s="175"/>
      <c r="M314" s="179"/>
      <c r="N314" s="180"/>
      <c r="O314" s="180"/>
      <c r="P314" s="287"/>
    </row>
    <row r="315" spans="1:17" x14ac:dyDescent="0.2">
      <c r="A315" s="49">
        <v>309</v>
      </c>
      <c r="B315" s="107" t="s">
        <v>1251</v>
      </c>
      <c r="C315" s="298" t="s">
        <v>113</v>
      </c>
      <c r="D315" s="77">
        <v>158765</v>
      </c>
      <c r="E315" s="77">
        <v>63117515</v>
      </c>
      <c r="F315" s="37" t="s">
        <v>1974</v>
      </c>
      <c r="G315" s="80" t="s">
        <v>114</v>
      </c>
      <c r="H315" s="31">
        <v>10</v>
      </c>
      <c r="I315" s="32">
        <v>13460</v>
      </c>
      <c r="J315" s="214">
        <f t="shared" si="16"/>
        <v>449.7</v>
      </c>
      <c r="K315" s="314"/>
      <c r="L315" s="175"/>
      <c r="M315" s="175">
        <v>449.7</v>
      </c>
      <c r="N315" s="175"/>
      <c r="O315" s="175"/>
      <c r="P315" s="107" t="s">
        <v>115</v>
      </c>
    </row>
    <row r="316" spans="1:17" x14ac:dyDescent="0.2">
      <c r="A316" s="49">
        <v>310</v>
      </c>
      <c r="B316" s="107" t="s">
        <v>1250</v>
      </c>
      <c r="C316" s="298" t="s">
        <v>117</v>
      </c>
      <c r="D316" s="77">
        <v>158786</v>
      </c>
      <c r="E316" s="77">
        <v>63117515</v>
      </c>
      <c r="F316" s="37" t="s">
        <v>1974</v>
      </c>
      <c r="G316" s="80" t="s">
        <v>114</v>
      </c>
      <c r="H316" s="31">
        <v>10</v>
      </c>
      <c r="I316" s="32">
        <v>13460</v>
      </c>
      <c r="J316" s="214">
        <f t="shared" si="16"/>
        <v>449.7</v>
      </c>
      <c r="K316" s="314"/>
      <c r="L316" s="175"/>
      <c r="M316" s="175">
        <v>449.7</v>
      </c>
      <c r="N316" s="175"/>
      <c r="O316" s="175"/>
      <c r="P316" s="107" t="s">
        <v>118</v>
      </c>
    </row>
    <row r="317" spans="1:17" x14ac:dyDescent="0.2">
      <c r="A317" s="49">
        <v>311</v>
      </c>
      <c r="B317" s="350" t="s">
        <v>1977</v>
      </c>
      <c r="C317" s="350" t="s">
        <v>1974</v>
      </c>
      <c r="D317" s="350">
        <v>159123</v>
      </c>
      <c r="E317" s="77">
        <v>63117515</v>
      </c>
      <c r="F317" s="37" t="s">
        <v>1974</v>
      </c>
      <c r="G317" s="350" t="s">
        <v>468</v>
      </c>
      <c r="H317" s="31">
        <v>10</v>
      </c>
      <c r="I317" s="350">
        <v>13440</v>
      </c>
      <c r="J317" s="214">
        <f t="shared" si="16"/>
        <v>300</v>
      </c>
      <c r="K317" s="350"/>
      <c r="L317" s="350"/>
      <c r="M317" s="175">
        <v>300</v>
      </c>
      <c r="N317" s="350"/>
      <c r="O317" s="350"/>
      <c r="P317" s="350" t="s">
        <v>1399</v>
      </c>
    </row>
    <row r="318" spans="1:17" x14ac:dyDescent="0.2">
      <c r="A318" s="49">
        <v>312</v>
      </c>
      <c r="B318" s="350" t="s">
        <v>1977</v>
      </c>
      <c r="C318" s="350" t="s">
        <v>1974</v>
      </c>
      <c r="D318" s="350">
        <v>159133</v>
      </c>
      <c r="E318" s="77">
        <v>63117515</v>
      </c>
      <c r="F318" s="37" t="s">
        <v>1974</v>
      </c>
      <c r="G318" s="350" t="s">
        <v>468</v>
      </c>
      <c r="H318" s="31">
        <v>10</v>
      </c>
      <c r="I318" s="350">
        <v>13440</v>
      </c>
      <c r="J318" s="214">
        <f t="shared" si="16"/>
        <v>300</v>
      </c>
      <c r="K318" s="350"/>
      <c r="L318" s="350"/>
      <c r="M318" s="175">
        <v>300</v>
      </c>
      <c r="N318" s="532"/>
      <c r="O318" s="532"/>
      <c r="P318" s="350" t="s">
        <v>641</v>
      </c>
    </row>
    <row r="319" spans="1:17" x14ac:dyDescent="0.2">
      <c r="A319" s="49">
        <v>313</v>
      </c>
      <c r="B319" s="350" t="s">
        <v>1977</v>
      </c>
      <c r="C319" s="350" t="s">
        <v>1974</v>
      </c>
      <c r="D319" s="350">
        <v>159143</v>
      </c>
      <c r="E319" s="77">
        <v>63117515</v>
      </c>
      <c r="F319" s="37" t="s">
        <v>1974</v>
      </c>
      <c r="G319" s="350" t="s">
        <v>468</v>
      </c>
      <c r="H319" s="31">
        <v>10</v>
      </c>
      <c r="I319" s="350">
        <v>13440</v>
      </c>
      <c r="J319" s="214">
        <f t="shared" si="16"/>
        <v>300</v>
      </c>
      <c r="K319" s="350"/>
      <c r="L319" s="350"/>
      <c r="M319" s="175">
        <v>300</v>
      </c>
      <c r="N319" s="532"/>
      <c r="O319" s="532"/>
      <c r="P319" s="533" t="s">
        <v>1400</v>
      </c>
    </row>
    <row r="320" spans="1:17" x14ac:dyDescent="0.2">
      <c r="A320" s="49">
        <v>314</v>
      </c>
      <c r="B320" s="350" t="s">
        <v>1977</v>
      </c>
      <c r="C320" s="350" t="s">
        <v>1974</v>
      </c>
      <c r="D320" s="350">
        <v>159155</v>
      </c>
      <c r="E320" s="77">
        <v>63117515</v>
      </c>
      <c r="F320" s="37" t="s">
        <v>1974</v>
      </c>
      <c r="G320" s="350" t="s">
        <v>468</v>
      </c>
      <c r="H320" s="31">
        <v>10</v>
      </c>
      <c r="I320" s="350">
        <v>13440</v>
      </c>
      <c r="J320" s="214">
        <f t="shared" si="16"/>
        <v>300</v>
      </c>
      <c r="K320" s="350"/>
      <c r="L320" s="350"/>
      <c r="M320" s="175">
        <v>300</v>
      </c>
      <c r="N320" s="532"/>
      <c r="O320" s="532"/>
      <c r="P320" s="533" t="s">
        <v>1978</v>
      </c>
    </row>
    <row r="321" spans="1:16" x14ac:dyDescent="0.2">
      <c r="A321" s="49">
        <v>315</v>
      </c>
      <c r="B321" s="552" t="s">
        <v>1977</v>
      </c>
      <c r="C321" s="552" t="s">
        <v>1974</v>
      </c>
      <c r="D321" s="552"/>
      <c r="E321" s="443">
        <v>63117515</v>
      </c>
      <c r="F321" s="444"/>
      <c r="G321" s="552" t="s">
        <v>468</v>
      </c>
      <c r="H321" s="459">
        <v>10</v>
      </c>
      <c r="I321" s="552">
        <v>13440</v>
      </c>
      <c r="J321" s="433">
        <f>SUM(K321+L321+M321+N321+O321)</f>
        <v>-300</v>
      </c>
      <c r="K321" s="552"/>
      <c r="L321" s="552"/>
      <c r="M321" s="449">
        <v>-300</v>
      </c>
      <c r="N321" s="553"/>
      <c r="O321" s="553"/>
      <c r="P321" s="554" t="s">
        <v>1978</v>
      </c>
    </row>
    <row r="322" spans="1:16" x14ac:dyDescent="0.2">
      <c r="A322" s="49">
        <v>316</v>
      </c>
      <c r="B322" s="350" t="s">
        <v>1977</v>
      </c>
      <c r="C322" s="350" t="s">
        <v>1974</v>
      </c>
      <c r="D322" s="350">
        <v>159169</v>
      </c>
      <c r="E322" s="77">
        <v>63117515</v>
      </c>
      <c r="F322" s="37" t="s">
        <v>1974</v>
      </c>
      <c r="G322" s="350" t="s">
        <v>468</v>
      </c>
      <c r="H322" s="31">
        <v>10</v>
      </c>
      <c r="I322" s="350">
        <v>13440</v>
      </c>
      <c r="J322" s="214">
        <f t="shared" si="16"/>
        <v>300</v>
      </c>
      <c r="K322" s="350"/>
      <c r="L322" s="350"/>
      <c r="M322" s="175">
        <v>300</v>
      </c>
      <c r="N322" s="532"/>
      <c r="O322" s="532"/>
      <c r="P322" s="533" t="s">
        <v>1979</v>
      </c>
    </row>
    <row r="323" spans="1:16" x14ac:dyDescent="0.2">
      <c r="A323" s="49">
        <v>317</v>
      </c>
      <c r="B323" s="350" t="s">
        <v>1977</v>
      </c>
      <c r="C323" s="350" t="s">
        <v>1974</v>
      </c>
      <c r="D323" s="350">
        <v>160711</v>
      </c>
      <c r="E323" s="77">
        <v>63117515</v>
      </c>
      <c r="F323" s="37" t="s">
        <v>1986</v>
      </c>
      <c r="G323" s="350" t="s">
        <v>468</v>
      </c>
      <c r="H323" s="31">
        <v>10</v>
      </c>
      <c r="I323" s="350">
        <v>13440</v>
      </c>
      <c r="J323" s="214">
        <f t="shared" si="16"/>
        <v>300</v>
      </c>
      <c r="K323" s="350"/>
      <c r="L323" s="350"/>
      <c r="M323" s="175">
        <v>300</v>
      </c>
      <c r="N323" s="532"/>
      <c r="O323" s="532"/>
      <c r="P323" s="533" t="s">
        <v>1978</v>
      </c>
    </row>
    <row r="324" spans="1:16" x14ac:dyDescent="0.2">
      <c r="A324" s="49">
        <v>318</v>
      </c>
      <c r="B324" s="552" t="s">
        <v>1977</v>
      </c>
      <c r="C324" s="552" t="s">
        <v>1974</v>
      </c>
      <c r="D324" s="552"/>
      <c r="E324" s="443">
        <v>63117515</v>
      </c>
      <c r="F324" s="444" t="s">
        <v>2011</v>
      </c>
      <c r="G324" s="552" t="s">
        <v>468</v>
      </c>
      <c r="H324" s="459">
        <v>10</v>
      </c>
      <c r="I324" s="552">
        <v>13440</v>
      </c>
      <c r="J324" s="433">
        <f>SUM(K324+L324+M324+N324+O324)</f>
        <v>-300</v>
      </c>
      <c r="K324" s="552"/>
      <c r="L324" s="552"/>
      <c r="M324" s="449">
        <v>-300</v>
      </c>
      <c r="N324" s="553"/>
      <c r="O324" s="553"/>
      <c r="P324" s="554" t="s">
        <v>1978</v>
      </c>
    </row>
    <row r="325" spans="1:16" x14ac:dyDescent="0.2">
      <c r="A325" s="49">
        <v>319</v>
      </c>
      <c r="B325" s="264" t="s">
        <v>1029</v>
      </c>
      <c r="C325" s="33" t="s">
        <v>776</v>
      </c>
      <c r="D325" s="39">
        <v>165376</v>
      </c>
      <c r="E325" s="77">
        <v>63117515</v>
      </c>
      <c r="F325" s="37" t="s">
        <v>2011</v>
      </c>
      <c r="G325" s="80" t="s">
        <v>114</v>
      </c>
      <c r="H325" s="31">
        <v>21</v>
      </c>
      <c r="I325" s="32">
        <v>13460</v>
      </c>
      <c r="J325" s="214">
        <f t="shared" si="16"/>
        <v>362.8</v>
      </c>
      <c r="K325" s="178"/>
      <c r="L325" s="175"/>
      <c r="M325" s="179">
        <v>362.8</v>
      </c>
      <c r="N325" s="180"/>
      <c r="O325" s="180"/>
      <c r="P325" s="107" t="s">
        <v>1031</v>
      </c>
    </row>
    <row r="326" spans="1:16" x14ac:dyDescent="0.2">
      <c r="A326" s="49">
        <v>320</v>
      </c>
      <c r="B326" s="264" t="s">
        <v>434</v>
      </c>
      <c r="C326" s="33" t="s">
        <v>435</v>
      </c>
      <c r="D326" s="39">
        <v>165401</v>
      </c>
      <c r="E326" s="77">
        <v>63117515</v>
      </c>
      <c r="F326" s="37" t="s">
        <v>2011</v>
      </c>
      <c r="G326" s="80" t="s">
        <v>114</v>
      </c>
      <c r="H326" s="31">
        <v>21</v>
      </c>
      <c r="I326" s="32">
        <v>13460</v>
      </c>
      <c r="J326" s="214">
        <f t="shared" ref="J326:J333" si="18">SUM(K326+L326+M326+N326+O326)</f>
        <v>449.7</v>
      </c>
      <c r="K326" s="178"/>
      <c r="L326" s="175"/>
      <c r="M326" s="179">
        <v>449.7</v>
      </c>
      <c r="N326" s="180"/>
      <c r="O326" s="180"/>
      <c r="P326" s="107" t="s">
        <v>436</v>
      </c>
    </row>
    <row r="327" spans="1:16" x14ac:dyDescent="0.2">
      <c r="A327" s="49">
        <v>321</v>
      </c>
      <c r="B327" s="264" t="s">
        <v>1668</v>
      </c>
      <c r="C327" s="33" t="s">
        <v>2013</v>
      </c>
      <c r="D327" s="39">
        <v>165465</v>
      </c>
      <c r="E327" s="77">
        <v>63117515</v>
      </c>
      <c r="F327" s="37" t="s">
        <v>2011</v>
      </c>
      <c r="G327" s="80" t="s">
        <v>114</v>
      </c>
      <c r="H327" s="31">
        <v>10</v>
      </c>
      <c r="I327" s="32">
        <v>13460</v>
      </c>
      <c r="J327" s="214">
        <f t="shared" si="18"/>
        <v>406.5</v>
      </c>
      <c r="K327" s="178"/>
      <c r="L327" s="300"/>
      <c r="M327" s="179">
        <v>406.5</v>
      </c>
      <c r="N327" s="180"/>
      <c r="O327" s="180"/>
      <c r="P327" s="107" t="s">
        <v>307</v>
      </c>
    </row>
    <row r="328" spans="1:16" x14ac:dyDescent="0.2">
      <c r="A328" s="49">
        <v>322</v>
      </c>
      <c r="B328" s="264" t="s">
        <v>1668</v>
      </c>
      <c r="C328" s="33" t="s">
        <v>2013</v>
      </c>
      <c r="D328" s="39">
        <v>165465</v>
      </c>
      <c r="E328" s="77">
        <v>63117515</v>
      </c>
      <c r="F328" s="37" t="s">
        <v>2011</v>
      </c>
      <c r="G328" s="80" t="s">
        <v>114</v>
      </c>
      <c r="H328" s="31">
        <v>10</v>
      </c>
      <c r="I328" s="32">
        <v>13460</v>
      </c>
      <c r="J328" s="214">
        <f t="shared" si="18"/>
        <v>406.5</v>
      </c>
      <c r="K328" s="178"/>
      <c r="L328" s="300"/>
      <c r="M328" s="179">
        <v>406.5</v>
      </c>
      <c r="N328" s="180"/>
      <c r="O328" s="180"/>
      <c r="P328" s="107" t="s">
        <v>307</v>
      </c>
    </row>
    <row r="329" spans="1:16" x14ac:dyDescent="0.2">
      <c r="A329" s="49">
        <v>323</v>
      </c>
      <c r="B329" s="264" t="s">
        <v>412</v>
      </c>
      <c r="C329" s="33" t="s">
        <v>2014</v>
      </c>
      <c r="D329" s="39">
        <v>165560</v>
      </c>
      <c r="E329" s="77">
        <v>63117515</v>
      </c>
      <c r="F329" s="37" t="s">
        <v>2011</v>
      </c>
      <c r="G329" s="80" t="s">
        <v>114</v>
      </c>
      <c r="H329" s="31">
        <v>10</v>
      </c>
      <c r="I329" s="32">
        <v>13460</v>
      </c>
      <c r="J329" s="214">
        <f t="shared" si="18"/>
        <v>362.8</v>
      </c>
      <c r="K329" s="178"/>
      <c r="L329" s="300"/>
      <c r="M329" s="179">
        <v>362.8</v>
      </c>
      <c r="N329" s="180"/>
      <c r="O329" s="180"/>
      <c r="P329" s="107" t="s">
        <v>413</v>
      </c>
    </row>
    <row r="330" spans="1:16" x14ac:dyDescent="0.2">
      <c r="A330" s="49">
        <v>324</v>
      </c>
      <c r="B330" s="350" t="s">
        <v>1977</v>
      </c>
      <c r="C330" s="350" t="s">
        <v>1974</v>
      </c>
      <c r="D330" s="39">
        <v>165706</v>
      </c>
      <c r="E330" s="77">
        <v>63117515</v>
      </c>
      <c r="F330" s="37" t="s">
        <v>1986</v>
      </c>
      <c r="G330" s="350" t="s">
        <v>468</v>
      </c>
      <c r="H330" s="350">
        <v>10</v>
      </c>
      <c r="I330" s="350">
        <v>13440</v>
      </c>
      <c r="J330" s="214">
        <f t="shared" si="18"/>
        <v>300</v>
      </c>
      <c r="K330" s="350"/>
      <c r="L330" s="350"/>
      <c r="M330" s="175">
        <v>300</v>
      </c>
      <c r="N330" s="532"/>
      <c r="O330" s="532"/>
      <c r="P330" s="533" t="s">
        <v>1978</v>
      </c>
    </row>
    <row r="331" spans="1:16" x14ac:dyDescent="0.2">
      <c r="A331" s="49">
        <v>325</v>
      </c>
      <c r="B331" s="264" t="s">
        <v>1744</v>
      </c>
      <c r="C331" s="33" t="s">
        <v>219</v>
      </c>
      <c r="D331" s="39">
        <v>167031</v>
      </c>
      <c r="E331" s="77">
        <v>63117515</v>
      </c>
      <c r="F331" s="37" t="s">
        <v>2011</v>
      </c>
      <c r="G331" s="80" t="s">
        <v>114</v>
      </c>
      <c r="H331" s="31">
        <v>10</v>
      </c>
      <c r="I331" s="32">
        <v>13460</v>
      </c>
      <c r="J331" s="214">
        <f t="shared" si="18"/>
        <v>449.7</v>
      </c>
      <c r="K331" s="178"/>
      <c r="L331" s="175"/>
      <c r="M331" s="179">
        <v>449.7</v>
      </c>
      <c r="N331" s="180"/>
      <c r="O331" s="180"/>
      <c r="P331" s="107" t="s">
        <v>1745</v>
      </c>
    </row>
    <row r="332" spans="1:16" x14ac:dyDescent="0.2">
      <c r="A332" s="49">
        <v>326</v>
      </c>
      <c r="B332" s="264" t="s">
        <v>1744</v>
      </c>
      <c r="C332" s="33" t="s">
        <v>219</v>
      </c>
      <c r="D332" s="39">
        <v>167031</v>
      </c>
      <c r="E332" s="77">
        <v>63117515</v>
      </c>
      <c r="F332" s="37" t="s">
        <v>2011</v>
      </c>
      <c r="G332" s="80" t="s">
        <v>114</v>
      </c>
      <c r="H332" s="31">
        <v>10</v>
      </c>
      <c r="I332" s="32">
        <v>13460</v>
      </c>
      <c r="J332" s="214">
        <f t="shared" si="18"/>
        <v>449.7</v>
      </c>
      <c r="K332" s="178"/>
      <c r="L332" s="175"/>
      <c r="M332" s="179">
        <v>449.7</v>
      </c>
      <c r="N332" s="180"/>
      <c r="O332" s="180"/>
      <c r="P332" s="107" t="s">
        <v>1745</v>
      </c>
    </row>
    <row r="333" spans="1:16" x14ac:dyDescent="0.2">
      <c r="A333" s="49">
        <v>327</v>
      </c>
      <c r="B333" s="264" t="s">
        <v>1744</v>
      </c>
      <c r="C333" s="33" t="s">
        <v>219</v>
      </c>
      <c r="D333" s="39">
        <v>167031</v>
      </c>
      <c r="E333" s="77">
        <v>63117515</v>
      </c>
      <c r="F333" s="37" t="s">
        <v>2011</v>
      </c>
      <c r="G333" s="80" t="s">
        <v>114</v>
      </c>
      <c r="H333" s="31">
        <v>10</v>
      </c>
      <c r="I333" s="32">
        <v>13460</v>
      </c>
      <c r="J333" s="214">
        <f t="shared" si="18"/>
        <v>449.7</v>
      </c>
      <c r="K333" s="178"/>
      <c r="L333" s="175"/>
      <c r="M333" s="179">
        <v>449.7</v>
      </c>
      <c r="N333" s="180"/>
      <c r="O333" s="180"/>
      <c r="P333" s="107" t="s">
        <v>1745</v>
      </c>
    </row>
    <row r="334" spans="1:16" x14ac:dyDescent="0.2">
      <c r="A334" s="49">
        <v>328</v>
      </c>
      <c r="B334" s="264" t="s">
        <v>1227</v>
      </c>
      <c r="C334" s="33" t="s">
        <v>880</v>
      </c>
      <c r="D334" s="39">
        <v>167044</v>
      </c>
      <c r="E334" s="77">
        <v>63117515</v>
      </c>
      <c r="F334" s="37" t="s">
        <v>2011</v>
      </c>
      <c r="G334" s="80" t="s">
        <v>114</v>
      </c>
      <c r="H334" s="31">
        <v>10</v>
      </c>
      <c r="I334" s="32">
        <v>13460</v>
      </c>
      <c r="J334" s="214">
        <f t="shared" ref="J334:J342" si="19">SUM(K334+L334+M334+N334+O334)</f>
        <v>449.7</v>
      </c>
      <c r="K334" s="178"/>
      <c r="L334" s="175"/>
      <c r="M334" s="179">
        <v>449.7</v>
      </c>
      <c r="N334" s="180"/>
      <c r="O334" s="180"/>
      <c r="P334" s="107" t="s">
        <v>1228</v>
      </c>
    </row>
    <row r="335" spans="1:16" x14ac:dyDescent="0.2">
      <c r="A335" s="49">
        <v>329</v>
      </c>
      <c r="B335" s="264" t="s">
        <v>1049</v>
      </c>
      <c r="C335" s="33" t="s">
        <v>809</v>
      </c>
      <c r="D335" s="39">
        <v>167070</v>
      </c>
      <c r="E335" s="77">
        <v>63117515</v>
      </c>
      <c r="F335" s="37" t="s">
        <v>2011</v>
      </c>
      <c r="G335" s="80" t="s">
        <v>114</v>
      </c>
      <c r="H335" s="31">
        <v>10</v>
      </c>
      <c r="I335" s="32">
        <v>13460</v>
      </c>
      <c r="J335" s="214">
        <f t="shared" si="19"/>
        <v>406.5</v>
      </c>
      <c r="K335" s="178"/>
      <c r="L335" s="175"/>
      <c r="M335" s="179">
        <v>406.5</v>
      </c>
      <c r="N335" s="180"/>
      <c r="O335" s="180"/>
      <c r="P335" s="107" t="s">
        <v>404</v>
      </c>
    </row>
    <row r="336" spans="1:16" x14ac:dyDescent="0.2">
      <c r="A336" s="49">
        <v>330</v>
      </c>
      <c r="B336" s="264" t="s">
        <v>1047</v>
      </c>
      <c r="C336" s="33" t="s">
        <v>809</v>
      </c>
      <c r="D336" s="39">
        <v>167853</v>
      </c>
      <c r="E336" s="77">
        <v>63117515</v>
      </c>
      <c r="F336" s="37" t="s">
        <v>2033</v>
      </c>
      <c r="G336" s="80" t="s">
        <v>114</v>
      </c>
      <c r="H336" s="31">
        <v>10</v>
      </c>
      <c r="I336" s="32">
        <v>13460</v>
      </c>
      <c r="J336" s="214">
        <f t="shared" si="19"/>
        <v>406.5</v>
      </c>
      <c r="K336" s="178"/>
      <c r="L336" s="175"/>
      <c r="M336" s="179">
        <v>406.5</v>
      </c>
      <c r="N336" s="180"/>
      <c r="O336" s="180"/>
      <c r="P336" s="107" t="s">
        <v>406</v>
      </c>
    </row>
    <row r="337" spans="1:16" x14ac:dyDescent="0.2">
      <c r="A337" s="49">
        <v>331</v>
      </c>
      <c r="B337" s="264" t="s">
        <v>829</v>
      </c>
      <c r="C337" s="33" t="s">
        <v>349</v>
      </c>
      <c r="D337" s="39">
        <v>167874</v>
      </c>
      <c r="E337" s="77">
        <v>63117515</v>
      </c>
      <c r="F337" s="37" t="s">
        <v>2033</v>
      </c>
      <c r="G337" s="80" t="s">
        <v>114</v>
      </c>
      <c r="H337" s="31">
        <v>10</v>
      </c>
      <c r="I337" s="32">
        <v>13460</v>
      </c>
      <c r="J337" s="214">
        <f t="shared" si="19"/>
        <v>362.8</v>
      </c>
      <c r="K337" s="178"/>
      <c r="L337" s="175"/>
      <c r="M337" s="179">
        <v>362.8</v>
      </c>
      <c r="N337" s="180"/>
      <c r="O337" s="180"/>
      <c r="P337" s="107" t="s">
        <v>293</v>
      </c>
    </row>
    <row r="338" spans="1:16" x14ac:dyDescent="0.2">
      <c r="A338" s="49">
        <v>332</v>
      </c>
      <c r="B338" s="412" t="s">
        <v>1665</v>
      </c>
      <c r="C338" s="17" t="s">
        <v>1666</v>
      </c>
      <c r="D338" s="97">
        <v>167912</v>
      </c>
      <c r="E338" s="77">
        <v>63117515</v>
      </c>
      <c r="F338" s="37" t="s">
        <v>2033</v>
      </c>
      <c r="G338" s="80" t="s">
        <v>114</v>
      </c>
      <c r="H338" s="31">
        <v>10</v>
      </c>
      <c r="I338" s="32">
        <v>13460</v>
      </c>
      <c r="J338" s="214">
        <f t="shared" si="19"/>
        <v>362.8</v>
      </c>
      <c r="K338" s="178"/>
      <c r="L338" s="175"/>
      <c r="M338" s="179">
        <v>362.8</v>
      </c>
      <c r="N338" s="180"/>
      <c r="O338" s="180"/>
      <c r="P338" s="287" t="s">
        <v>1667</v>
      </c>
    </row>
    <row r="339" spans="1:16" x14ac:dyDescent="0.2">
      <c r="A339" s="49">
        <v>333</v>
      </c>
      <c r="B339" s="264" t="s">
        <v>1101</v>
      </c>
      <c r="C339" s="33" t="s">
        <v>389</v>
      </c>
      <c r="D339" s="39">
        <v>167933</v>
      </c>
      <c r="E339" s="77">
        <v>63117515</v>
      </c>
      <c r="F339" s="37" t="s">
        <v>2033</v>
      </c>
      <c r="G339" s="80" t="s">
        <v>114</v>
      </c>
      <c r="H339" s="31">
        <v>10</v>
      </c>
      <c r="I339" s="32">
        <v>13460</v>
      </c>
      <c r="J339" s="214">
        <f t="shared" si="19"/>
        <v>362.8</v>
      </c>
      <c r="K339" s="178"/>
      <c r="L339" s="175"/>
      <c r="M339" s="179">
        <v>362.8</v>
      </c>
      <c r="N339" s="180"/>
      <c r="O339" s="180"/>
      <c r="P339" s="107" t="s">
        <v>142</v>
      </c>
    </row>
    <row r="340" spans="1:16" x14ac:dyDescent="0.2">
      <c r="A340" s="49">
        <v>334</v>
      </c>
      <c r="B340" s="264" t="s">
        <v>1048</v>
      </c>
      <c r="C340" s="33" t="s">
        <v>809</v>
      </c>
      <c r="D340" s="39">
        <v>168125</v>
      </c>
      <c r="E340" s="77">
        <v>63117515</v>
      </c>
      <c r="F340" s="37" t="s">
        <v>2033</v>
      </c>
      <c r="G340" s="80" t="s">
        <v>114</v>
      </c>
      <c r="H340" s="31">
        <v>10</v>
      </c>
      <c r="I340" s="32">
        <v>13460</v>
      </c>
      <c r="J340" s="214">
        <f t="shared" si="19"/>
        <v>406.5</v>
      </c>
      <c r="K340" s="178"/>
      <c r="L340" s="175"/>
      <c r="M340" s="179">
        <v>406.5</v>
      </c>
      <c r="N340" s="180"/>
      <c r="O340" s="180"/>
      <c r="P340" s="107" t="s">
        <v>397</v>
      </c>
    </row>
    <row r="341" spans="1:16" x14ac:dyDescent="0.2">
      <c r="A341" s="49">
        <v>335</v>
      </c>
      <c r="B341" s="264" t="s">
        <v>412</v>
      </c>
      <c r="C341" s="33" t="s">
        <v>2014</v>
      </c>
      <c r="D341" s="39">
        <v>168181</v>
      </c>
      <c r="E341" s="77">
        <v>63117515</v>
      </c>
      <c r="F341" s="37" t="s">
        <v>2033</v>
      </c>
      <c r="G341" s="80" t="s">
        <v>114</v>
      </c>
      <c r="H341" s="31">
        <v>10</v>
      </c>
      <c r="I341" s="32">
        <v>13460</v>
      </c>
      <c r="J341" s="214">
        <f>SUM(K341+L341+M341+N341+O341)</f>
        <v>362.8</v>
      </c>
      <c r="K341" s="178"/>
      <c r="L341" s="300"/>
      <c r="M341" s="179">
        <v>362.8</v>
      </c>
      <c r="N341" s="180"/>
      <c r="O341" s="180"/>
      <c r="P341" s="107" t="s">
        <v>413</v>
      </c>
    </row>
    <row r="342" spans="1:16" x14ac:dyDescent="0.2">
      <c r="A342" s="49">
        <v>336</v>
      </c>
      <c r="B342" s="412" t="s">
        <v>410</v>
      </c>
      <c r="C342" s="486" t="s">
        <v>376</v>
      </c>
      <c r="D342" s="39">
        <v>168236</v>
      </c>
      <c r="E342" s="77">
        <v>63117515</v>
      </c>
      <c r="F342" s="37" t="s">
        <v>2033</v>
      </c>
      <c r="G342" s="80" t="s">
        <v>114</v>
      </c>
      <c r="H342" s="31">
        <v>10</v>
      </c>
      <c r="I342" s="32">
        <v>13460</v>
      </c>
      <c r="J342" s="214">
        <f t="shared" si="19"/>
        <v>362.8</v>
      </c>
      <c r="K342" s="178"/>
      <c r="L342" s="300"/>
      <c r="M342" s="179">
        <v>362.8</v>
      </c>
      <c r="N342" s="180"/>
      <c r="O342" s="180"/>
      <c r="P342" s="107" t="s">
        <v>411</v>
      </c>
    </row>
    <row r="343" spans="1:16" x14ac:dyDescent="0.2">
      <c r="A343" s="49">
        <v>337</v>
      </c>
      <c r="B343" s="264" t="s">
        <v>318</v>
      </c>
      <c r="C343" s="33" t="s">
        <v>1376</v>
      </c>
      <c r="D343" s="39">
        <v>169110</v>
      </c>
      <c r="E343" s="77">
        <v>63117515</v>
      </c>
      <c r="F343" s="37" t="s">
        <v>2057</v>
      </c>
      <c r="G343" s="80" t="s">
        <v>114</v>
      </c>
      <c r="H343" s="31">
        <v>21</v>
      </c>
      <c r="I343" s="32">
        <v>13460</v>
      </c>
      <c r="J343" s="214">
        <f t="shared" ref="J343:J352" si="20">SUM(K343+L343+M343+N343+O343)</f>
        <v>362.8</v>
      </c>
      <c r="K343" s="178"/>
      <c r="L343" s="175"/>
      <c r="M343" s="179">
        <v>362.8</v>
      </c>
      <c r="N343" s="180"/>
      <c r="O343" s="180"/>
      <c r="P343" s="107" t="s">
        <v>315</v>
      </c>
    </row>
    <row r="344" spans="1:16" x14ac:dyDescent="0.2">
      <c r="A344" s="49">
        <v>338</v>
      </c>
      <c r="B344" s="264" t="s">
        <v>2064</v>
      </c>
      <c r="C344" s="33" t="s">
        <v>2065</v>
      </c>
      <c r="D344" s="39">
        <v>169323</v>
      </c>
      <c r="E344" s="77">
        <v>63117515</v>
      </c>
      <c r="F344" s="37" t="s">
        <v>2057</v>
      </c>
      <c r="G344" s="80" t="s">
        <v>383</v>
      </c>
      <c r="H344" s="31">
        <v>10</v>
      </c>
      <c r="I344" s="32">
        <v>14310</v>
      </c>
      <c r="J344" s="214">
        <f t="shared" si="20"/>
        <v>1128.4000000000001</v>
      </c>
      <c r="K344" s="178"/>
      <c r="L344" s="175"/>
      <c r="M344" s="179">
        <v>1128.4000000000001</v>
      </c>
      <c r="N344" s="180"/>
      <c r="O344" s="180"/>
      <c r="P344" s="107" t="s">
        <v>207</v>
      </c>
    </row>
    <row r="345" spans="1:16" x14ac:dyDescent="0.2">
      <c r="A345" s="49">
        <v>339</v>
      </c>
      <c r="B345" s="412" t="s">
        <v>1673</v>
      </c>
      <c r="C345" s="486" t="s">
        <v>1634</v>
      </c>
      <c r="D345" s="39">
        <v>170779</v>
      </c>
      <c r="E345" s="77">
        <v>63117515</v>
      </c>
      <c r="F345" s="37" t="s">
        <v>2081</v>
      </c>
      <c r="G345" s="80" t="s">
        <v>114</v>
      </c>
      <c r="H345" s="31">
        <v>10</v>
      </c>
      <c r="I345" s="32">
        <v>13460</v>
      </c>
      <c r="J345" s="214">
        <f t="shared" si="20"/>
        <v>4000</v>
      </c>
      <c r="K345" s="376"/>
      <c r="L345" s="233"/>
      <c r="M345" s="179">
        <v>4000</v>
      </c>
      <c r="N345" s="180"/>
      <c r="O345" s="180"/>
      <c r="P345" s="304" t="s">
        <v>1674</v>
      </c>
    </row>
    <row r="346" spans="1:16" x14ac:dyDescent="0.2">
      <c r="A346" s="49">
        <v>440</v>
      </c>
      <c r="B346" s="412" t="s">
        <v>2092</v>
      </c>
      <c r="C346" s="17" t="s">
        <v>2081</v>
      </c>
      <c r="D346" s="97">
        <v>172098</v>
      </c>
      <c r="E346" s="77">
        <v>63117515</v>
      </c>
      <c r="F346" s="37" t="s">
        <v>2093</v>
      </c>
      <c r="G346" s="80" t="s">
        <v>2094</v>
      </c>
      <c r="H346" s="31">
        <v>10</v>
      </c>
      <c r="I346" s="32">
        <v>13140</v>
      </c>
      <c r="J346" s="214">
        <f t="shared" si="20"/>
        <v>1000</v>
      </c>
      <c r="K346" s="178"/>
      <c r="L346" s="233"/>
      <c r="M346" s="179">
        <v>1000</v>
      </c>
      <c r="N346" s="180"/>
      <c r="O346" s="180"/>
      <c r="P346" s="329" t="s">
        <v>2095</v>
      </c>
    </row>
    <row r="347" spans="1:16" x14ac:dyDescent="0.2">
      <c r="A347" s="49">
        <v>441</v>
      </c>
      <c r="B347" s="264" t="s">
        <v>2099</v>
      </c>
      <c r="C347" s="33" t="s">
        <v>1986</v>
      </c>
      <c r="D347" s="39">
        <v>173284</v>
      </c>
      <c r="E347" s="77">
        <v>63117515</v>
      </c>
      <c r="F347" s="37" t="s">
        <v>2093</v>
      </c>
      <c r="G347" s="80" t="s">
        <v>2100</v>
      </c>
      <c r="H347" s="31">
        <v>21</v>
      </c>
      <c r="I347" s="32">
        <v>13460</v>
      </c>
      <c r="J347" s="214">
        <f t="shared" si="20"/>
        <v>1210</v>
      </c>
      <c r="K347" s="178"/>
      <c r="L347" s="175"/>
      <c r="M347" s="179">
        <v>1210</v>
      </c>
      <c r="N347" s="180"/>
      <c r="O347" s="180"/>
      <c r="P347" s="107" t="s">
        <v>1036</v>
      </c>
    </row>
    <row r="348" spans="1:16" x14ac:dyDescent="0.2">
      <c r="A348" s="49">
        <v>442</v>
      </c>
      <c r="B348" s="264" t="s">
        <v>2133</v>
      </c>
      <c r="C348" s="33" t="s">
        <v>1763</v>
      </c>
      <c r="D348" s="39">
        <v>174536</v>
      </c>
      <c r="E348" s="77">
        <v>63117515</v>
      </c>
      <c r="F348" s="37" t="s">
        <v>2115</v>
      </c>
      <c r="G348" s="80" t="s">
        <v>2134</v>
      </c>
      <c r="H348" s="31">
        <v>21</v>
      </c>
      <c r="I348" s="32">
        <v>14010</v>
      </c>
      <c r="J348" s="214">
        <f t="shared" si="20"/>
        <v>805</v>
      </c>
      <c r="K348" s="178"/>
      <c r="L348" s="175"/>
      <c r="M348" s="179">
        <v>805</v>
      </c>
      <c r="N348" s="180"/>
      <c r="O348" s="180"/>
      <c r="P348" s="107" t="s">
        <v>338</v>
      </c>
    </row>
    <row r="349" spans="1:16" x14ac:dyDescent="0.2">
      <c r="A349" s="49">
        <v>443</v>
      </c>
      <c r="B349" s="264" t="s">
        <v>2127</v>
      </c>
      <c r="C349" s="33" t="s">
        <v>471</v>
      </c>
      <c r="D349" s="39">
        <v>174845</v>
      </c>
      <c r="E349" s="77">
        <v>63117515</v>
      </c>
      <c r="F349" s="37" t="s">
        <v>2115</v>
      </c>
      <c r="G349" s="80" t="s">
        <v>2142</v>
      </c>
      <c r="H349" s="31">
        <v>10</v>
      </c>
      <c r="I349" s="32">
        <v>21200</v>
      </c>
      <c r="J349" s="214">
        <f t="shared" si="20"/>
        <v>20000</v>
      </c>
      <c r="K349" s="178"/>
      <c r="L349" s="175"/>
      <c r="M349" s="179"/>
      <c r="N349" s="180">
        <v>20000</v>
      </c>
      <c r="O349" s="180"/>
      <c r="P349" s="107" t="s">
        <v>2128</v>
      </c>
    </row>
    <row r="350" spans="1:16" x14ac:dyDescent="0.2">
      <c r="A350" s="49">
        <v>444</v>
      </c>
      <c r="B350" s="264" t="s">
        <v>2145</v>
      </c>
      <c r="C350" s="33" t="s">
        <v>1440</v>
      </c>
      <c r="D350" s="39">
        <v>174911</v>
      </c>
      <c r="E350" s="77">
        <v>63117515</v>
      </c>
      <c r="F350" s="37" t="s">
        <v>2115</v>
      </c>
      <c r="G350" s="80" t="s">
        <v>216</v>
      </c>
      <c r="H350" s="31">
        <v>10</v>
      </c>
      <c r="I350" s="32">
        <v>13780</v>
      </c>
      <c r="J350" s="214">
        <f t="shared" si="20"/>
        <v>489.01</v>
      </c>
      <c r="K350" s="178"/>
      <c r="L350" s="233"/>
      <c r="M350" s="179">
        <v>489.01</v>
      </c>
      <c r="N350" s="180"/>
      <c r="O350" s="180"/>
      <c r="P350" s="329" t="s">
        <v>217</v>
      </c>
    </row>
    <row r="351" spans="1:16" x14ac:dyDescent="0.2">
      <c r="A351" s="49">
        <v>445</v>
      </c>
      <c r="B351" s="264" t="s">
        <v>2171</v>
      </c>
      <c r="C351" s="33" t="s">
        <v>1779</v>
      </c>
      <c r="D351" s="39">
        <v>176833</v>
      </c>
      <c r="E351" s="77">
        <v>63117515</v>
      </c>
      <c r="F351" s="37" t="s">
        <v>2164</v>
      </c>
      <c r="G351" s="286" t="s">
        <v>475</v>
      </c>
      <c r="H351" s="47">
        <v>10</v>
      </c>
      <c r="I351" s="50">
        <v>21200</v>
      </c>
      <c r="J351" s="214">
        <f t="shared" si="20"/>
        <v>1000</v>
      </c>
      <c r="K351" s="178"/>
      <c r="L351" s="175"/>
      <c r="M351" s="179"/>
      <c r="N351" s="180">
        <v>1000</v>
      </c>
      <c r="O351" s="180"/>
      <c r="P351" s="107" t="s">
        <v>2172</v>
      </c>
    </row>
    <row r="352" spans="1:16" x14ac:dyDescent="0.2">
      <c r="A352" s="49">
        <v>446</v>
      </c>
      <c r="B352" s="264" t="s">
        <v>2171</v>
      </c>
      <c r="C352" s="33" t="s">
        <v>1779</v>
      </c>
      <c r="D352" s="39">
        <v>180259</v>
      </c>
      <c r="E352" s="77">
        <v>63117515</v>
      </c>
      <c r="F352" s="37"/>
      <c r="G352" s="286" t="s">
        <v>475</v>
      </c>
      <c r="H352" s="47">
        <v>10</v>
      </c>
      <c r="I352" s="50">
        <v>21200</v>
      </c>
      <c r="J352" s="214">
        <f t="shared" si="20"/>
        <v>-1000</v>
      </c>
      <c r="K352" s="178"/>
      <c r="L352" s="175"/>
      <c r="M352" s="179"/>
      <c r="N352" s="180">
        <v>-1000</v>
      </c>
      <c r="O352" s="180"/>
      <c r="P352" s="107" t="s">
        <v>2172</v>
      </c>
    </row>
    <row r="353" spans="1:16" x14ac:dyDescent="0.2">
      <c r="A353" s="49">
        <v>447</v>
      </c>
      <c r="B353" s="264" t="s">
        <v>2175</v>
      </c>
      <c r="C353" s="33" t="s">
        <v>1779</v>
      </c>
      <c r="D353" s="39">
        <v>176890</v>
      </c>
      <c r="E353" s="77">
        <v>63117515</v>
      </c>
      <c r="F353" s="37" t="s">
        <v>2164</v>
      </c>
      <c r="G353" s="286" t="s">
        <v>475</v>
      </c>
      <c r="H353" s="47">
        <v>10</v>
      </c>
      <c r="I353" s="50">
        <v>21200</v>
      </c>
      <c r="J353" s="214">
        <f>SUM(K353+L353+M353+N353+O353)</f>
        <v>4000</v>
      </c>
      <c r="K353" s="178"/>
      <c r="L353" s="175"/>
      <c r="M353" s="179"/>
      <c r="N353" s="180">
        <v>4000</v>
      </c>
      <c r="O353" s="180"/>
      <c r="P353" s="107" t="s">
        <v>2176</v>
      </c>
    </row>
    <row r="354" spans="1:16" x14ac:dyDescent="0.2">
      <c r="A354" s="49">
        <v>448</v>
      </c>
      <c r="B354" s="107" t="s">
        <v>1250</v>
      </c>
      <c r="C354" s="298" t="s">
        <v>117</v>
      </c>
      <c r="D354" s="77">
        <v>189887</v>
      </c>
      <c r="E354" s="77">
        <v>63117515</v>
      </c>
      <c r="F354" s="37" t="s">
        <v>2214</v>
      </c>
      <c r="G354" s="80" t="s">
        <v>114</v>
      </c>
      <c r="H354" s="31">
        <v>10</v>
      </c>
      <c r="I354" s="32">
        <v>13460</v>
      </c>
      <c r="J354" s="214">
        <f>SUM(K354+L354+M354+N354+O354)</f>
        <v>449.7</v>
      </c>
      <c r="K354" s="314"/>
      <c r="L354" s="175"/>
      <c r="M354" s="175">
        <v>449.7</v>
      </c>
      <c r="N354" s="175"/>
      <c r="O354" s="175"/>
      <c r="P354" s="107" t="s">
        <v>118</v>
      </c>
    </row>
    <row r="355" spans="1:16" x14ac:dyDescent="0.2">
      <c r="A355" s="49">
        <v>449</v>
      </c>
      <c r="B355" s="107" t="s">
        <v>1251</v>
      </c>
      <c r="C355" s="298" t="s">
        <v>113</v>
      </c>
      <c r="D355" s="77">
        <v>190879</v>
      </c>
      <c r="E355" s="77">
        <v>63117515</v>
      </c>
      <c r="F355" s="37" t="s">
        <v>2214</v>
      </c>
      <c r="G355" s="80" t="s">
        <v>114</v>
      </c>
      <c r="H355" s="31">
        <v>10</v>
      </c>
      <c r="I355" s="32">
        <v>13460</v>
      </c>
      <c r="J355" s="214">
        <f>SUM(K355+L355+M355+N355+O355)</f>
        <v>449.7</v>
      </c>
      <c r="K355" s="314"/>
      <c r="L355" s="175"/>
      <c r="M355" s="175">
        <v>449.7</v>
      </c>
      <c r="N355" s="175"/>
      <c r="O355" s="175"/>
      <c r="P355" s="107" t="s">
        <v>115</v>
      </c>
    </row>
    <row r="356" spans="1:16" x14ac:dyDescent="0.2">
      <c r="A356" s="49">
        <v>450</v>
      </c>
      <c r="B356" s="89" t="s">
        <v>2221</v>
      </c>
      <c r="C356" s="69" t="s">
        <v>1306</v>
      </c>
      <c r="D356" s="77">
        <v>191290</v>
      </c>
      <c r="E356" s="77">
        <v>63117515</v>
      </c>
      <c r="F356" s="37" t="s">
        <v>2216</v>
      </c>
      <c r="G356" s="286" t="s">
        <v>475</v>
      </c>
      <c r="H356" s="47">
        <v>10</v>
      </c>
      <c r="I356" s="50">
        <v>21200</v>
      </c>
      <c r="J356" s="214">
        <f t="shared" ref="J356:J358" si="21">SUM(K356+L356+M356+N356+O356)</f>
        <v>500</v>
      </c>
      <c r="K356" s="376"/>
      <c r="L356" s="175"/>
      <c r="M356" s="179"/>
      <c r="N356" s="180">
        <v>500</v>
      </c>
      <c r="O356" s="180"/>
      <c r="P356" s="107" t="s">
        <v>2222</v>
      </c>
    </row>
    <row r="357" spans="1:16" x14ac:dyDescent="0.2">
      <c r="A357" s="49">
        <v>451</v>
      </c>
      <c r="B357" s="264" t="s">
        <v>1758</v>
      </c>
      <c r="C357" s="33" t="s">
        <v>349</v>
      </c>
      <c r="D357" s="39">
        <v>192196</v>
      </c>
      <c r="E357" s="77">
        <v>63117515</v>
      </c>
      <c r="F357" s="37" t="s">
        <v>2216</v>
      </c>
      <c r="G357" s="80" t="s">
        <v>468</v>
      </c>
      <c r="H357" s="31">
        <v>10</v>
      </c>
      <c r="I357" s="32">
        <v>13440</v>
      </c>
      <c r="J357" s="214">
        <f t="shared" si="21"/>
        <v>350</v>
      </c>
      <c r="K357" s="178"/>
      <c r="L357" s="175"/>
      <c r="M357" s="179">
        <v>350</v>
      </c>
      <c r="N357" s="180"/>
      <c r="O357" s="180"/>
      <c r="P357" s="287" t="s">
        <v>1155</v>
      </c>
    </row>
    <row r="358" spans="1:16" x14ac:dyDescent="0.2">
      <c r="A358" s="49">
        <v>452</v>
      </c>
      <c r="B358" s="89"/>
      <c r="C358" s="69"/>
      <c r="D358" s="77"/>
      <c r="E358" s="77"/>
      <c r="F358" s="37" t="s">
        <v>2258</v>
      </c>
      <c r="G358" s="80" t="s">
        <v>2009</v>
      </c>
      <c r="H358" s="47">
        <v>10</v>
      </c>
      <c r="I358" s="32">
        <v>11110</v>
      </c>
      <c r="J358" s="214">
        <f t="shared" si="21"/>
        <v>6233.8</v>
      </c>
      <c r="K358" s="376">
        <v>6233.8</v>
      </c>
      <c r="L358" s="175"/>
      <c r="M358" s="179"/>
      <c r="N358" s="180"/>
      <c r="O358" s="180"/>
      <c r="P358" s="107"/>
    </row>
    <row r="359" spans="1:16" x14ac:dyDescent="0.2">
      <c r="A359" s="49">
        <v>453</v>
      </c>
      <c r="B359" s="264" t="s">
        <v>2283</v>
      </c>
      <c r="C359" s="33" t="s">
        <v>1653</v>
      </c>
      <c r="D359" s="39">
        <v>194955</v>
      </c>
      <c r="E359" s="77">
        <v>63117515</v>
      </c>
      <c r="F359" s="37" t="s">
        <v>2281</v>
      </c>
      <c r="G359" s="286" t="s">
        <v>475</v>
      </c>
      <c r="H359" s="47">
        <v>10</v>
      </c>
      <c r="I359" s="50">
        <v>21200</v>
      </c>
      <c r="J359" s="214">
        <f t="shared" ref="J359:J368" si="22">SUM(K359+L359+M359+N359+O359)</f>
        <v>3900</v>
      </c>
      <c r="K359" s="178"/>
      <c r="L359" s="175"/>
      <c r="M359" s="179"/>
      <c r="N359" s="180">
        <v>3900</v>
      </c>
      <c r="O359" s="180"/>
      <c r="P359" s="107" t="s">
        <v>2282</v>
      </c>
    </row>
    <row r="360" spans="1:16" x14ac:dyDescent="0.2">
      <c r="A360" s="49">
        <v>454</v>
      </c>
      <c r="B360" s="264" t="s">
        <v>2284</v>
      </c>
      <c r="C360" s="33" t="s">
        <v>2213</v>
      </c>
      <c r="D360" s="39">
        <v>194972</v>
      </c>
      <c r="E360" s="77">
        <v>63117515</v>
      </c>
      <c r="F360" s="37" t="s">
        <v>2281</v>
      </c>
      <c r="G360" s="80" t="s">
        <v>1240</v>
      </c>
      <c r="H360" s="31">
        <v>10</v>
      </c>
      <c r="I360" s="32">
        <v>14020</v>
      </c>
      <c r="J360" s="214">
        <f t="shared" si="22"/>
        <v>7191.96</v>
      </c>
      <c r="K360" s="178"/>
      <c r="L360" s="175"/>
      <c r="M360" s="179">
        <v>7191.96</v>
      </c>
      <c r="N360" s="180"/>
      <c r="O360" s="180"/>
      <c r="P360" s="107" t="s">
        <v>111</v>
      </c>
    </row>
    <row r="361" spans="1:16" x14ac:dyDescent="0.2">
      <c r="A361" s="49">
        <v>455</v>
      </c>
      <c r="B361" s="264" t="s">
        <v>2285</v>
      </c>
      <c r="C361" s="33" t="s">
        <v>2216</v>
      </c>
      <c r="D361" s="39">
        <v>195587</v>
      </c>
      <c r="E361" s="77">
        <v>63117515</v>
      </c>
      <c r="F361" s="37" t="s">
        <v>2281</v>
      </c>
      <c r="G361" s="80" t="s">
        <v>483</v>
      </c>
      <c r="H361" s="31">
        <v>21</v>
      </c>
      <c r="I361" s="32">
        <v>13610</v>
      </c>
      <c r="J361" s="214">
        <f t="shared" si="22"/>
        <v>10466</v>
      </c>
      <c r="K361" s="178"/>
      <c r="L361" s="175"/>
      <c r="M361" s="179">
        <v>10466</v>
      </c>
      <c r="N361" s="180"/>
      <c r="O361" s="180"/>
      <c r="P361" s="107" t="s">
        <v>484</v>
      </c>
    </row>
    <row r="362" spans="1:16" x14ac:dyDescent="0.2">
      <c r="A362" s="49">
        <v>456</v>
      </c>
      <c r="B362" s="264" t="s">
        <v>2286</v>
      </c>
      <c r="C362" s="33" t="s">
        <v>1321</v>
      </c>
      <c r="D362" s="39">
        <v>195615</v>
      </c>
      <c r="E362" s="77">
        <v>63117515</v>
      </c>
      <c r="F362" s="37" t="s">
        <v>2281</v>
      </c>
      <c r="G362" s="80" t="s">
        <v>190</v>
      </c>
      <c r="H362" s="31">
        <v>21</v>
      </c>
      <c r="I362" s="32">
        <v>14060</v>
      </c>
      <c r="J362" s="214">
        <f t="shared" si="22"/>
        <v>13901.6</v>
      </c>
      <c r="K362" s="178"/>
      <c r="L362" s="175"/>
      <c r="M362" s="179">
        <v>13901.6</v>
      </c>
      <c r="N362" s="180"/>
      <c r="O362" s="180"/>
      <c r="P362" s="287" t="s">
        <v>698</v>
      </c>
    </row>
    <row r="363" spans="1:16" x14ac:dyDescent="0.2">
      <c r="A363" s="49">
        <v>457</v>
      </c>
      <c r="B363" s="412" t="s">
        <v>2292</v>
      </c>
      <c r="C363" s="17" t="s">
        <v>1028</v>
      </c>
      <c r="D363" s="39">
        <v>201356</v>
      </c>
      <c r="E363" s="77">
        <v>63117515</v>
      </c>
      <c r="F363" s="37" t="s">
        <v>2289</v>
      </c>
      <c r="G363" s="74" t="s">
        <v>1038</v>
      </c>
      <c r="H363" s="47">
        <v>10</v>
      </c>
      <c r="I363" s="50">
        <v>13460</v>
      </c>
      <c r="J363" s="214">
        <f t="shared" si="22"/>
        <v>7700</v>
      </c>
      <c r="K363" s="410"/>
      <c r="L363" s="233"/>
      <c r="M363" s="179">
        <v>7700</v>
      </c>
      <c r="N363" s="180"/>
      <c r="O363" s="180"/>
      <c r="P363" s="304" t="s">
        <v>1036</v>
      </c>
    </row>
    <row r="364" spans="1:16" x14ac:dyDescent="0.2">
      <c r="A364" s="49">
        <v>458</v>
      </c>
      <c r="B364" s="412" t="s">
        <v>2293</v>
      </c>
      <c r="C364" s="17" t="s">
        <v>1392</v>
      </c>
      <c r="D364" s="39">
        <v>201372</v>
      </c>
      <c r="E364" s="77">
        <v>63117515</v>
      </c>
      <c r="F364" s="37" t="s">
        <v>2289</v>
      </c>
      <c r="G364" s="74" t="s">
        <v>200</v>
      </c>
      <c r="H364" s="47">
        <v>10</v>
      </c>
      <c r="I364" s="50">
        <v>14310</v>
      </c>
      <c r="J364" s="214">
        <f t="shared" si="22"/>
        <v>114.3</v>
      </c>
      <c r="K364" s="376"/>
      <c r="L364" s="233"/>
      <c r="M364" s="179">
        <v>114.3</v>
      </c>
      <c r="N364" s="180"/>
      <c r="O364" s="180"/>
      <c r="P364" s="304" t="s">
        <v>201</v>
      </c>
    </row>
    <row r="365" spans="1:16" x14ac:dyDescent="0.2">
      <c r="A365" s="49">
        <v>459</v>
      </c>
      <c r="B365" s="412" t="s">
        <v>2294</v>
      </c>
      <c r="C365" s="17" t="s">
        <v>2057</v>
      </c>
      <c r="D365" s="39">
        <v>201395</v>
      </c>
      <c r="E365" s="77">
        <v>63117515</v>
      </c>
      <c r="F365" s="37" t="s">
        <v>2289</v>
      </c>
      <c r="G365" s="74" t="s">
        <v>2296</v>
      </c>
      <c r="H365" s="47">
        <v>10</v>
      </c>
      <c r="I365" s="50">
        <v>13330</v>
      </c>
      <c r="J365" s="214">
        <f t="shared" si="22"/>
        <v>4691.4799999999996</v>
      </c>
      <c r="K365" s="376"/>
      <c r="L365" s="233"/>
      <c r="M365" s="179">
        <v>4691.4799999999996</v>
      </c>
      <c r="N365" s="180"/>
      <c r="O365" s="180"/>
      <c r="P365" s="304" t="s">
        <v>2295</v>
      </c>
    </row>
    <row r="366" spans="1:16" x14ac:dyDescent="0.2">
      <c r="A366" s="49">
        <v>460</v>
      </c>
      <c r="B366" s="412" t="s">
        <v>517</v>
      </c>
      <c r="C366" s="17" t="s">
        <v>1440</v>
      </c>
      <c r="D366" s="39">
        <v>201418</v>
      </c>
      <c r="E366" s="77">
        <v>63117515</v>
      </c>
      <c r="F366" s="37" t="s">
        <v>2289</v>
      </c>
      <c r="G366" s="74" t="s">
        <v>2297</v>
      </c>
      <c r="H366" s="47">
        <v>10</v>
      </c>
      <c r="I366" s="50">
        <v>13330</v>
      </c>
      <c r="J366" s="214">
        <f t="shared" si="22"/>
        <v>29.2</v>
      </c>
      <c r="K366" s="376"/>
      <c r="L366" s="233"/>
      <c r="M366" s="179">
        <v>29.2</v>
      </c>
      <c r="N366" s="180"/>
      <c r="O366" s="180"/>
      <c r="P366" s="304" t="s">
        <v>2295</v>
      </c>
    </row>
    <row r="367" spans="1:16" x14ac:dyDescent="0.2">
      <c r="A367" s="49">
        <v>461</v>
      </c>
      <c r="B367" s="412" t="s">
        <v>943</v>
      </c>
      <c r="C367" s="17" t="s">
        <v>1954</v>
      </c>
      <c r="D367" s="39">
        <v>201427</v>
      </c>
      <c r="E367" s="77">
        <v>63117515</v>
      </c>
      <c r="F367" s="37" t="s">
        <v>2289</v>
      </c>
      <c r="G367" s="74" t="s">
        <v>2297</v>
      </c>
      <c r="H367" s="47">
        <v>10</v>
      </c>
      <c r="I367" s="50">
        <v>13330</v>
      </c>
      <c r="J367" s="214">
        <f t="shared" si="22"/>
        <v>21.6</v>
      </c>
      <c r="K367" s="376"/>
      <c r="L367" s="233"/>
      <c r="M367" s="179">
        <v>21.6</v>
      </c>
      <c r="N367" s="180"/>
      <c r="O367" s="180"/>
      <c r="P367" s="304" t="s">
        <v>2295</v>
      </c>
    </row>
    <row r="368" spans="1:16" x14ac:dyDescent="0.2">
      <c r="A368" s="49">
        <v>462</v>
      </c>
      <c r="B368" s="412" t="s">
        <v>2307</v>
      </c>
      <c r="C368" s="17" t="s">
        <v>1676</v>
      </c>
      <c r="D368" s="39">
        <v>202134</v>
      </c>
      <c r="E368" s="77">
        <v>63117515</v>
      </c>
      <c r="F368" s="37" t="s">
        <v>2289</v>
      </c>
      <c r="G368" s="74" t="s">
        <v>200</v>
      </c>
      <c r="H368" s="47">
        <v>10</v>
      </c>
      <c r="I368" s="50">
        <v>14310</v>
      </c>
      <c r="J368" s="214">
        <f t="shared" si="22"/>
        <v>1324.8</v>
      </c>
      <c r="K368" s="376"/>
      <c r="L368" s="233"/>
      <c r="M368" s="179">
        <v>1324.8</v>
      </c>
      <c r="N368" s="180"/>
      <c r="O368" s="180"/>
      <c r="P368" s="304" t="s">
        <v>201</v>
      </c>
    </row>
    <row r="369" spans="1:20" x14ac:dyDescent="0.2">
      <c r="A369" s="49">
        <v>463</v>
      </c>
      <c r="B369" s="412" t="s">
        <v>2308</v>
      </c>
      <c r="C369" s="17" t="s">
        <v>1690</v>
      </c>
      <c r="D369" s="39">
        <v>202152</v>
      </c>
      <c r="E369" s="77">
        <v>63117515</v>
      </c>
      <c r="F369" s="37" t="s">
        <v>2289</v>
      </c>
      <c r="G369" s="74" t="s">
        <v>200</v>
      </c>
      <c r="H369" s="47">
        <v>10</v>
      </c>
      <c r="I369" s="50">
        <v>14310</v>
      </c>
      <c r="J369" s="214">
        <f t="shared" ref="J369" si="23">SUM(K369+L369+M369+N369+O369)</f>
        <v>380</v>
      </c>
      <c r="K369" s="376"/>
      <c r="L369" s="233"/>
      <c r="M369" s="179">
        <v>380</v>
      </c>
      <c r="N369" s="180"/>
      <c r="O369" s="180"/>
      <c r="P369" s="304" t="s">
        <v>201</v>
      </c>
    </row>
    <row r="370" spans="1:20" x14ac:dyDescent="0.2">
      <c r="A370" s="49">
        <v>464</v>
      </c>
      <c r="B370" s="412" t="s">
        <v>2317</v>
      </c>
      <c r="C370" s="17" t="s">
        <v>2304</v>
      </c>
      <c r="D370" s="39">
        <v>202838</v>
      </c>
      <c r="E370" s="77">
        <v>63117515</v>
      </c>
      <c r="F370" s="37" t="s">
        <v>2310</v>
      </c>
      <c r="G370" s="80" t="s">
        <v>483</v>
      </c>
      <c r="H370" s="31">
        <v>10</v>
      </c>
      <c r="I370" s="32">
        <v>13610</v>
      </c>
      <c r="J370" s="214">
        <f>SUM(K370+L370+M370+N370+O370)</f>
        <v>8126.5</v>
      </c>
      <c r="K370" s="376"/>
      <c r="L370" s="233"/>
      <c r="M370" s="179">
        <v>8126.5</v>
      </c>
      <c r="N370" s="180"/>
      <c r="O370" s="180"/>
      <c r="P370" s="107" t="s">
        <v>484</v>
      </c>
    </row>
    <row r="371" spans="1:20" x14ac:dyDescent="0.2">
      <c r="A371" s="49">
        <v>465</v>
      </c>
      <c r="B371" s="412" t="s">
        <v>2320</v>
      </c>
      <c r="C371" s="17" t="s">
        <v>2289</v>
      </c>
      <c r="D371" s="39">
        <v>203387</v>
      </c>
      <c r="E371" s="77">
        <v>63117515</v>
      </c>
      <c r="F371" s="37" t="s">
        <v>2310</v>
      </c>
      <c r="G371" s="74" t="s">
        <v>200</v>
      </c>
      <c r="H371" s="47">
        <v>10</v>
      </c>
      <c r="I371" s="50">
        <v>14310</v>
      </c>
      <c r="J371" s="214">
        <f>SUM(K371+L371+M371+N371+O371)</f>
        <v>2486</v>
      </c>
      <c r="K371" s="376"/>
      <c r="L371" s="233"/>
      <c r="M371" s="179">
        <v>2486</v>
      </c>
      <c r="N371" s="180"/>
      <c r="O371" s="180"/>
      <c r="P371" s="304" t="s">
        <v>2321</v>
      </c>
    </row>
    <row r="372" spans="1:20" x14ac:dyDescent="0.2">
      <c r="A372" s="49">
        <v>466</v>
      </c>
      <c r="B372" s="412" t="s">
        <v>2329</v>
      </c>
      <c r="C372" s="17" t="s">
        <v>2033</v>
      </c>
      <c r="D372" s="39">
        <v>203395</v>
      </c>
      <c r="E372" s="77">
        <v>63117515</v>
      </c>
      <c r="F372" s="37" t="s">
        <v>2328</v>
      </c>
      <c r="G372" s="74" t="s">
        <v>200</v>
      </c>
      <c r="H372" s="47">
        <v>10</v>
      </c>
      <c r="I372" s="50">
        <v>14310</v>
      </c>
      <c r="J372" s="214">
        <f t="shared" ref="J372:J376" si="24">SUM(K372+L372+M372+N372+O372)</f>
        <v>341.61</v>
      </c>
      <c r="K372" s="376"/>
      <c r="L372" s="233"/>
      <c r="M372" s="179">
        <v>341.61</v>
      </c>
      <c r="N372" s="180"/>
      <c r="O372" s="180"/>
      <c r="P372" s="304" t="s">
        <v>1717</v>
      </c>
    </row>
    <row r="373" spans="1:20" x14ac:dyDescent="0.2">
      <c r="A373" s="49">
        <v>467</v>
      </c>
      <c r="B373" s="412" t="s">
        <v>2334</v>
      </c>
      <c r="C373" s="17" t="s">
        <v>2289</v>
      </c>
      <c r="D373" s="39">
        <v>206864</v>
      </c>
      <c r="E373" s="77">
        <v>63117515</v>
      </c>
      <c r="F373" s="37" t="s">
        <v>2331</v>
      </c>
      <c r="G373" s="350" t="s">
        <v>468</v>
      </c>
      <c r="H373" s="31">
        <v>10</v>
      </c>
      <c r="I373" s="350">
        <v>13440</v>
      </c>
      <c r="J373" s="214">
        <f t="shared" si="24"/>
        <v>300</v>
      </c>
      <c r="K373" s="350"/>
      <c r="L373" s="350"/>
      <c r="M373" s="175">
        <v>300</v>
      </c>
      <c r="N373" s="180"/>
      <c r="O373" s="180"/>
      <c r="P373" s="304" t="s">
        <v>2456</v>
      </c>
    </row>
    <row r="374" spans="1:20" x14ac:dyDescent="0.2">
      <c r="A374" s="49">
        <v>468</v>
      </c>
      <c r="B374" s="412" t="s">
        <v>2334</v>
      </c>
      <c r="C374" s="17" t="s">
        <v>2289</v>
      </c>
      <c r="D374" s="39">
        <v>206879</v>
      </c>
      <c r="E374" s="77">
        <v>63117515</v>
      </c>
      <c r="F374" s="37" t="s">
        <v>2331</v>
      </c>
      <c r="G374" s="350" t="s">
        <v>468</v>
      </c>
      <c r="H374" s="31">
        <v>10</v>
      </c>
      <c r="I374" s="350">
        <v>13440</v>
      </c>
      <c r="J374" s="214">
        <f t="shared" si="24"/>
        <v>300</v>
      </c>
      <c r="K374" s="350"/>
      <c r="L374" s="350"/>
      <c r="M374" s="175">
        <v>300</v>
      </c>
      <c r="N374" s="180"/>
      <c r="O374" s="180"/>
      <c r="P374" s="304" t="s">
        <v>2458</v>
      </c>
    </row>
    <row r="375" spans="1:20" x14ac:dyDescent="0.2">
      <c r="A375" s="49">
        <v>469</v>
      </c>
      <c r="B375" s="412" t="s">
        <v>2334</v>
      </c>
      <c r="C375" s="17" t="s">
        <v>2289</v>
      </c>
      <c r="D375" s="39">
        <v>206894</v>
      </c>
      <c r="E375" s="77">
        <v>63117515</v>
      </c>
      <c r="F375" s="37" t="s">
        <v>2331</v>
      </c>
      <c r="G375" s="350" t="s">
        <v>468</v>
      </c>
      <c r="H375" s="31">
        <v>10</v>
      </c>
      <c r="I375" s="350">
        <v>13440</v>
      </c>
      <c r="J375" s="214">
        <f t="shared" si="24"/>
        <v>300</v>
      </c>
      <c r="K375" s="350"/>
      <c r="L375" s="350"/>
      <c r="M375" s="175">
        <v>300</v>
      </c>
      <c r="N375" s="180"/>
      <c r="O375" s="180"/>
      <c r="P375" s="304" t="s">
        <v>2457</v>
      </c>
    </row>
    <row r="376" spans="1:20" x14ac:dyDescent="0.2">
      <c r="A376" s="49">
        <v>470</v>
      </c>
      <c r="B376" s="412" t="s">
        <v>2334</v>
      </c>
      <c r="C376" s="17" t="s">
        <v>2289</v>
      </c>
      <c r="D376" s="39">
        <v>206902</v>
      </c>
      <c r="E376" s="77">
        <v>63117515</v>
      </c>
      <c r="F376" s="37" t="s">
        <v>2331</v>
      </c>
      <c r="G376" s="350" t="s">
        <v>468</v>
      </c>
      <c r="H376" s="31">
        <v>10</v>
      </c>
      <c r="I376" s="350">
        <v>13440</v>
      </c>
      <c r="J376" s="214">
        <f t="shared" si="24"/>
        <v>300</v>
      </c>
      <c r="K376" s="350"/>
      <c r="L376" s="350"/>
      <c r="M376" s="175">
        <v>300</v>
      </c>
      <c r="N376" s="180"/>
      <c r="O376" s="180"/>
      <c r="P376" s="304" t="s">
        <v>2459</v>
      </c>
    </row>
    <row r="377" spans="1:20" x14ac:dyDescent="0.2">
      <c r="A377" s="49">
        <v>471</v>
      </c>
      <c r="B377" s="412" t="s">
        <v>2334</v>
      </c>
      <c r="C377" s="17" t="s">
        <v>2289</v>
      </c>
      <c r="D377" s="39">
        <v>206911</v>
      </c>
      <c r="E377" s="77">
        <v>63117515</v>
      </c>
      <c r="F377" s="37" t="s">
        <v>2331</v>
      </c>
      <c r="G377" s="350" t="s">
        <v>468</v>
      </c>
      <c r="H377" s="31">
        <v>10</v>
      </c>
      <c r="I377" s="350">
        <v>13440</v>
      </c>
      <c r="J377" s="214">
        <f t="shared" ref="J377:J385" si="25">SUM(K377+L377+M377+N377+O377)</f>
        <v>300</v>
      </c>
      <c r="K377" s="350"/>
      <c r="L377" s="350"/>
      <c r="M377" s="175">
        <v>300</v>
      </c>
      <c r="N377" s="180"/>
      <c r="O377" s="180"/>
      <c r="P377" s="304" t="s">
        <v>2460</v>
      </c>
    </row>
    <row r="378" spans="1:20" x14ac:dyDescent="0.2">
      <c r="A378" s="49">
        <v>472</v>
      </c>
      <c r="B378" s="412" t="s">
        <v>2336</v>
      </c>
      <c r="C378" s="17" t="s">
        <v>2325</v>
      </c>
      <c r="D378" s="39">
        <v>206965</v>
      </c>
      <c r="E378" s="77">
        <v>63117515</v>
      </c>
      <c r="F378" s="37" t="s">
        <v>2331</v>
      </c>
      <c r="G378" s="74" t="s">
        <v>383</v>
      </c>
      <c r="H378" s="47">
        <v>10</v>
      </c>
      <c r="I378" s="50">
        <v>14310</v>
      </c>
      <c r="J378" s="214">
        <f t="shared" si="25"/>
        <v>1243.9000000000001</v>
      </c>
      <c r="K378" s="570"/>
      <c r="L378" s="571"/>
      <c r="M378" s="179">
        <v>1243.9000000000001</v>
      </c>
      <c r="N378" s="180"/>
      <c r="O378" s="180"/>
      <c r="P378" s="304" t="s">
        <v>207</v>
      </c>
      <c r="T378" s="466" t="s">
        <v>58</v>
      </c>
    </row>
    <row r="379" spans="1:20" x14ac:dyDescent="0.2">
      <c r="A379" s="49">
        <v>473</v>
      </c>
      <c r="B379" s="412" t="s">
        <v>2342</v>
      </c>
      <c r="C379" s="17" t="s">
        <v>2310</v>
      </c>
      <c r="D379" s="39">
        <v>207019</v>
      </c>
      <c r="E379" s="77">
        <v>63117515</v>
      </c>
      <c r="F379" s="37" t="s">
        <v>2331</v>
      </c>
      <c r="G379" s="74" t="s">
        <v>383</v>
      </c>
      <c r="H379" s="47">
        <v>10</v>
      </c>
      <c r="I379" s="50">
        <v>14310</v>
      </c>
      <c r="J379" s="214">
        <f t="shared" si="25"/>
        <v>592</v>
      </c>
      <c r="K379" s="570"/>
      <c r="L379" s="571"/>
      <c r="M379" s="179">
        <v>592</v>
      </c>
      <c r="N379" s="180"/>
      <c r="O379" s="180"/>
      <c r="P379" s="304" t="s">
        <v>358</v>
      </c>
    </row>
    <row r="380" spans="1:20" x14ac:dyDescent="0.2">
      <c r="A380" s="49">
        <v>474</v>
      </c>
      <c r="B380" s="412" t="s">
        <v>2335</v>
      </c>
      <c r="C380" s="17" t="s">
        <v>1974</v>
      </c>
      <c r="D380" s="39">
        <v>207034</v>
      </c>
      <c r="E380" s="77">
        <v>63117515</v>
      </c>
      <c r="F380" s="37" t="s">
        <v>2331</v>
      </c>
      <c r="G380" s="350" t="s">
        <v>468</v>
      </c>
      <c r="H380" s="31">
        <v>10</v>
      </c>
      <c r="I380" s="350">
        <v>13440</v>
      </c>
      <c r="J380" s="214">
        <f t="shared" si="25"/>
        <v>720</v>
      </c>
      <c r="K380" s="570"/>
      <c r="L380" s="571"/>
      <c r="M380" s="179">
        <v>720</v>
      </c>
      <c r="N380" s="180"/>
      <c r="O380" s="180"/>
      <c r="P380" s="304" t="s">
        <v>2357</v>
      </c>
    </row>
    <row r="381" spans="1:20" x14ac:dyDescent="0.2">
      <c r="A381" s="49">
        <v>475</v>
      </c>
      <c r="B381" s="412" t="s">
        <v>2335</v>
      </c>
      <c r="C381" s="17" t="s">
        <v>1974</v>
      </c>
      <c r="D381" s="39">
        <v>207045</v>
      </c>
      <c r="E381" s="77">
        <v>63117515</v>
      </c>
      <c r="F381" s="37" t="s">
        <v>2331</v>
      </c>
      <c r="G381" s="350" t="s">
        <v>468</v>
      </c>
      <c r="H381" s="31">
        <v>10</v>
      </c>
      <c r="I381" s="350">
        <v>13440</v>
      </c>
      <c r="J381" s="214">
        <f t="shared" si="25"/>
        <v>600</v>
      </c>
      <c r="K381" s="570"/>
      <c r="L381" s="571"/>
      <c r="M381" s="179">
        <v>600</v>
      </c>
      <c r="N381" s="180"/>
      <c r="O381" s="180"/>
      <c r="P381" s="304" t="s">
        <v>2358</v>
      </c>
    </row>
    <row r="382" spans="1:20" x14ac:dyDescent="0.2">
      <c r="A382" s="49">
        <v>476</v>
      </c>
      <c r="B382" s="412" t="s">
        <v>2303</v>
      </c>
      <c r="C382" s="17" t="s">
        <v>2304</v>
      </c>
      <c r="D382" s="39">
        <v>208538</v>
      </c>
      <c r="E382" s="77">
        <v>63117515</v>
      </c>
      <c r="F382" s="37" t="s">
        <v>2353</v>
      </c>
      <c r="G382" s="74" t="s">
        <v>2354</v>
      </c>
      <c r="H382" s="47">
        <v>10</v>
      </c>
      <c r="I382" s="50">
        <v>13509</v>
      </c>
      <c r="J382" s="214">
        <f t="shared" si="25"/>
        <v>27000</v>
      </c>
      <c r="K382" s="376"/>
      <c r="L382" s="233"/>
      <c r="M382" s="179">
        <v>27000</v>
      </c>
      <c r="N382" s="180"/>
      <c r="O382" s="180"/>
      <c r="P382" s="304" t="s">
        <v>479</v>
      </c>
    </row>
    <row r="383" spans="1:20" x14ac:dyDescent="0.2">
      <c r="A383" s="49">
        <v>477</v>
      </c>
      <c r="B383" s="412" t="s">
        <v>2355</v>
      </c>
      <c r="C383" s="17" t="s">
        <v>1954</v>
      </c>
      <c r="D383" s="39">
        <v>208547</v>
      </c>
      <c r="E383" s="77">
        <v>63117515</v>
      </c>
      <c r="F383" s="37" t="s">
        <v>2353</v>
      </c>
      <c r="G383" s="80" t="s">
        <v>216</v>
      </c>
      <c r="H383" s="31">
        <v>10</v>
      </c>
      <c r="I383" s="32">
        <v>13780</v>
      </c>
      <c r="J383" s="214">
        <f t="shared" si="25"/>
        <v>2529.48</v>
      </c>
      <c r="K383" s="178"/>
      <c r="L383" s="233"/>
      <c r="M383" s="217">
        <v>2529.48</v>
      </c>
      <c r="N383" s="180"/>
      <c r="O383" s="180"/>
      <c r="P383" s="329" t="s">
        <v>217</v>
      </c>
    </row>
    <row r="384" spans="1:20" x14ac:dyDescent="0.2">
      <c r="A384" s="49">
        <v>478</v>
      </c>
      <c r="B384" s="264" t="s">
        <v>261</v>
      </c>
      <c r="C384" s="33" t="s">
        <v>262</v>
      </c>
      <c r="D384" s="39">
        <v>208705</v>
      </c>
      <c r="E384" s="77">
        <v>63117515</v>
      </c>
      <c r="F384" s="37" t="s">
        <v>2353</v>
      </c>
      <c r="G384" s="80" t="s">
        <v>1734</v>
      </c>
      <c r="H384" s="31">
        <v>21</v>
      </c>
      <c r="I384" s="32">
        <v>13460</v>
      </c>
      <c r="J384" s="214">
        <f t="shared" si="25"/>
        <v>362.8</v>
      </c>
      <c r="K384" s="178"/>
      <c r="L384" s="175"/>
      <c r="M384" s="179">
        <v>362.8</v>
      </c>
      <c r="N384" s="180"/>
      <c r="O384" s="180"/>
      <c r="P384" s="107" t="s">
        <v>263</v>
      </c>
    </row>
    <row r="385" spans="1:16" x14ac:dyDescent="0.2">
      <c r="A385" s="49">
        <v>479</v>
      </c>
      <c r="B385" s="260" t="s">
        <v>2369</v>
      </c>
      <c r="C385" s="328" t="s">
        <v>2212</v>
      </c>
      <c r="D385" s="39">
        <v>213839</v>
      </c>
      <c r="E385" s="77">
        <v>63117515</v>
      </c>
      <c r="F385" s="37" t="s">
        <v>2367</v>
      </c>
      <c r="G385" s="286" t="s">
        <v>475</v>
      </c>
      <c r="H385" s="47">
        <v>10</v>
      </c>
      <c r="I385" s="50">
        <v>21200</v>
      </c>
      <c r="J385" s="214">
        <f t="shared" si="25"/>
        <v>1000</v>
      </c>
      <c r="K385" s="376"/>
      <c r="L385" s="175"/>
      <c r="M385" s="179"/>
      <c r="N385" s="180">
        <v>1000</v>
      </c>
      <c r="O385" s="180"/>
      <c r="P385" s="107" t="s">
        <v>2368</v>
      </c>
    </row>
    <row r="386" spans="1:16" x14ac:dyDescent="0.2">
      <c r="A386" s="49">
        <v>780</v>
      </c>
      <c r="B386" s="260" t="s">
        <v>2427</v>
      </c>
      <c r="C386" s="328" t="s">
        <v>1779</v>
      </c>
      <c r="D386" s="39">
        <v>220061</v>
      </c>
      <c r="E386" s="77">
        <v>63117515</v>
      </c>
      <c r="F386" s="37" t="s">
        <v>2420</v>
      </c>
      <c r="G386" s="286" t="s">
        <v>475</v>
      </c>
      <c r="H386" s="47">
        <v>21</v>
      </c>
      <c r="I386" s="50">
        <v>21200</v>
      </c>
      <c r="J386" s="214">
        <f>SUM(K386+L386+M386+N386+O386)</f>
        <v>1000</v>
      </c>
      <c r="K386" s="178"/>
      <c r="L386" s="233"/>
      <c r="M386" s="217"/>
      <c r="N386" s="180">
        <v>1000</v>
      </c>
      <c r="O386" s="180"/>
      <c r="P386" s="329" t="s">
        <v>2428</v>
      </c>
    </row>
    <row r="387" spans="1:16" x14ac:dyDescent="0.2">
      <c r="A387" s="49">
        <v>781</v>
      </c>
      <c r="B387" s="260" t="s">
        <v>2430</v>
      </c>
      <c r="C387" s="328" t="s">
        <v>1655</v>
      </c>
      <c r="D387" s="39">
        <v>220081</v>
      </c>
      <c r="E387" s="77">
        <v>63117515</v>
      </c>
      <c r="F387" s="37" t="s">
        <v>2420</v>
      </c>
      <c r="G387" s="286" t="s">
        <v>475</v>
      </c>
      <c r="H387" s="47">
        <v>21</v>
      </c>
      <c r="I387" s="50">
        <v>21200</v>
      </c>
      <c r="J387" s="214">
        <f>SUM(K387+L387+M387+N387+O387)</f>
        <v>5000</v>
      </c>
      <c r="K387" s="178"/>
      <c r="L387" s="233"/>
      <c r="M387" s="217"/>
      <c r="N387" s="180">
        <v>5000</v>
      </c>
      <c r="O387" s="180"/>
      <c r="P387" s="329" t="s">
        <v>2429</v>
      </c>
    </row>
    <row r="388" spans="1:16" x14ac:dyDescent="0.2">
      <c r="A388" s="49">
        <v>782</v>
      </c>
      <c r="B388" s="260" t="s">
        <v>2056</v>
      </c>
      <c r="C388" s="328" t="s">
        <v>1690</v>
      </c>
      <c r="D388" s="39">
        <v>227274</v>
      </c>
      <c r="E388" s="77">
        <v>63117515</v>
      </c>
      <c r="F388" s="37" t="s">
        <v>2436</v>
      </c>
      <c r="G388" s="350" t="s">
        <v>468</v>
      </c>
      <c r="H388" s="31">
        <v>10</v>
      </c>
      <c r="I388" s="350">
        <v>13440</v>
      </c>
      <c r="J388" s="214">
        <f t="shared" ref="J388" si="26">SUM(K388+L388+M388+N388+O388)</f>
        <v>50</v>
      </c>
      <c r="K388" s="178"/>
      <c r="L388" s="233"/>
      <c r="M388" s="217">
        <v>50</v>
      </c>
      <c r="N388" s="180"/>
      <c r="O388" s="180"/>
      <c r="P388" s="329" t="s">
        <v>2471</v>
      </c>
    </row>
    <row r="389" spans="1:16" x14ac:dyDescent="0.2">
      <c r="A389" s="49">
        <v>783</v>
      </c>
      <c r="B389" s="260" t="s">
        <v>2464</v>
      </c>
      <c r="C389" s="328" t="s">
        <v>2281</v>
      </c>
      <c r="D389" s="39">
        <v>228701</v>
      </c>
      <c r="E389" s="77">
        <v>63117515</v>
      </c>
      <c r="F389" s="37" t="s">
        <v>2465</v>
      </c>
      <c r="G389" s="80" t="s">
        <v>350</v>
      </c>
      <c r="H389" s="31">
        <v>21</v>
      </c>
      <c r="I389" s="32">
        <v>13509</v>
      </c>
      <c r="J389" s="214">
        <f t="shared" ref="J389:J393" si="27">SUM(K389+L389+M389+N389+O389)</f>
        <v>32382.58</v>
      </c>
      <c r="K389" s="178"/>
      <c r="L389" s="233"/>
      <c r="M389" s="180">
        <v>32382.58</v>
      </c>
      <c r="N389" s="180"/>
      <c r="O389" s="180"/>
      <c r="P389" s="329" t="s">
        <v>2466</v>
      </c>
    </row>
    <row r="390" spans="1:16" x14ac:dyDescent="0.2">
      <c r="A390" s="49">
        <v>784</v>
      </c>
      <c r="B390" s="260"/>
      <c r="C390" s="328"/>
      <c r="D390" s="419">
        <v>231651</v>
      </c>
      <c r="E390" s="355">
        <v>63117515</v>
      </c>
      <c r="F390" s="336" t="s">
        <v>2478</v>
      </c>
      <c r="G390" s="405" t="s">
        <v>2509</v>
      </c>
      <c r="H390" s="406">
        <v>10</v>
      </c>
      <c r="I390" s="407">
        <v>11900</v>
      </c>
      <c r="J390" s="363">
        <f t="shared" si="27"/>
        <v>2158</v>
      </c>
      <c r="K390" s="420">
        <v>2158</v>
      </c>
      <c r="L390" s="233"/>
      <c r="M390" s="335"/>
      <c r="N390" s="233"/>
      <c r="O390" s="233"/>
      <c r="P390" s="556" t="s">
        <v>1295</v>
      </c>
    </row>
    <row r="391" spans="1:16" x14ac:dyDescent="0.2">
      <c r="A391" s="49">
        <v>785</v>
      </c>
      <c r="B391" s="260"/>
      <c r="C391" s="328"/>
      <c r="D391" s="419">
        <v>231658</v>
      </c>
      <c r="E391" s="355">
        <v>63117515</v>
      </c>
      <c r="F391" s="336" t="s">
        <v>2478</v>
      </c>
      <c r="G391" s="405" t="s">
        <v>2510</v>
      </c>
      <c r="H391" s="406">
        <v>10</v>
      </c>
      <c r="I391" s="407">
        <v>11900</v>
      </c>
      <c r="J391" s="363">
        <f t="shared" si="27"/>
        <v>9773</v>
      </c>
      <c r="K391" s="420">
        <v>9773</v>
      </c>
      <c r="L391" s="233"/>
      <c r="M391" s="335"/>
      <c r="N391" s="233"/>
      <c r="O391" s="233"/>
      <c r="P391" s="556" t="s">
        <v>906</v>
      </c>
    </row>
    <row r="392" spans="1:16" x14ac:dyDescent="0.2">
      <c r="A392" s="49">
        <v>786</v>
      </c>
      <c r="B392" s="260"/>
      <c r="C392" s="328"/>
      <c r="D392" s="419">
        <v>231666</v>
      </c>
      <c r="E392" s="355">
        <v>63117515</v>
      </c>
      <c r="F392" s="336" t="s">
        <v>2478</v>
      </c>
      <c r="G392" s="405" t="s">
        <v>2513</v>
      </c>
      <c r="H392" s="406">
        <v>10</v>
      </c>
      <c r="I392" s="407">
        <v>11900</v>
      </c>
      <c r="J392" s="363">
        <f t="shared" si="27"/>
        <v>640</v>
      </c>
      <c r="K392" s="420">
        <v>640</v>
      </c>
      <c r="L392" s="233"/>
      <c r="M392" s="335"/>
      <c r="N392" s="233"/>
      <c r="O392" s="233"/>
      <c r="P392" s="556" t="s">
        <v>2512</v>
      </c>
    </row>
    <row r="393" spans="1:16" x14ac:dyDescent="0.2">
      <c r="A393" s="49">
        <v>787</v>
      </c>
      <c r="B393" s="260"/>
      <c r="C393" s="328"/>
      <c r="D393" s="419">
        <v>231674</v>
      </c>
      <c r="E393" s="355">
        <v>63117515</v>
      </c>
      <c r="F393" s="336" t="s">
        <v>2478</v>
      </c>
      <c r="G393" s="575" t="s">
        <v>2511</v>
      </c>
      <c r="H393" s="406">
        <v>10</v>
      </c>
      <c r="I393" s="407">
        <v>11900</v>
      </c>
      <c r="J393" s="363">
        <f t="shared" si="27"/>
        <v>549.30999999999995</v>
      </c>
      <c r="K393" s="420">
        <v>549.30999999999995</v>
      </c>
      <c r="L393" s="233"/>
      <c r="M393" s="335"/>
      <c r="N393" s="233"/>
      <c r="O393" s="233"/>
      <c r="P393" s="556" t="s">
        <v>2267</v>
      </c>
    </row>
    <row r="394" spans="1:16" x14ac:dyDescent="0.2">
      <c r="A394" s="49">
        <v>788</v>
      </c>
      <c r="B394" s="260"/>
      <c r="C394" s="328"/>
      <c r="D394" s="419"/>
      <c r="E394" s="355"/>
      <c r="F394" s="37" t="s">
        <v>2544</v>
      </c>
      <c r="G394" s="80" t="s">
        <v>2268</v>
      </c>
      <c r="H394" s="47">
        <v>10</v>
      </c>
      <c r="I394" s="32">
        <v>11110</v>
      </c>
      <c r="J394" s="214">
        <f t="shared" ref="J394:J396" si="28">SUM(K394+L394+M394+N394+O394)</f>
        <v>6233.8</v>
      </c>
      <c r="K394" s="178">
        <v>6233.8</v>
      </c>
      <c r="L394" s="233"/>
      <c r="M394" s="335"/>
      <c r="N394" s="233"/>
      <c r="O394" s="233"/>
      <c r="P394" s="556"/>
    </row>
    <row r="395" spans="1:16" x14ac:dyDescent="0.2">
      <c r="A395" s="49">
        <v>789</v>
      </c>
      <c r="B395" s="412" t="s">
        <v>2335</v>
      </c>
      <c r="C395" s="17" t="s">
        <v>1974</v>
      </c>
      <c r="D395" s="39">
        <v>248404</v>
      </c>
      <c r="E395" s="77">
        <v>63117515</v>
      </c>
      <c r="F395" s="37" t="s">
        <v>2560</v>
      </c>
      <c r="G395" s="350" t="s">
        <v>468</v>
      </c>
      <c r="H395" s="31">
        <v>10</v>
      </c>
      <c r="I395" s="350">
        <v>13440</v>
      </c>
      <c r="J395" s="214">
        <f t="shared" si="28"/>
        <v>600</v>
      </c>
      <c r="K395" s="570"/>
      <c r="L395" s="571"/>
      <c r="M395" s="179">
        <v>600</v>
      </c>
      <c r="N395" s="180"/>
      <c r="O395" s="180"/>
      <c r="P395" s="304" t="s">
        <v>2359</v>
      </c>
    </row>
    <row r="396" spans="1:16" x14ac:dyDescent="0.2">
      <c r="A396" s="49">
        <v>790</v>
      </c>
      <c r="B396" s="260" t="s">
        <v>2318</v>
      </c>
      <c r="C396" s="328" t="s">
        <v>2353</v>
      </c>
      <c r="D396" s="78">
        <v>248687</v>
      </c>
      <c r="E396" s="77">
        <v>63117515</v>
      </c>
      <c r="F396" s="37" t="s">
        <v>2560</v>
      </c>
      <c r="G396" s="574" t="s">
        <v>2565</v>
      </c>
      <c r="H396" s="31">
        <v>10</v>
      </c>
      <c r="I396" s="33">
        <v>14040</v>
      </c>
      <c r="J396" s="214">
        <f t="shared" si="28"/>
        <v>5000</v>
      </c>
      <c r="K396" s="178"/>
      <c r="L396" s="233"/>
      <c r="M396" s="217">
        <v>5000</v>
      </c>
      <c r="N396" s="180"/>
      <c r="O396" s="180"/>
      <c r="P396" s="329" t="s">
        <v>2567</v>
      </c>
    </row>
    <row r="397" spans="1:16" x14ac:dyDescent="0.2">
      <c r="A397" s="49">
        <v>791</v>
      </c>
      <c r="B397" s="260" t="s">
        <v>2568</v>
      </c>
      <c r="C397" s="328" t="s">
        <v>1976</v>
      </c>
      <c r="D397" s="78">
        <v>248699</v>
      </c>
      <c r="E397" s="77">
        <v>63117515</v>
      </c>
      <c r="F397" s="37" t="s">
        <v>2560</v>
      </c>
      <c r="G397" s="574" t="s">
        <v>190</v>
      </c>
      <c r="H397" s="31">
        <v>10</v>
      </c>
      <c r="I397" s="32">
        <v>14060</v>
      </c>
      <c r="J397" s="214"/>
      <c r="K397" s="178"/>
      <c r="L397" s="233"/>
      <c r="M397" s="217">
        <v>25000</v>
      </c>
      <c r="N397" s="180"/>
      <c r="O397" s="180"/>
      <c r="P397" s="287" t="s">
        <v>698</v>
      </c>
    </row>
    <row r="398" spans="1:16" x14ac:dyDescent="0.2">
      <c r="A398" s="49">
        <v>792</v>
      </c>
      <c r="B398" s="260" t="s">
        <v>2569</v>
      </c>
      <c r="C398" s="349">
        <v>45021</v>
      </c>
      <c r="D398" s="78">
        <v>248720</v>
      </c>
      <c r="E398" s="77">
        <v>63117515</v>
      </c>
      <c r="F398" s="37" t="s">
        <v>2560</v>
      </c>
      <c r="G398" s="74" t="s">
        <v>1038</v>
      </c>
      <c r="H398" s="47">
        <v>10</v>
      </c>
      <c r="I398" s="50">
        <v>13460</v>
      </c>
      <c r="J398" s="214">
        <f t="shared" ref="J398:J399" si="29">SUM(K398+L398+M398+N398+O398)</f>
        <v>7700</v>
      </c>
      <c r="K398" s="410"/>
      <c r="L398" s="233"/>
      <c r="M398" s="179">
        <v>7700</v>
      </c>
      <c r="N398" s="180"/>
      <c r="O398" s="180"/>
      <c r="P398" s="304" t="s">
        <v>1036</v>
      </c>
    </row>
    <row r="399" spans="1:16" x14ac:dyDescent="0.2">
      <c r="A399" s="49">
        <v>793</v>
      </c>
      <c r="B399" s="260" t="s">
        <v>2426</v>
      </c>
      <c r="C399" s="328" t="s">
        <v>1954</v>
      </c>
      <c r="D399" s="39">
        <v>248776</v>
      </c>
      <c r="E399" s="77">
        <v>63117515</v>
      </c>
      <c r="F399" s="37" t="s">
        <v>2560</v>
      </c>
      <c r="G399" s="80" t="s">
        <v>216</v>
      </c>
      <c r="H399" s="31">
        <v>10</v>
      </c>
      <c r="I399" s="32">
        <v>13780</v>
      </c>
      <c r="J399" s="214">
        <f t="shared" si="29"/>
        <v>296.02</v>
      </c>
      <c r="K399" s="178"/>
      <c r="L399" s="233"/>
      <c r="M399" s="217">
        <v>296.02</v>
      </c>
      <c r="N399" s="180"/>
      <c r="O399" s="180"/>
      <c r="P399" s="329" t="s">
        <v>217</v>
      </c>
    </row>
    <row r="400" spans="1:16" x14ac:dyDescent="0.2">
      <c r="A400" s="49">
        <v>794</v>
      </c>
      <c r="B400" s="260" t="s">
        <v>2626</v>
      </c>
      <c r="C400" s="328" t="s">
        <v>2289</v>
      </c>
      <c r="D400" s="78">
        <v>261431</v>
      </c>
      <c r="E400" s="77">
        <v>63117515</v>
      </c>
      <c r="F400" s="37" t="s">
        <v>2627</v>
      </c>
      <c r="G400" s="80" t="s">
        <v>114</v>
      </c>
      <c r="H400" s="31">
        <v>10</v>
      </c>
      <c r="I400" s="32">
        <v>13460</v>
      </c>
      <c r="J400" s="214">
        <f>SUM(K400+L400+M400+N400+O400)</f>
        <v>406.5</v>
      </c>
      <c r="K400" s="314"/>
      <c r="L400" s="175"/>
      <c r="M400" s="175">
        <v>406.5</v>
      </c>
      <c r="N400" s="175"/>
      <c r="O400" s="175"/>
      <c r="P400" s="107" t="s">
        <v>287</v>
      </c>
    </row>
    <row r="401" spans="1:16" x14ac:dyDescent="0.2">
      <c r="A401" s="49">
        <v>795</v>
      </c>
      <c r="B401" s="260" t="s">
        <v>2628</v>
      </c>
      <c r="C401" s="328" t="s">
        <v>2289</v>
      </c>
      <c r="D401" s="78">
        <v>261451</v>
      </c>
      <c r="E401" s="77">
        <v>63117515</v>
      </c>
      <c r="F401" s="37" t="s">
        <v>2627</v>
      </c>
      <c r="G401" s="80" t="s">
        <v>114</v>
      </c>
      <c r="H401" s="31">
        <v>10</v>
      </c>
      <c r="I401" s="32">
        <v>13460</v>
      </c>
      <c r="J401" s="214">
        <f>SUM(K401+L401+M401+N401+O401)</f>
        <v>406.5</v>
      </c>
      <c r="K401" s="314"/>
      <c r="L401" s="175"/>
      <c r="M401" s="175">
        <v>406.5</v>
      </c>
      <c r="N401" s="175"/>
      <c r="O401" s="175"/>
      <c r="P401" s="107" t="s">
        <v>310</v>
      </c>
    </row>
    <row r="402" spans="1:16" x14ac:dyDescent="0.2">
      <c r="A402" s="49">
        <v>796</v>
      </c>
      <c r="B402" s="260" t="s">
        <v>2629</v>
      </c>
      <c r="C402" s="328" t="s">
        <v>1666</v>
      </c>
      <c r="D402" s="78">
        <v>261532</v>
      </c>
      <c r="E402" s="77">
        <v>63117515</v>
      </c>
      <c r="F402" s="37" t="s">
        <v>2627</v>
      </c>
      <c r="G402" s="80" t="s">
        <v>114</v>
      </c>
      <c r="H402" s="31">
        <v>10</v>
      </c>
      <c r="I402" s="32">
        <v>13460</v>
      </c>
      <c r="J402" s="214">
        <f>SUM(K402+L402+M402+N402+O402)</f>
        <v>362.8</v>
      </c>
      <c r="K402" s="178"/>
      <c r="L402" s="233"/>
      <c r="M402" s="217">
        <v>362.8</v>
      </c>
      <c r="N402" s="180"/>
      <c r="O402" s="180"/>
      <c r="P402" s="107" t="s">
        <v>1667</v>
      </c>
    </row>
    <row r="403" spans="1:16" x14ac:dyDescent="0.2">
      <c r="A403" s="49">
        <v>797</v>
      </c>
      <c r="B403" s="260" t="s">
        <v>2643</v>
      </c>
      <c r="C403" s="328" t="s">
        <v>1653</v>
      </c>
      <c r="D403" s="78">
        <v>264208</v>
      </c>
      <c r="E403" s="77">
        <v>63117515</v>
      </c>
      <c r="F403" s="37" t="s">
        <v>2639</v>
      </c>
      <c r="G403" s="80" t="s">
        <v>475</v>
      </c>
      <c r="H403" s="31">
        <v>10</v>
      </c>
      <c r="I403" s="32">
        <v>21200</v>
      </c>
      <c r="J403" s="214">
        <f>SUM(K403+L403+M403+N403+O403)</f>
        <v>4850</v>
      </c>
      <c r="K403" s="178"/>
      <c r="L403" s="233"/>
      <c r="M403" s="217"/>
      <c r="N403" s="180">
        <v>4850</v>
      </c>
      <c r="O403" s="180"/>
      <c r="P403" s="329" t="s">
        <v>2644</v>
      </c>
    </row>
    <row r="404" spans="1:16" x14ac:dyDescent="0.2">
      <c r="A404" s="49">
        <v>798</v>
      </c>
      <c r="B404" s="260" t="s">
        <v>2671</v>
      </c>
      <c r="C404" s="328" t="s">
        <v>2627</v>
      </c>
      <c r="D404" s="78">
        <v>267127</v>
      </c>
      <c r="E404" s="77">
        <v>63117515</v>
      </c>
      <c r="F404" s="37" t="s">
        <v>2669</v>
      </c>
      <c r="G404" s="80" t="s">
        <v>2100</v>
      </c>
      <c r="H404" s="31">
        <v>10</v>
      </c>
      <c r="I404" s="32">
        <v>13460</v>
      </c>
      <c r="J404" s="214">
        <f t="shared" ref="J404:J419" si="30">SUM(K404+L404+M404+N404+O404)</f>
        <v>1084.8499999999999</v>
      </c>
      <c r="K404" s="178"/>
      <c r="L404" s="233"/>
      <c r="M404" s="217">
        <v>1084.8499999999999</v>
      </c>
      <c r="N404" s="180"/>
      <c r="O404" s="180"/>
      <c r="P404" s="329" t="s">
        <v>1036</v>
      </c>
    </row>
    <row r="405" spans="1:16" x14ac:dyDescent="0.2">
      <c r="A405" s="49">
        <v>799</v>
      </c>
      <c r="B405" s="260" t="s">
        <v>2672</v>
      </c>
      <c r="C405" s="328" t="s">
        <v>2627</v>
      </c>
      <c r="D405" s="78">
        <v>267149</v>
      </c>
      <c r="E405" s="77">
        <v>63117515</v>
      </c>
      <c r="F405" s="37" t="s">
        <v>2669</v>
      </c>
      <c r="G405" s="80" t="s">
        <v>2100</v>
      </c>
      <c r="H405" s="31">
        <v>10</v>
      </c>
      <c r="I405" s="32">
        <v>13460</v>
      </c>
      <c r="J405" s="214">
        <f t="shared" si="30"/>
        <v>655</v>
      </c>
      <c r="K405" s="178"/>
      <c r="L405" s="233"/>
      <c r="M405" s="217">
        <v>655</v>
      </c>
      <c r="N405" s="180"/>
      <c r="O405" s="180"/>
      <c r="P405" s="329" t="s">
        <v>1036</v>
      </c>
    </row>
    <row r="406" spans="1:16" x14ac:dyDescent="0.2">
      <c r="A406" s="49">
        <v>800</v>
      </c>
      <c r="B406" s="260" t="s">
        <v>2673</v>
      </c>
      <c r="C406" s="328" t="s">
        <v>2633</v>
      </c>
      <c r="D406" s="78">
        <v>267165</v>
      </c>
      <c r="E406" s="77">
        <v>63117515</v>
      </c>
      <c r="F406" s="37" t="s">
        <v>2669</v>
      </c>
      <c r="G406" s="80" t="s">
        <v>2100</v>
      </c>
      <c r="H406" s="31">
        <v>10</v>
      </c>
      <c r="I406" s="32">
        <v>13460</v>
      </c>
      <c r="J406" s="214">
        <f t="shared" si="30"/>
        <v>676</v>
      </c>
      <c r="K406" s="178"/>
      <c r="L406" s="233"/>
      <c r="M406" s="217">
        <v>676</v>
      </c>
      <c r="N406" s="180"/>
      <c r="O406" s="180"/>
      <c r="P406" s="329" t="s">
        <v>1036</v>
      </c>
    </row>
    <row r="407" spans="1:16" x14ac:dyDescent="0.2">
      <c r="A407" s="49">
        <v>801</v>
      </c>
      <c r="B407" s="260" t="s">
        <v>2674</v>
      </c>
      <c r="C407" s="328" t="s">
        <v>2633</v>
      </c>
      <c r="D407" s="78">
        <v>267220</v>
      </c>
      <c r="E407" s="77">
        <v>63117515</v>
      </c>
      <c r="F407" s="37" t="s">
        <v>2669</v>
      </c>
      <c r="G407" s="80" t="s">
        <v>1035</v>
      </c>
      <c r="H407" s="31">
        <v>10</v>
      </c>
      <c r="I407" s="32">
        <v>13460</v>
      </c>
      <c r="J407" s="214">
        <f t="shared" si="30"/>
        <v>1325</v>
      </c>
      <c r="K407" s="178"/>
      <c r="L407" s="233"/>
      <c r="M407" s="217">
        <v>1325</v>
      </c>
      <c r="N407" s="180"/>
      <c r="O407" s="180"/>
      <c r="P407" s="329" t="s">
        <v>2088</v>
      </c>
    </row>
    <row r="408" spans="1:16" x14ac:dyDescent="0.2">
      <c r="A408" s="49">
        <v>802</v>
      </c>
      <c r="B408" s="260" t="s">
        <v>2675</v>
      </c>
      <c r="C408" s="328" t="s">
        <v>2627</v>
      </c>
      <c r="D408" s="78">
        <v>267231</v>
      </c>
      <c r="E408" s="77">
        <v>63117515</v>
      </c>
      <c r="F408" s="37" t="s">
        <v>2669</v>
      </c>
      <c r="G408" s="80" t="s">
        <v>1035</v>
      </c>
      <c r="H408" s="31">
        <v>10</v>
      </c>
      <c r="I408" s="32">
        <v>13460</v>
      </c>
      <c r="J408" s="214">
        <f t="shared" si="30"/>
        <v>1275</v>
      </c>
      <c r="K408" s="178"/>
      <c r="L408" s="233"/>
      <c r="M408" s="217">
        <v>1275</v>
      </c>
      <c r="N408" s="180"/>
      <c r="O408" s="180"/>
      <c r="P408" s="329" t="s">
        <v>2088</v>
      </c>
    </row>
    <row r="409" spans="1:16" x14ac:dyDescent="0.2">
      <c r="A409" s="49">
        <v>803</v>
      </c>
      <c r="B409" s="260" t="s">
        <v>2676</v>
      </c>
      <c r="C409" s="328" t="s">
        <v>2627</v>
      </c>
      <c r="D409" s="78">
        <v>267236</v>
      </c>
      <c r="E409" s="77">
        <v>63117515</v>
      </c>
      <c r="F409" s="37" t="s">
        <v>2669</v>
      </c>
      <c r="G409" s="80" t="s">
        <v>1035</v>
      </c>
      <c r="H409" s="31">
        <v>10</v>
      </c>
      <c r="I409" s="32">
        <v>13460</v>
      </c>
      <c r="J409" s="214">
        <f t="shared" si="30"/>
        <v>1910</v>
      </c>
      <c r="K409" s="178"/>
      <c r="L409" s="233"/>
      <c r="M409" s="217">
        <v>1910</v>
      </c>
      <c r="N409" s="180"/>
      <c r="O409" s="180"/>
      <c r="P409" s="329" t="s">
        <v>2088</v>
      </c>
    </row>
    <row r="410" spans="1:16" x14ac:dyDescent="0.2">
      <c r="A410" s="49">
        <v>804</v>
      </c>
      <c r="B410" s="260" t="s">
        <v>2701</v>
      </c>
      <c r="C410" s="328" t="s">
        <v>2702</v>
      </c>
      <c r="D410" s="78">
        <v>271101</v>
      </c>
      <c r="E410" s="77">
        <v>63117515</v>
      </c>
      <c r="F410" s="37" t="s">
        <v>2703</v>
      </c>
      <c r="G410" s="80" t="s">
        <v>114</v>
      </c>
      <c r="H410" s="31">
        <v>10</v>
      </c>
      <c r="I410" s="32">
        <v>13460</v>
      </c>
      <c r="J410" s="214">
        <f t="shared" si="30"/>
        <v>980</v>
      </c>
      <c r="K410" s="178"/>
      <c r="L410" s="233"/>
      <c r="M410" s="217">
        <v>980</v>
      </c>
      <c r="N410" s="180"/>
      <c r="O410" s="180"/>
      <c r="P410" s="329" t="s">
        <v>1686</v>
      </c>
    </row>
    <row r="411" spans="1:16" x14ac:dyDescent="0.2">
      <c r="A411" s="49">
        <v>805</v>
      </c>
      <c r="B411" s="260" t="s">
        <v>2704</v>
      </c>
      <c r="C411" s="328" t="s">
        <v>2420</v>
      </c>
      <c r="D411" s="78">
        <v>271106</v>
      </c>
      <c r="E411" s="77">
        <v>63117515</v>
      </c>
      <c r="F411" s="37" t="s">
        <v>2703</v>
      </c>
      <c r="G411" s="80" t="s">
        <v>114</v>
      </c>
      <c r="H411" s="31">
        <v>10</v>
      </c>
      <c r="I411" s="32">
        <v>13460</v>
      </c>
      <c r="J411" s="214">
        <f t="shared" si="30"/>
        <v>1890</v>
      </c>
      <c r="K411" s="178"/>
      <c r="L411" s="233"/>
      <c r="M411" s="217">
        <v>1890</v>
      </c>
      <c r="N411" s="180"/>
      <c r="O411" s="180"/>
      <c r="P411" s="329" t="s">
        <v>1686</v>
      </c>
    </row>
    <row r="412" spans="1:16" x14ac:dyDescent="0.2">
      <c r="A412" s="49">
        <v>806</v>
      </c>
      <c r="B412" s="260" t="s">
        <v>2705</v>
      </c>
      <c r="C412" s="349" t="s">
        <v>2325</v>
      </c>
      <c r="D412" s="78">
        <v>271142</v>
      </c>
      <c r="E412" s="77">
        <v>63117515</v>
      </c>
      <c r="F412" s="37" t="s">
        <v>2703</v>
      </c>
      <c r="G412" s="80" t="s">
        <v>2706</v>
      </c>
      <c r="H412" s="31">
        <v>10</v>
      </c>
      <c r="I412" s="32">
        <v>13610</v>
      </c>
      <c r="J412" s="214">
        <f t="shared" si="30"/>
        <v>2940</v>
      </c>
      <c r="K412" s="178"/>
      <c r="L412" s="233"/>
      <c r="M412" s="217">
        <v>2940</v>
      </c>
      <c r="N412" s="180"/>
      <c r="O412" s="180"/>
      <c r="P412" s="329" t="s">
        <v>484</v>
      </c>
    </row>
    <row r="413" spans="1:16" x14ac:dyDescent="0.2">
      <c r="A413" s="49">
        <v>807</v>
      </c>
      <c r="B413" s="260" t="s">
        <v>2707</v>
      </c>
      <c r="C413" s="328" t="s">
        <v>2544</v>
      </c>
      <c r="D413" s="78">
        <v>271163</v>
      </c>
      <c r="E413" s="77">
        <v>63117515</v>
      </c>
      <c r="F413" s="37" t="s">
        <v>2703</v>
      </c>
      <c r="G413" s="80" t="s">
        <v>2706</v>
      </c>
      <c r="H413" s="31">
        <v>10</v>
      </c>
      <c r="I413" s="32">
        <v>13610</v>
      </c>
      <c r="J413" s="214">
        <f t="shared" ref="J413" si="31">SUM(K413+L413+M413+N413+O413)</f>
        <v>1805</v>
      </c>
      <c r="K413" s="178"/>
      <c r="L413" s="233"/>
      <c r="M413" s="217">
        <v>1805</v>
      </c>
      <c r="N413" s="180"/>
      <c r="O413" s="180"/>
      <c r="P413" s="329" t="s">
        <v>484</v>
      </c>
    </row>
    <row r="414" spans="1:16" x14ac:dyDescent="0.2">
      <c r="A414" s="49">
        <v>808</v>
      </c>
      <c r="B414" s="260" t="s">
        <v>2708</v>
      </c>
      <c r="C414" s="328" t="s">
        <v>2325</v>
      </c>
      <c r="D414" s="78">
        <v>271212</v>
      </c>
      <c r="E414" s="77">
        <v>63117515</v>
      </c>
      <c r="F414" s="37" t="s">
        <v>2703</v>
      </c>
      <c r="G414" s="80" t="s">
        <v>2706</v>
      </c>
      <c r="H414" s="31">
        <v>10</v>
      </c>
      <c r="I414" s="32">
        <v>13610</v>
      </c>
      <c r="J414" s="214">
        <f t="shared" si="30"/>
        <v>1200</v>
      </c>
      <c r="K414" s="178"/>
      <c r="L414" s="233"/>
      <c r="M414" s="217">
        <v>1200</v>
      </c>
      <c r="N414" s="180"/>
      <c r="O414" s="180"/>
      <c r="P414" s="329" t="s">
        <v>484</v>
      </c>
    </row>
    <row r="415" spans="1:16" x14ac:dyDescent="0.2">
      <c r="A415" s="49">
        <v>809</v>
      </c>
      <c r="B415" s="260" t="s">
        <v>2709</v>
      </c>
      <c r="C415" s="349" t="s">
        <v>2325</v>
      </c>
      <c r="D415" s="78">
        <v>271363</v>
      </c>
      <c r="E415" s="77">
        <v>63117515</v>
      </c>
      <c r="F415" s="37" t="s">
        <v>2703</v>
      </c>
      <c r="G415" s="80" t="s">
        <v>2706</v>
      </c>
      <c r="H415" s="31">
        <v>10</v>
      </c>
      <c r="I415" s="32">
        <v>13610</v>
      </c>
      <c r="J415" s="214">
        <f t="shared" si="30"/>
        <v>512</v>
      </c>
      <c r="K415" s="178"/>
      <c r="L415" s="233"/>
      <c r="M415" s="217">
        <v>512</v>
      </c>
      <c r="N415" s="180"/>
      <c r="O415" s="180"/>
      <c r="P415" s="329" t="s">
        <v>484</v>
      </c>
    </row>
    <row r="416" spans="1:16" x14ac:dyDescent="0.2">
      <c r="A416" s="49">
        <v>810</v>
      </c>
      <c r="B416" s="260" t="s">
        <v>2710</v>
      </c>
      <c r="C416" s="328" t="s">
        <v>2544</v>
      </c>
      <c r="D416" s="78">
        <v>271832</v>
      </c>
      <c r="E416" s="77">
        <v>63117515</v>
      </c>
      <c r="F416" s="37" t="s">
        <v>2703</v>
      </c>
      <c r="G416" s="80" t="s">
        <v>2706</v>
      </c>
      <c r="H416" s="31">
        <v>10</v>
      </c>
      <c r="I416" s="32">
        <v>13610</v>
      </c>
      <c r="J416" s="214">
        <f t="shared" si="30"/>
        <v>510</v>
      </c>
      <c r="K416" s="178"/>
      <c r="L416" s="233"/>
      <c r="M416" s="217">
        <v>510</v>
      </c>
      <c r="N416" s="180"/>
      <c r="O416" s="180"/>
      <c r="P416" s="329" t="s">
        <v>484</v>
      </c>
    </row>
    <row r="417" spans="1:16" x14ac:dyDescent="0.2">
      <c r="A417" s="49">
        <v>811</v>
      </c>
      <c r="B417" s="260" t="s">
        <v>2711</v>
      </c>
      <c r="C417" s="328" t="s">
        <v>2544</v>
      </c>
      <c r="D417" s="78">
        <v>271404</v>
      </c>
      <c r="E417" s="77">
        <v>63117515</v>
      </c>
      <c r="F417" s="37" t="s">
        <v>2703</v>
      </c>
      <c r="G417" s="80" t="s">
        <v>2706</v>
      </c>
      <c r="H417" s="31">
        <v>10</v>
      </c>
      <c r="I417" s="32">
        <v>13610</v>
      </c>
      <c r="J417" s="214">
        <f t="shared" si="30"/>
        <v>333</v>
      </c>
      <c r="K417" s="178"/>
      <c r="L417" s="233"/>
      <c r="M417" s="217">
        <v>333</v>
      </c>
      <c r="N417" s="180"/>
      <c r="O417" s="180"/>
      <c r="P417" s="329" t="s">
        <v>484</v>
      </c>
    </row>
    <row r="418" spans="1:16" x14ac:dyDescent="0.2">
      <c r="A418" s="49">
        <v>812</v>
      </c>
      <c r="B418" s="412" t="s">
        <v>2733</v>
      </c>
      <c r="C418" s="17" t="s">
        <v>2633</v>
      </c>
      <c r="D418" s="97">
        <v>274930</v>
      </c>
      <c r="E418" s="77">
        <v>63117515</v>
      </c>
      <c r="F418" s="37" t="s">
        <v>2729</v>
      </c>
      <c r="G418" s="80" t="s">
        <v>200</v>
      </c>
      <c r="H418" s="31">
        <v>10</v>
      </c>
      <c r="I418" s="32">
        <v>14310</v>
      </c>
      <c r="J418" s="313">
        <f t="shared" si="30"/>
        <v>190</v>
      </c>
      <c r="K418" s="178"/>
      <c r="L418" s="233"/>
      <c r="M418" s="217">
        <v>190</v>
      </c>
      <c r="N418" s="180"/>
      <c r="O418" s="180"/>
      <c r="P418" s="329" t="s">
        <v>1717</v>
      </c>
    </row>
    <row r="419" spans="1:16" x14ac:dyDescent="0.2">
      <c r="A419" s="49">
        <v>813</v>
      </c>
      <c r="B419" s="412" t="s">
        <v>2734</v>
      </c>
      <c r="C419" s="17" t="s">
        <v>2544</v>
      </c>
      <c r="D419" s="97">
        <v>274956</v>
      </c>
      <c r="E419" s="77">
        <v>63117515</v>
      </c>
      <c r="F419" s="37" t="s">
        <v>2729</v>
      </c>
      <c r="G419" s="80" t="s">
        <v>483</v>
      </c>
      <c r="H419" s="31">
        <v>10</v>
      </c>
      <c r="I419" s="32">
        <v>13610</v>
      </c>
      <c r="J419" s="313">
        <f t="shared" si="30"/>
        <v>586</v>
      </c>
      <c r="K419" s="178"/>
      <c r="L419" s="233"/>
      <c r="M419" s="217">
        <v>586</v>
      </c>
      <c r="N419" s="180"/>
      <c r="O419" s="180"/>
      <c r="P419" s="329" t="s">
        <v>484</v>
      </c>
    </row>
    <row r="420" spans="1:16" x14ac:dyDescent="0.2">
      <c r="A420" s="49">
        <v>814</v>
      </c>
      <c r="B420" s="412" t="s">
        <v>2735</v>
      </c>
      <c r="C420" s="17" t="s">
        <v>2544</v>
      </c>
      <c r="D420" s="97">
        <v>274970</v>
      </c>
      <c r="E420" s="77">
        <v>63117515</v>
      </c>
      <c r="F420" s="37" t="s">
        <v>2729</v>
      </c>
      <c r="G420" s="80" t="s">
        <v>483</v>
      </c>
      <c r="H420" s="31">
        <v>10</v>
      </c>
      <c r="I420" s="32">
        <v>13610</v>
      </c>
      <c r="J420" s="313">
        <f t="shared" ref="J420" si="32">SUM(K420+L420+M420+N420+O420)</f>
        <v>875</v>
      </c>
      <c r="K420" s="178"/>
      <c r="L420" s="233"/>
      <c r="M420" s="217">
        <v>875</v>
      </c>
      <c r="N420" s="180"/>
      <c r="O420" s="180"/>
      <c r="P420" s="329" t="s">
        <v>484</v>
      </c>
    </row>
    <row r="421" spans="1:16" x14ac:dyDescent="0.2">
      <c r="A421" s="49">
        <v>815</v>
      </c>
      <c r="B421" s="412" t="s">
        <v>2736</v>
      </c>
      <c r="C421" s="17" t="s">
        <v>2325</v>
      </c>
      <c r="D421" s="97">
        <v>274976</v>
      </c>
      <c r="E421" s="77">
        <v>63117515</v>
      </c>
      <c r="F421" s="37" t="s">
        <v>2729</v>
      </c>
      <c r="G421" s="80" t="s">
        <v>483</v>
      </c>
      <c r="H421" s="31">
        <v>10</v>
      </c>
      <c r="I421" s="32">
        <v>13610</v>
      </c>
      <c r="J421" s="313">
        <f t="shared" ref="J421" si="33">SUM(K421+L421+M421+N421+O421)</f>
        <v>450</v>
      </c>
      <c r="K421" s="178"/>
      <c r="L421" s="233"/>
      <c r="M421" s="217">
        <v>450</v>
      </c>
      <c r="N421" s="180"/>
      <c r="O421" s="180"/>
      <c r="P421" s="329" t="s">
        <v>484</v>
      </c>
    </row>
    <row r="422" spans="1:16" x14ac:dyDescent="0.2">
      <c r="A422" s="49">
        <v>816</v>
      </c>
      <c r="B422" s="412" t="s">
        <v>2739</v>
      </c>
      <c r="C422" s="17" t="s">
        <v>2544</v>
      </c>
      <c r="D422" s="97">
        <v>275041</v>
      </c>
      <c r="E422" s="77">
        <v>63117515</v>
      </c>
      <c r="F422" s="37" t="s">
        <v>2729</v>
      </c>
      <c r="G422" s="80" t="s">
        <v>483</v>
      </c>
      <c r="H422" s="31">
        <v>10</v>
      </c>
      <c r="I422" s="32">
        <v>13610</v>
      </c>
      <c r="J422" s="313">
        <f t="shared" ref="J422" si="34">SUM(K422+L422+M422+N422+O422)</f>
        <v>1200</v>
      </c>
      <c r="K422" s="178"/>
      <c r="L422" s="233"/>
      <c r="M422" s="217">
        <v>1200</v>
      </c>
      <c r="N422" s="180"/>
      <c r="O422" s="180"/>
      <c r="P422" s="329" t="s">
        <v>484</v>
      </c>
    </row>
    <row r="423" spans="1:16" x14ac:dyDescent="0.2">
      <c r="A423" s="49">
        <v>817</v>
      </c>
      <c r="B423" s="412" t="s">
        <v>2758</v>
      </c>
      <c r="C423" s="17" t="s">
        <v>2759</v>
      </c>
      <c r="D423" s="97">
        <v>278979</v>
      </c>
      <c r="E423" s="77">
        <v>63117515</v>
      </c>
      <c r="F423" s="37" t="s">
        <v>2759</v>
      </c>
      <c r="G423" s="80" t="s">
        <v>483</v>
      </c>
      <c r="H423" s="31">
        <v>10</v>
      </c>
      <c r="I423" s="32">
        <v>13610</v>
      </c>
      <c r="J423" s="313">
        <f t="shared" ref="J423" si="35">SUM(K423+L423+M423+N423+O423)</f>
        <v>2000</v>
      </c>
      <c r="K423" s="178"/>
      <c r="L423" s="233"/>
      <c r="M423" s="217">
        <v>2000</v>
      </c>
      <c r="N423" s="180"/>
      <c r="O423" s="180"/>
      <c r="P423" s="329" t="s">
        <v>484</v>
      </c>
    </row>
    <row r="424" spans="1:16" x14ac:dyDescent="0.2">
      <c r="A424" s="49">
        <v>818</v>
      </c>
      <c r="B424" s="412" t="s">
        <v>2758</v>
      </c>
      <c r="C424" s="17" t="s">
        <v>2759</v>
      </c>
      <c r="D424" s="97">
        <v>278983</v>
      </c>
      <c r="E424" s="77">
        <v>63117515</v>
      </c>
      <c r="F424" s="37" t="s">
        <v>2759</v>
      </c>
      <c r="G424" s="80" t="s">
        <v>483</v>
      </c>
      <c r="H424" s="31">
        <v>10</v>
      </c>
      <c r="I424" s="32">
        <v>13610</v>
      </c>
      <c r="J424" s="313">
        <f t="shared" ref="J424:J425" si="36">SUM(K424+L424+M424+N424+O424)</f>
        <v>2000</v>
      </c>
      <c r="K424" s="178"/>
      <c r="L424" s="233"/>
      <c r="M424" s="217">
        <v>2000</v>
      </c>
      <c r="N424" s="180"/>
      <c r="O424" s="180"/>
      <c r="P424" s="329" t="s">
        <v>2760</v>
      </c>
    </row>
    <row r="425" spans="1:16" x14ac:dyDescent="0.2">
      <c r="A425" s="49">
        <v>819</v>
      </c>
      <c r="B425" s="412" t="s">
        <v>2777</v>
      </c>
      <c r="C425" s="17" t="s">
        <v>2703</v>
      </c>
      <c r="D425" s="97">
        <v>280968</v>
      </c>
      <c r="E425" s="77">
        <v>63117515</v>
      </c>
      <c r="F425" s="37" t="s">
        <v>2766</v>
      </c>
      <c r="G425" s="80" t="s">
        <v>483</v>
      </c>
      <c r="H425" s="31">
        <v>10</v>
      </c>
      <c r="I425" s="32">
        <v>13610</v>
      </c>
      <c r="J425" s="313">
        <f t="shared" si="36"/>
        <v>1407.5</v>
      </c>
      <c r="K425" s="178"/>
      <c r="L425" s="233"/>
      <c r="M425" s="217">
        <v>1407.5</v>
      </c>
      <c r="N425" s="180"/>
      <c r="O425" s="180"/>
      <c r="P425" s="329" t="s">
        <v>484</v>
      </c>
    </row>
    <row r="426" spans="1:16" ht="13.5" thickBot="1" x14ac:dyDescent="0.25">
      <c r="A426" s="49">
        <v>820</v>
      </c>
      <c r="B426" s="412"/>
      <c r="C426" s="17"/>
      <c r="D426" s="39"/>
      <c r="E426" s="77"/>
      <c r="F426" s="36" t="s">
        <v>2793</v>
      </c>
      <c r="G426" s="80" t="s">
        <v>2545</v>
      </c>
      <c r="H426" s="47">
        <v>10</v>
      </c>
      <c r="I426" s="32">
        <v>11110</v>
      </c>
      <c r="J426" s="214">
        <f t="shared" ref="J426" si="37">SUM(K426+L426+M426+N426+O426)</f>
        <v>6233.8</v>
      </c>
      <c r="K426" s="178">
        <v>6233.8</v>
      </c>
      <c r="L426" s="233"/>
      <c r="M426" s="179"/>
      <c r="N426" s="180"/>
      <c r="O426" s="180"/>
      <c r="P426" s="304"/>
    </row>
    <row r="427" spans="1:16" ht="13.5" thickBot="1" x14ac:dyDescent="0.25">
      <c r="A427" s="194"/>
      <c r="B427" s="195"/>
      <c r="C427" s="212"/>
      <c r="D427" s="347"/>
      <c r="E427" s="197"/>
      <c r="F427" s="196"/>
      <c r="G427" s="197"/>
      <c r="H427" s="196"/>
      <c r="I427" s="198" t="s">
        <v>48</v>
      </c>
      <c r="J427" s="199">
        <f>SUM(J7:J426)</f>
        <v>706089.05000000016</v>
      </c>
      <c r="K427" s="199">
        <f>SUM(K7:K426)</f>
        <v>69132.740000000005</v>
      </c>
      <c r="L427" s="199">
        <v>0</v>
      </c>
      <c r="M427" s="199">
        <f>SUM(M7:M426)</f>
        <v>593662.32999999984</v>
      </c>
      <c r="N427" s="199">
        <f>SUM(N7:N426)</f>
        <v>68293.98</v>
      </c>
      <c r="O427" s="199">
        <f>SUM(O7:O426)</f>
        <v>0</v>
      </c>
      <c r="P427" s="213"/>
    </row>
    <row r="428" spans="1:16" x14ac:dyDescent="0.2">
      <c r="M428" s="8"/>
      <c r="N428" s="24"/>
      <c r="O428" s="24"/>
      <c r="P428" s="99"/>
    </row>
    <row r="429" spans="1:16" x14ac:dyDescent="0.2">
      <c r="D429" s="70"/>
      <c r="G429" s="1"/>
      <c r="I429" s="24"/>
      <c r="J429" s="267"/>
      <c r="K429" s="267"/>
      <c r="L429" s="24"/>
      <c r="M429" s="301"/>
      <c r="N429" s="306"/>
      <c r="O429" s="24"/>
      <c r="P429" s="99"/>
    </row>
    <row r="430" spans="1:16" x14ac:dyDescent="0.2">
      <c r="B430" s="1"/>
      <c r="C430" s="1"/>
      <c r="D430" s="1"/>
      <c r="E430" s="1"/>
      <c r="G430" s="1"/>
      <c r="P430" s="1"/>
    </row>
    <row r="432" spans="1:16" x14ac:dyDescent="0.2">
      <c r="B432" s="1"/>
      <c r="C432" s="1"/>
      <c r="D432" s="1"/>
      <c r="E432" s="1"/>
      <c r="G432" s="1"/>
      <c r="P432" s="1"/>
    </row>
    <row r="433" spans="2:16" x14ac:dyDescent="0.2">
      <c r="B433" s="1"/>
      <c r="C433" s="1"/>
      <c r="D433" s="1"/>
      <c r="E433" s="1"/>
      <c r="G433" s="1"/>
      <c r="P433" s="1"/>
    </row>
    <row r="434" spans="2:16" x14ac:dyDescent="0.2">
      <c r="B434" s="1"/>
      <c r="C434" s="1"/>
      <c r="D434" s="1"/>
      <c r="E434" s="1"/>
      <c r="G434" s="1"/>
      <c r="P434" s="1"/>
    </row>
    <row r="435" spans="2:16" x14ac:dyDescent="0.2">
      <c r="B435" s="1"/>
      <c r="C435" s="1"/>
      <c r="D435" s="1"/>
      <c r="E435" s="1"/>
      <c r="G435" s="1"/>
      <c r="P435" s="1"/>
    </row>
    <row r="436" spans="2:16" x14ac:dyDescent="0.2">
      <c r="B436" s="1"/>
      <c r="C436" s="1"/>
      <c r="D436" s="1"/>
      <c r="E436" s="1"/>
      <c r="G436" s="1"/>
      <c r="P436" s="1"/>
    </row>
    <row r="437" spans="2:16" x14ac:dyDescent="0.2">
      <c r="B437" s="1"/>
      <c r="C437" s="1"/>
      <c r="D437" s="1"/>
      <c r="E437" s="1"/>
      <c r="G437" s="1"/>
      <c r="P437" s="1"/>
    </row>
    <row r="438" spans="2:16" x14ac:dyDescent="0.2">
      <c r="B438" s="1"/>
      <c r="C438" s="1"/>
      <c r="D438" s="1"/>
      <c r="E438" s="1"/>
      <c r="G438" s="1"/>
      <c r="P438" s="1"/>
    </row>
    <row r="439" spans="2:16" x14ac:dyDescent="0.2">
      <c r="B439" s="1"/>
      <c r="C439" s="1"/>
      <c r="D439" s="1"/>
      <c r="E439" s="1"/>
      <c r="G439" s="1"/>
      <c r="P439" s="1"/>
    </row>
    <row r="451" spans="16:16" x14ac:dyDescent="0.2">
      <c r="P451" s="111"/>
    </row>
    <row r="654" ht="12.75" customHeight="1" x14ac:dyDescent="0.2"/>
  </sheetData>
  <autoFilter ref="A6:P434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2"/>
  <sheetViews>
    <sheetView tabSelected="1" zoomScale="110" zoomScaleNormal="110" workbookViewId="0">
      <selection activeCell="O195" sqref="O195"/>
    </sheetView>
  </sheetViews>
  <sheetFormatPr defaultRowHeight="12.75" x14ac:dyDescent="0.2"/>
  <cols>
    <col min="1" max="1" width="4.42578125" style="1" customWidth="1"/>
    <col min="2" max="2" width="11.5703125" style="2" customWidth="1"/>
    <col min="3" max="3" width="8.7109375" style="1" customWidth="1"/>
    <col min="4" max="4" width="7" style="99" customWidth="1"/>
    <col min="5" max="5" width="9.42578125" style="2" customWidth="1"/>
    <col min="6" max="6" width="8.42578125" style="1" customWidth="1"/>
    <col min="7" max="7" width="45.140625" style="2" customWidth="1"/>
    <col min="8" max="8" width="4.28515625" style="1" customWidth="1"/>
    <col min="9" max="9" width="6.42578125" style="70" customWidth="1"/>
    <col min="10" max="10" width="9.85546875" style="1" customWidth="1"/>
    <col min="11" max="11" width="8.85546875" style="1" customWidth="1"/>
    <col min="12" max="12" width="8" style="1" customWidth="1"/>
    <col min="13" max="13" width="8.85546875" style="1" customWidth="1"/>
    <col min="14" max="14" width="6.7109375" style="1" customWidth="1"/>
    <col min="15" max="15" width="9.42578125" style="1" customWidth="1"/>
    <col min="16" max="16" width="17.28515625" style="1" customWidth="1"/>
    <col min="17" max="18" width="9.140625" style="1"/>
    <col min="19" max="19" width="13.140625" style="1" customWidth="1"/>
    <col min="20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I1" s="169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I2" s="169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I3" s="169"/>
      <c r="P3" s="108"/>
    </row>
    <row r="4" spans="1:19" s="81" customFormat="1" ht="20.25" customHeight="1" x14ac:dyDescent="0.2">
      <c r="B4" s="91"/>
      <c r="C4" s="169"/>
      <c r="D4" s="108"/>
      <c r="E4" s="108"/>
      <c r="G4" s="108"/>
      <c r="I4" s="169"/>
      <c r="P4" s="108"/>
    </row>
    <row r="5" spans="1:19" ht="16.5" thickBot="1" x14ac:dyDescent="0.3">
      <c r="A5" s="3" t="s">
        <v>1999</v>
      </c>
      <c r="B5" s="64"/>
      <c r="C5" s="3"/>
      <c r="E5" s="64"/>
      <c r="F5" s="3"/>
      <c r="G5" s="64"/>
      <c r="H5" s="3"/>
      <c r="I5" s="253"/>
      <c r="J5" s="3"/>
      <c r="K5" s="3"/>
      <c r="L5" s="24"/>
      <c r="M5" s="24"/>
      <c r="N5" s="24"/>
      <c r="O5" s="24"/>
      <c r="P5" s="24"/>
      <c r="Q5" s="24"/>
      <c r="R5" s="24"/>
      <c r="S5" s="24"/>
    </row>
    <row r="6" spans="1:19" ht="13.5" thickBot="1" x14ac:dyDescent="0.25">
      <c r="A6" s="200" t="s">
        <v>2</v>
      </c>
      <c r="B6" s="201" t="s">
        <v>50</v>
      </c>
      <c r="C6" s="218" t="s">
        <v>49</v>
      </c>
      <c r="D6" s="203" t="s">
        <v>0</v>
      </c>
      <c r="E6" s="204" t="s">
        <v>3</v>
      </c>
      <c r="F6" s="205" t="s">
        <v>51</v>
      </c>
      <c r="G6" s="206" t="s">
        <v>4</v>
      </c>
      <c r="H6" s="200" t="s">
        <v>28</v>
      </c>
      <c r="I6" s="207" t="s">
        <v>5</v>
      </c>
      <c r="J6" s="222" t="s">
        <v>6</v>
      </c>
      <c r="K6" s="209" t="s">
        <v>7</v>
      </c>
      <c r="L6" s="210" t="s">
        <v>8</v>
      </c>
      <c r="M6" s="208" t="s">
        <v>9</v>
      </c>
      <c r="N6" s="211" t="s">
        <v>10</v>
      </c>
      <c r="O6" s="208" t="s">
        <v>11</v>
      </c>
      <c r="P6" s="208" t="s">
        <v>12</v>
      </c>
    </row>
    <row r="7" spans="1:19" x14ac:dyDescent="0.2">
      <c r="A7" s="48">
        <v>1</v>
      </c>
      <c r="B7" s="107"/>
      <c r="C7" s="298"/>
      <c r="D7" s="77"/>
      <c r="E7" s="77"/>
      <c r="F7" s="37" t="s">
        <v>83</v>
      </c>
      <c r="G7" s="270" t="s">
        <v>99</v>
      </c>
      <c r="H7" s="37">
        <v>10</v>
      </c>
      <c r="I7" s="37">
        <v>11110</v>
      </c>
      <c r="J7" s="214">
        <f>SUM(K7+L7+M7+N7+O7)</f>
        <v>4181.22</v>
      </c>
      <c r="K7" s="314">
        <v>4181.22</v>
      </c>
      <c r="L7" s="175"/>
      <c r="M7" s="175"/>
      <c r="N7" s="175"/>
      <c r="O7" s="175"/>
      <c r="P7" s="107"/>
    </row>
    <row r="8" spans="1:19" x14ac:dyDescent="0.2">
      <c r="A8" s="298">
        <v>2</v>
      </c>
      <c r="B8" s="107"/>
      <c r="C8" s="298"/>
      <c r="D8" s="77"/>
      <c r="E8" s="77"/>
      <c r="F8" s="36" t="s">
        <v>83</v>
      </c>
      <c r="G8" s="74" t="s">
        <v>100</v>
      </c>
      <c r="H8" s="47">
        <v>10</v>
      </c>
      <c r="I8" s="38">
        <v>11110</v>
      </c>
      <c r="J8" s="214">
        <f>SUM(K8+L8+M8+N8+O8)</f>
        <v>6593.03</v>
      </c>
      <c r="K8" s="314">
        <v>6593.03</v>
      </c>
      <c r="L8" s="175"/>
      <c r="M8" s="175"/>
      <c r="N8" s="175"/>
      <c r="O8" s="175"/>
      <c r="P8" s="287"/>
    </row>
    <row r="9" spans="1:19" x14ac:dyDescent="0.2">
      <c r="A9" s="298">
        <v>3</v>
      </c>
      <c r="B9" s="107" t="s">
        <v>180</v>
      </c>
      <c r="C9" s="298" t="s">
        <v>181</v>
      </c>
      <c r="D9" s="77">
        <v>14315</v>
      </c>
      <c r="E9" s="77">
        <v>63118015</v>
      </c>
      <c r="F9" s="37" t="s">
        <v>182</v>
      </c>
      <c r="G9" s="77" t="s">
        <v>183</v>
      </c>
      <c r="H9" s="47">
        <v>10</v>
      </c>
      <c r="I9" s="50">
        <v>31230</v>
      </c>
      <c r="J9" s="214">
        <f>SUM(K9+L9+M9+N9+O9)</f>
        <v>200000</v>
      </c>
      <c r="K9" s="314"/>
      <c r="L9" s="175"/>
      <c r="M9" s="175"/>
      <c r="N9" s="175"/>
      <c r="O9" s="175">
        <v>200000</v>
      </c>
      <c r="P9" s="287" t="s">
        <v>184</v>
      </c>
    </row>
    <row r="10" spans="1:19" x14ac:dyDescent="0.2">
      <c r="A10" s="298">
        <v>4</v>
      </c>
      <c r="B10" s="107" t="s">
        <v>185</v>
      </c>
      <c r="C10" s="298" t="s">
        <v>186</v>
      </c>
      <c r="D10" s="77">
        <v>14347</v>
      </c>
      <c r="E10" s="77">
        <v>63118015</v>
      </c>
      <c r="F10" s="37" t="s">
        <v>182</v>
      </c>
      <c r="G10" s="77" t="s">
        <v>183</v>
      </c>
      <c r="H10" s="47">
        <v>10</v>
      </c>
      <c r="I10" s="50">
        <v>31230</v>
      </c>
      <c r="J10" s="214">
        <f t="shared" ref="J10:J38" si="0">SUM(K10+L10+M10+N10+O10)</f>
        <v>200000</v>
      </c>
      <c r="K10" s="314"/>
      <c r="L10" s="175"/>
      <c r="M10" s="175"/>
      <c r="N10" s="175"/>
      <c r="O10" s="175">
        <v>200000</v>
      </c>
      <c r="P10" s="287" t="s">
        <v>187</v>
      </c>
    </row>
    <row r="11" spans="1:19" x14ac:dyDescent="0.2">
      <c r="A11" s="298">
        <v>5</v>
      </c>
      <c r="B11" s="113" t="s">
        <v>191</v>
      </c>
      <c r="C11" s="68" t="s">
        <v>189</v>
      </c>
      <c r="D11" s="77">
        <v>14834</v>
      </c>
      <c r="E11" s="77">
        <v>63118015</v>
      </c>
      <c r="F11" s="19" t="s">
        <v>182</v>
      </c>
      <c r="G11" s="80" t="s">
        <v>190</v>
      </c>
      <c r="H11" s="31">
        <v>10</v>
      </c>
      <c r="I11" s="32">
        <v>14060</v>
      </c>
      <c r="J11" s="215">
        <f t="shared" si="0"/>
        <v>18000</v>
      </c>
      <c r="K11" s="188"/>
      <c r="L11" s="186"/>
      <c r="M11" s="180">
        <v>18000</v>
      </c>
      <c r="N11" s="186"/>
      <c r="O11" s="186"/>
      <c r="P11" s="27" t="s">
        <v>76</v>
      </c>
    </row>
    <row r="12" spans="1:19" x14ac:dyDescent="0.2">
      <c r="A12" s="298">
        <v>6</v>
      </c>
      <c r="B12" s="107" t="s">
        <v>209</v>
      </c>
      <c r="C12" s="298" t="s">
        <v>215</v>
      </c>
      <c r="D12" s="77">
        <v>15944</v>
      </c>
      <c r="E12" s="77">
        <v>63118015</v>
      </c>
      <c r="F12" s="37" t="s">
        <v>231</v>
      </c>
      <c r="G12" s="74" t="s">
        <v>216</v>
      </c>
      <c r="H12" s="47">
        <v>10</v>
      </c>
      <c r="I12" s="50">
        <v>13780</v>
      </c>
      <c r="J12" s="214">
        <f t="shared" si="0"/>
        <v>14466.11</v>
      </c>
      <c r="K12" s="314"/>
      <c r="L12" s="175"/>
      <c r="M12" s="175">
        <v>14466.11</v>
      </c>
      <c r="N12" s="175"/>
      <c r="O12" s="175"/>
      <c r="P12" s="287" t="s">
        <v>217</v>
      </c>
    </row>
    <row r="13" spans="1:19" x14ac:dyDescent="0.2">
      <c r="A13" s="298">
        <v>7</v>
      </c>
      <c r="B13" s="107" t="s">
        <v>334</v>
      </c>
      <c r="C13" s="298" t="s">
        <v>206</v>
      </c>
      <c r="D13" s="77">
        <v>16171</v>
      </c>
      <c r="E13" s="77">
        <v>63118275</v>
      </c>
      <c r="F13" s="37" t="s">
        <v>231</v>
      </c>
      <c r="G13" s="74" t="s">
        <v>216</v>
      </c>
      <c r="H13" s="47">
        <v>10</v>
      </c>
      <c r="I13" s="50">
        <v>13780</v>
      </c>
      <c r="J13" s="214">
        <f>SUM(K13+L13+M13+N13+O13)</f>
        <v>1072.76</v>
      </c>
      <c r="K13" s="314"/>
      <c r="L13" s="175"/>
      <c r="M13" s="175">
        <v>1072.76</v>
      </c>
      <c r="N13" s="175"/>
      <c r="O13" s="175"/>
      <c r="P13" s="287" t="s">
        <v>217</v>
      </c>
    </row>
    <row r="14" spans="1:19" x14ac:dyDescent="0.2">
      <c r="A14" s="298">
        <v>8</v>
      </c>
      <c r="B14" s="104">
        <v>220469</v>
      </c>
      <c r="C14" s="66" t="s">
        <v>336</v>
      </c>
      <c r="D14" s="39">
        <v>16052</v>
      </c>
      <c r="E14" s="77">
        <v>63118015</v>
      </c>
      <c r="F14" s="37" t="s">
        <v>231</v>
      </c>
      <c r="G14" s="74" t="s">
        <v>337</v>
      </c>
      <c r="H14" s="47">
        <v>10</v>
      </c>
      <c r="I14" s="50">
        <v>13780</v>
      </c>
      <c r="J14" s="214">
        <f>SUM(K14+L14+M14+N14+O14)</f>
        <v>785</v>
      </c>
      <c r="K14" s="314"/>
      <c r="L14" s="175"/>
      <c r="M14" s="175">
        <v>785</v>
      </c>
      <c r="N14" s="175"/>
      <c r="O14" s="175"/>
      <c r="P14" s="287" t="s">
        <v>338</v>
      </c>
    </row>
    <row r="15" spans="1:19" x14ac:dyDescent="0.2">
      <c r="A15" s="298">
        <v>9</v>
      </c>
      <c r="B15" s="89"/>
      <c r="C15" s="69"/>
      <c r="D15" s="355">
        <v>19796</v>
      </c>
      <c r="E15" s="355">
        <v>63118015</v>
      </c>
      <c r="F15" s="336" t="s">
        <v>430</v>
      </c>
      <c r="G15" s="356" t="s">
        <v>452</v>
      </c>
      <c r="H15" s="357">
        <v>10</v>
      </c>
      <c r="I15" s="426">
        <v>34000</v>
      </c>
      <c r="J15" s="363">
        <f t="shared" si="0"/>
        <v>25538.86</v>
      </c>
      <c r="K15" s="429"/>
      <c r="L15" s="300"/>
      <c r="M15" s="300"/>
      <c r="N15" s="300"/>
      <c r="O15" s="300">
        <v>25538.86</v>
      </c>
      <c r="P15" s="364" t="s">
        <v>453</v>
      </c>
    </row>
    <row r="16" spans="1:19" x14ac:dyDescent="0.2">
      <c r="A16" s="298">
        <v>10</v>
      </c>
      <c r="B16" s="89" t="s">
        <v>501</v>
      </c>
      <c r="C16" s="69" t="s">
        <v>109</v>
      </c>
      <c r="D16" s="77">
        <v>19185</v>
      </c>
      <c r="E16" s="77">
        <v>63118275</v>
      </c>
      <c r="F16" s="37" t="s">
        <v>430</v>
      </c>
      <c r="G16" s="74" t="s">
        <v>200</v>
      </c>
      <c r="H16" s="47">
        <v>10</v>
      </c>
      <c r="I16" s="50">
        <v>14310</v>
      </c>
      <c r="J16" s="214">
        <f t="shared" si="0"/>
        <v>224.5</v>
      </c>
      <c r="K16" s="175"/>
      <c r="L16" s="175"/>
      <c r="M16" s="177">
        <v>224.5</v>
      </c>
      <c r="N16" s="175"/>
      <c r="O16" s="175"/>
      <c r="P16" s="287" t="s">
        <v>502</v>
      </c>
    </row>
    <row r="17" spans="1:16" x14ac:dyDescent="0.2">
      <c r="A17" s="298">
        <v>11</v>
      </c>
      <c r="B17" s="89" t="s">
        <v>723</v>
      </c>
      <c r="C17" s="69" t="s">
        <v>465</v>
      </c>
      <c r="D17" s="77">
        <v>19097</v>
      </c>
      <c r="E17" s="77">
        <v>63118015</v>
      </c>
      <c r="F17" s="37" t="s">
        <v>685</v>
      </c>
      <c r="G17" s="74" t="s">
        <v>495</v>
      </c>
      <c r="H17" s="47">
        <v>10</v>
      </c>
      <c r="I17" s="50">
        <v>13210</v>
      </c>
      <c r="J17" s="214">
        <f t="shared" si="0"/>
        <v>20000</v>
      </c>
      <c r="K17" s="175"/>
      <c r="L17" s="175">
        <v>20000</v>
      </c>
      <c r="M17" s="177"/>
      <c r="N17" s="175"/>
      <c r="O17" s="175"/>
      <c r="P17" s="287" t="s">
        <v>724</v>
      </c>
    </row>
    <row r="18" spans="1:16" x14ac:dyDescent="0.2">
      <c r="A18" s="298">
        <v>12</v>
      </c>
      <c r="B18" s="89" t="s">
        <v>536</v>
      </c>
      <c r="C18" s="69" t="s">
        <v>360</v>
      </c>
      <c r="D18" s="77">
        <v>20469</v>
      </c>
      <c r="E18" s="77">
        <v>63118015</v>
      </c>
      <c r="F18" s="37" t="s">
        <v>429</v>
      </c>
      <c r="G18" s="74" t="s">
        <v>537</v>
      </c>
      <c r="H18" s="47">
        <v>10</v>
      </c>
      <c r="I18" s="50">
        <v>31230</v>
      </c>
      <c r="J18" s="214">
        <f t="shared" si="0"/>
        <v>100000</v>
      </c>
      <c r="K18" s="314"/>
      <c r="L18" s="175"/>
      <c r="M18" s="175"/>
      <c r="N18" s="175"/>
      <c r="O18" s="175">
        <v>100000</v>
      </c>
      <c r="P18" s="287" t="s">
        <v>184</v>
      </c>
    </row>
    <row r="19" spans="1:16" x14ac:dyDescent="0.2">
      <c r="A19" s="298">
        <v>13</v>
      </c>
      <c r="B19" s="89" t="s">
        <v>650</v>
      </c>
      <c r="C19" s="69" t="s">
        <v>430</v>
      </c>
      <c r="D19" s="77">
        <v>26362</v>
      </c>
      <c r="E19" s="77">
        <v>63118015</v>
      </c>
      <c r="F19" s="37" t="s">
        <v>617</v>
      </c>
      <c r="G19" s="74" t="s">
        <v>651</v>
      </c>
      <c r="H19" s="47">
        <v>10</v>
      </c>
      <c r="I19" s="50">
        <v>53202</v>
      </c>
      <c r="J19" s="214">
        <f t="shared" si="0"/>
        <v>80000</v>
      </c>
      <c r="K19" s="314"/>
      <c r="L19" s="175"/>
      <c r="M19" s="175"/>
      <c r="N19" s="175"/>
      <c r="O19" s="175">
        <v>80000</v>
      </c>
      <c r="P19" s="287" t="s">
        <v>652</v>
      </c>
    </row>
    <row r="20" spans="1:16" x14ac:dyDescent="0.2">
      <c r="A20" s="298">
        <v>14</v>
      </c>
      <c r="B20" s="89"/>
      <c r="C20" s="351"/>
      <c r="D20" s="77"/>
      <c r="E20" s="77"/>
      <c r="F20" s="37"/>
      <c r="G20" s="74" t="s">
        <v>101</v>
      </c>
      <c r="H20" s="47">
        <v>10</v>
      </c>
      <c r="I20" s="38">
        <v>11110</v>
      </c>
      <c r="J20" s="214">
        <f t="shared" si="0"/>
        <v>5394.32</v>
      </c>
      <c r="K20" s="175">
        <v>5394.32</v>
      </c>
      <c r="L20" s="175"/>
      <c r="M20" s="177"/>
      <c r="N20" s="175"/>
      <c r="O20" s="175"/>
      <c r="P20" s="287"/>
    </row>
    <row r="21" spans="1:16" x14ac:dyDescent="0.2">
      <c r="A21" s="298">
        <v>15</v>
      </c>
      <c r="B21" s="89"/>
      <c r="C21" s="69"/>
      <c r="D21" s="77"/>
      <c r="E21" s="77"/>
      <c r="F21" s="37"/>
      <c r="G21" s="74" t="s">
        <v>102</v>
      </c>
      <c r="H21" s="47">
        <v>10</v>
      </c>
      <c r="I21" s="38">
        <v>11110</v>
      </c>
      <c r="J21" s="214">
        <f t="shared" si="0"/>
        <v>7529.46</v>
      </c>
      <c r="K21" s="179">
        <v>7529.46</v>
      </c>
      <c r="L21" s="175"/>
      <c r="M21" s="177"/>
      <c r="N21" s="175"/>
      <c r="O21" s="175"/>
      <c r="P21" s="287"/>
    </row>
    <row r="22" spans="1:16" x14ac:dyDescent="0.2">
      <c r="A22" s="298">
        <v>16</v>
      </c>
      <c r="B22" s="113" t="s">
        <v>778</v>
      </c>
      <c r="C22" s="17" t="s">
        <v>282</v>
      </c>
      <c r="D22" s="97">
        <v>29366</v>
      </c>
      <c r="E22" s="77">
        <v>63118015</v>
      </c>
      <c r="F22" s="309" t="s">
        <v>776</v>
      </c>
      <c r="G22" s="80" t="s">
        <v>779</v>
      </c>
      <c r="H22" s="31">
        <v>10</v>
      </c>
      <c r="I22" s="32">
        <v>13450</v>
      </c>
      <c r="J22" s="215">
        <f t="shared" si="0"/>
        <v>148</v>
      </c>
      <c r="K22" s="410"/>
      <c r="L22" s="180"/>
      <c r="M22" s="179">
        <v>148</v>
      </c>
      <c r="N22" s="180"/>
      <c r="O22" s="180"/>
      <c r="P22" s="411" t="s">
        <v>780</v>
      </c>
    </row>
    <row r="23" spans="1:16" x14ac:dyDescent="0.2">
      <c r="A23" s="298">
        <v>17</v>
      </c>
      <c r="B23" s="89" t="s">
        <v>840</v>
      </c>
      <c r="C23" s="69" t="s">
        <v>553</v>
      </c>
      <c r="D23" s="77">
        <v>38231</v>
      </c>
      <c r="E23" s="77">
        <v>63118015</v>
      </c>
      <c r="F23" s="37" t="s">
        <v>834</v>
      </c>
      <c r="G23" s="74" t="s">
        <v>841</v>
      </c>
      <c r="H23" s="47">
        <v>10</v>
      </c>
      <c r="I23" s="50">
        <v>13490</v>
      </c>
      <c r="J23" s="214">
        <f t="shared" si="0"/>
        <v>5270</v>
      </c>
      <c r="K23" s="175"/>
      <c r="L23" s="175"/>
      <c r="M23" s="177">
        <v>5270</v>
      </c>
      <c r="N23" s="175"/>
      <c r="O23" s="175"/>
      <c r="P23" s="287" t="s">
        <v>541</v>
      </c>
    </row>
    <row r="24" spans="1:16" x14ac:dyDescent="0.2">
      <c r="A24" s="298">
        <v>18</v>
      </c>
      <c r="B24" s="311">
        <v>9920</v>
      </c>
      <c r="C24" s="310" t="s">
        <v>83</v>
      </c>
      <c r="D24" s="39">
        <v>39357</v>
      </c>
      <c r="E24" s="77">
        <v>63118015</v>
      </c>
      <c r="F24" s="37" t="s">
        <v>844</v>
      </c>
      <c r="G24" s="74" t="s">
        <v>383</v>
      </c>
      <c r="H24" s="47">
        <v>10</v>
      </c>
      <c r="I24" s="50">
        <v>14310</v>
      </c>
      <c r="J24" s="214">
        <f t="shared" si="0"/>
        <v>49.4</v>
      </c>
      <c r="K24" s="175"/>
      <c r="L24" s="175"/>
      <c r="M24" s="179">
        <v>49.4</v>
      </c>
      <c r="N24" s="180"/>
      <c r="O24" s="180"/>
      <c r="P24" s="287" t="s">
        <v>207</v>
      </c>
    </row>
    <row r="25" spans="1:16" x14ac:dyDescent="0.2">
      <c r="A25" s="298">
        <v>19</v>
      </c>
      <c r="B25" s="311" t="s">
        <v>926</v>
      </c>
      <c r="C25" s="310" t="s">
        <v>834</v>
      </c>
      <c r="D25" s="39">
        <v>39085</v>
      </c>
      <c r="E25" s="77">
        <v>63118015</v>
      </c>
      <c r="F25" s="37" t="s">
        <v>844</v>
      </c>
      <c r="G25" s="74" t="s">
        <v>495</v>
      </c>
      <c r="H25" s="47">
        <v>10</v>
      </c>
      <c r="I25" s="50">
        <v>13210</v>
      </c>
      <c r="J25" s="214">
        <f>SUM(K25+L25+M25+N25+O25)</f>
        <v>10000</v>
      </c>
      <c r="K25" s="175"/>
      <c r="L25" s="175">
        <v>10000</v>
      </c>
      <c r="M25" s="179"/>
      <c r="N25" s="180"/>
      <c r="O25" s="180"/>
      <c r="P25" s="287" t="s">
        <v>724</v>
      </c>
    </row>
    <row r="26" spans="1:16" x14ac:dyDescent="0.2">
      <c r="A26" s="298">
        <v>20</v>
      </c>
      <c r="B26" s="89" t="s">
        <v>830</v>
      </c>
      <c r="C26" s="69" t="s">
        <v>430</v>
      </c>
      <c r="D26" s="77">
        <v>40317</v>
      </c>
      <c r="E26" s="77">
        <v>63118015</v>
      </c>
      <c r="F26" s="37" t="s">
        <v>853</v>
      </c>
      <c r="G26" s="74" t="s">
        <v>831</v>
      </c>
      <c r="H26" s="47">
        <v>10</v>
      </c>
      <c r="I26" s="50">
        <v>32000</v>
      </c>
      <c r="J26" s="214">
        <f>SUM(K26+L26+M26+N26+O26)</f>
        <v>100000</v>
      </c>
      <c r="K26" s="175"/>
      <c r="L26" s="175"/>
      <c r="M26" s="177"/>
      <c r="N26" s="175"/>
      <c r="O26" s="175">
        <v>100000</v>
      </c>
      <c r="P26" s="287" t="s">
        <v>832</v>
      </c>
    </row>
    <row r="27" spans="1:16" x14ac:dyDescent="0.2">
      <c r="A27" s="298">
        <v>21</v>
      </c>
      <c r="B27" s="437">
        <v>45047</v>
      </c>
      <c r="C27" s="310" t="s">
        <v>471</v>
      </c>
      <c r="D27" s="39">
        <v>40347</v>
      </c>
      <c r="E27" s="77">
        <v>63118015</v>
      </c>
      <c r="F27" s="37" t="s">
        <v>853</v>
      </c>
      <c r="G27" s="74" t="s">
        <v>854</v>
      </c>
      <c r="H27" s="47">
        <v>10</v>
      </c>
      <c r="I27" s="50">
        <v>31125</v>
      </c>
      <c r="J27" s="214">
        <f t="shared" si="0"/>
        <v>17644.009999999998</v>
      </c>
      <c r="K27" s="175"/>
      <c r="L27" s="175"/>
      <c r="M27" s="179"/>
      <c r="N27" s="180"/>
      <c r="O27" s="180">
        <v>17644.009999999998</v>
      </c>
      <c r="P27" s="287" t="s">
        <v>855</v>
      </c>
    </row>
    <row r="28" spans="1:16" x14ac:dyDescent="0.2">
      <c r="A28" s="298">
        <v>22</v>
      </c>
      <c r="B28" s="311" t="s">
        <v>916</v>
      </c>
      <c r="C28" s="310" t="s">
        <v>917</v>
      </c>
      <c r="D28" s="39">
        <v>49061</v>
      </c>
      <c r="E28" s="77">
        <v>63118015</v>
      </c>
      <c r="F28" s="37" t="s">
        <v>918</v>
      </c>
      <c r="G28" s="74" t="s">
        <v>920</v>
      </c>
      <c r="H28" s="47">
        <v>10</v>
      </c>
      <c r="I28" s="50">
        <v>14110</v>
      </c>
      <c r="J28" s="214">
        <f t="shared" si="0"/>
        <v>800</v>
      </c>
      <c r="K28" s="175"/>
      <c r="L28" s="175"/>
      <c r="M28" s="179">
        <v>800</v>
      </c>
      <c r="N28" s="180"/>
      <c r="O28" s="180"/>
      <c r="P28" s="287" t="s">
        <v>919</v>
      </c>
    </row>
    <row r="29" spans="1:16" x14ac:dyDescent="0.2">
      <c r="A29" s="298">
        <v>23</v>
      </c>
      <c r="B29" s="311" t="s">
        <v>932</v>
      </c>
      <c r="C29" s="310" t="s">
        <v>356</v>
      </c>
      <c r="D29" s="39">
        <v>49173</v>
      </c>
      <c r="E29" s="77">
        <v>63118015</v>
      </c>
      <c r="F29" s="37" t="s">
        <v>918</v>
      </c>
      <c r="G29" s="80" t="s">
        <v>928</v>
      </c>
      <c r="H29" s="31">
        <v>10</v>
      </c>
      <c r="I29" s="32">
        <v>13780</v>
      </c>
      <c r="J29" s="214">
        <f t="shared" si="0"/>
        <v>5719.42</v>
      </c>
      <c r="K29" s="178"/>
      <c r="L29" s="175"/>
      <c r="M29" s="179">
        <v>5719.42</v>
      </c>
      <c r="N29" s="180"/>
      <c r="O29" s="180"/>
      <c r="P29" s="287" t="s">
        <v>217</v>
      </c>
    </row>
    <row r="30" spans="1:16" x14ac:dyDescent="0.2">
      <c r="A30" s="298">
        <v>24</v>
      </c>
      <c r="B30" s="311" t="s">
        <v>935</v>
      </c>
      <c r="C30" s="310" t="s">
        <v>356</v>
      </c>
      <c r="D30" s="39">
        <v>49243</v>
      </c>
      <c r="E30" s="77">
        <v>63118015</v>
      </c>
      <c r="F30" s="37" t="s">
        <v>918</v>
      </c>
      <c r="G30" s="80" t="s">
        <v>928</v>
      </c>
      <c r="H30" s="31">
        <v>10</v>
      </c>
      <c r="I30" s="32">
        <v>13780</v>
      </c>
      <c r="J30" s="214">
        <f t="shared" ref="J30:J35" si="1">SUM(K30+L30+M30+N30+O30)</f>
        <v>1138.18</v>
      </c>
      <c r="K30" s="178"/>
      <c r="L30" s="175"/>
      <c r="M30" s="179">
        <v>1138.18</v>
      </c>
      <c r="N30" s="180"/>
      <c r="O30" s="180"/>
      <c r="P30" s="287" t="s">
        <v>217</v>
      </c>
    </row>
    <row r="31" spans="1:16" x14ac:dyDescent="0.2">
      <c r="A31" s="298">
        <v>25</v>
      </c>
      <c r="B31" s="311" t="s">
        <v>949</v>
      </c>
      <c r="C31" s="310" t="s">
        <v>912</v>
      </c>
      <c r="D31" s="39">
        <v>50537</v>
      </c>
      <c r="E31" s="77">
        <v>63118015</v>
      </c>
      <c r="F31" s="37" t="s">
        <v>700</v>
      </c>
      <c r="G31" s="74" t="s">
        <v>602</v>
      </c>
      <c r="H31" s="47">
        <v>10</v>
      </c>
      <c r="I31" s="50">
        <v>13640</v>
      </c>
      <c r="J31" s="214">
        <f t="shared" si="1"/>
        <v>1215</v>
      </c>
      <c r="K31" s="175"/>
      <c r="L31" s="175"/>
      <c r="M31" s="179">
        <v>1215</v>
      </c>
      <c r="N31" s="180"/>
      <c r="O31" s="180"/>
      <c r="P31" s="287" t="s">
        <v>516</v>
      </c>
    </row>
    <row r="32" spans="1:16" x14ac:dyDescent="0.2">
      <c r="A32" s="298">
        <v>26</v>
      </c>
      <c r="B32" s="258" t="s">
        <v>950</v>
      </c>
      <c r="C32" s="65" t="s">
        <v>912</v>
      </c>
      <c r="D32" s="39">
        <v>50550</v>
      </c>
      <c r="E32" s="77">
        <v>63118015</v>
      </c>
      <c r="F32" s="37" t="s">
        <v>700</v>
      </c>
      <c r="G32" s="74" t="s">
        <v>602</v>
      </c>
      <c r="H32" s="47">
        <v>10</v>
      </c>
      <c r="I32" s="50">
        <v>13640</v>
      </c>
      <c r="J32" s="214">
        <f t="shared" si="1"/>
        <v>1198</v>
      </c>
      <c r="K32" s="175"/>
      <c r="L32" s="175"/>
      <c r="M32" s="179">
        <v>1198</v>
      </c>
      <c r="N32" s="180"/>
      <c r="O32" s="180"/>
      <c r="P32" s="287" t="s">
        <v>516</v>
      </c>
    </row>
    <row r="33" spans="1:20" x14ac:dyDescent="0.2">
      <c r="A33" s="298">
        <v>27</v>
      </c>
      <c r="B33" s="89" t="s">
        <v>412</v>
      </c>
      <c r="C33" s="69" t="s">
        <v>273</v>
      </c>
      <c r="D33" s="77">
        <v>55366</v>
      </c>
      <c r="E33" s="77">
        <v>63118275</v>
      </c>
      <c r="F33" s="37" t="s">
        <v>983</v>
      </c>
      <c r="G33" s="80" t="s">
        <v>114</v>
      </c>
      <c r="H33" s="31">
        <v>10</v>
      </c>
      <c r="I33" s="32">
        <v>13460</v>
      </c>
      <c r="J33" s="214">
        <f t="shared" si="1"/>
        <v>362.8</v>
      </c>
      <c r="K33" s="178"/>
      <c r="L33" s="175"/>
      <c r="M33" s="217">
        <v>362.8</v>
      </c>
      <c r="N33" s="180"/>
      <c r="O33" s="180"/>
      <c r="P33" s="107" t="s">
        <v>413</v>
      </c>
    </row>
    <row r="34" spans="1:20" x14ac:dyDescent="0.2">
      <c r="A34" s="298">
        <v>28</v>
      </c>
      <c r="B34" s="258"/>
      <c r="C34" s="310"/>
      <c r="D34" s="39"/>
      <c r="E34" s="77"/>
      <c r="F34" s="23" t="s">
        <v>990</v>
      </c>
      <c r="G34" s="74" t="s">
        <v>103</v>
      </c>
      <c r="H34" s="47">
        <v>10</v>
      </c>
      <c r="I34" s="38">
        <v>11110</v>
      </c>
      <c r="J34" s="214">
        <f t="shared" si="1"/>
        <v>5633.12</v>
      </c>
      <c r="K34" s="179">
        <v>5633.12</v>
      </c>
      <c r="L34" s="175"/>
      <c r="M34" s="335"/>
      <c r="N34" s="233"/>
      <c r="O34" s="233"/>
      <c r="P34" s="287"/>
    </row>
    <row r="35" spans="1:20" x14ac:dyDescent="0.2">
      <c r="A35" s="298">
        <v>29</v>
      </c>
      <c r="B35" s="258"/>
      <c r="C35" s="310"/>
      <c r="D35" s="39"/>
      <c r="E35" s="77"/>
      <c r="F35" s="23" t="s">
        <v>990</v>
      </c>
      <c r="G35" s="74" t="s">
        <v>104</v>
      </c>
      <c r="H35" s="47">
        <v>10</v>
      </c>
      <c r="I35" s="38">
        <v>11110</v>
      </c>
      <c r="J35" s="214">
        <f t="shared" si="1"/>
        <v>7529.46</v>
      </c>
      <c r="K35" s="179">
        <v>7529.46</v>
      </c>
      <c r="L35" s="175"/>
      <c r="M35" s="335"/>
      <c r="N35" s="233"/>
      <c r="O35" s="233"/>
      <c r="P35" s="287"/>
    </row>
    <row r="36" spans="1:20" x14ac:dyDescent="0.2">
      <c r="A36" s="298">
        <v>30</v>
      </c>
      <c r="B36" s="258" t="s">
        <v>1018</v>
      </c>
      <c r="C36" s="310" t="s">
        <v>389</v>
      </c>
      <c r="D36" s="39">
        <v>63880</v>
      </c>
      <c r="E36" s="77">
        <v>63118015</v>
      </c>
      <c r="F36" s="23" t="s">
        <v>1019</v>
      </c>
      <c r="G36" s="74" t="s">
        <v>495</v>
      </c>
      <c r="H36" s="47">
        <v>10</v>
      </c>
      <c r="I36" s="50">
        <v>13210</v>
      </c>
      <c r="J36" s="214">
        <f t="shared" si="0"/>
        <v>2000</v>
      </c>
      <c r="K36" s="175"/>
      <c r="L36" s="175">
        <v>2000</v>
      </c>
      <c r="M36" s="179"/>
      <c r="N36" s="180"/>
      <c r="O36" s="180"/>
      <c r="P36" s="287" t="s">
        <v>724</v>
      </c>
    </row>
    <row r="37" spans="1:20" x14ac:dyDescent="0.2">
      <c r="A37" s="298">
        <v>31</v>
      </c>
      <c r="B37" s="89" t="s">
        <v>959</v>
      </c>
      <c r="C37" s="69" t="s">
        <v>912</v>
      </c>
      <c r="D37" s="77">
        <v>63919</v>
      </c>
      <c r="E37" s="77">
        <v>63118015</v>
      </c>
      <c r="F37" s="37" t="s">
        <v>1019</v>
      </c>
      <c r="G37" s="74" t="s">
        <v>602</v>
      </c>
      <c r="H37" s="47">
        <v>10</v>
      </c>
      <c r="I37" s="50">
        <v>13640</v>
      </c>
      <c r="J37" s="214">
        <f>SUM(K37+L37+M37+N37+O37)</f>
        <v>1210.5</v>
      </c>
      <c r="K37" s="175"/>
      <c r="L37" s="175"/>
      <c r="M37" s="179">
        <v>1210.5</v>
      </c>
      <c r="N37" s="180"/>
      <c r="O37" s="180"/>
      <c r="P37" s="287" t="s">
        <v>516</v>
      </c>
    </row>
    <row r="38" spans="1:20" x14ac:dyDescent="0.2">
      <c r="A38" s="298">
        <v>32</v>
      </c>
      <c r="B38" s="264" t="s">
        <v>1091</v>
      </c>
      <c r="C38" s="33" t="s">
        <v>83</v>
      </c>
      <c r="D38" s="39">
        <v>72793</v>
      </c>
      <c r="E38" s="77">
        <v>63118015</v>
      </c>
      <c r="F38" s="23" t="s">
        <v>1075</v>
      </c>
      <c r="G38" s="74" t="s">
        <v>216</v>
      </c>
      <c r="H38" s="47">
        <v>10</v>
      </c>
      <c r="I38" s="50">
        <v>13780</v>
      </c>
      <c r="J38" s="214">
        <f t="shared" si="0"/>
        <v>5523.12</v>
      </c>
      <c r="K38" s="179"/>
      <c r="L38" s="175"/>
      <c r="M38" s="179">
        <v>5523.12</v>
      </c>
      <c r="N38" s="180"/>
      <c r="O38" s="180"/>
      <c r="P38" s="304" t="s">
        <v>217</v>
      </c>
    </row>
    <row r="39" spans="1:20" x14ac:dyDescent="0.2">
      <c r="A39" s="298">
        <v>33</v>
      </c>
      <c r="B39" s="258" t="s">
        <v>1092</v>
      </c>
      <c r="C39" s="310" t="s">
        <v>83</v>
      </c>
      <c r="D39" s="39">
        <v>72825</v>
      </c>
      <c r="E39" s="77">
        <v>63118275</v>
      </c>
      <c r="F39" s="23" t="s">
        <v>1075</v>
      </c>
      <c r="G39" s="74" t="s">
        <v>216</v>
      </c>
      <c r="H39" s="47">
        <v>10</v>
      </c>
      <c r="I39" s="50">
        <v>13780</v>
      </c>
      <c r="J39" s="214">
        <f t="shared" ref="J39:J70" si="2">SUM(K39+L39+M39+N39+O39)</f>
        <v>1000</v>
      </c>
      <c r="K39" s="179"/>
      <c r="L39" s="175"/>
      <c r="M39" s="179">
        <v>1000</v>
      </c>
      <c r="N39" s="180"/>
      <c r="O39" s="180"/>
      <c r="P39" s="304" t="s">
        <v>217</v>
      </c>
    </row>
    <row r="40" spans="1:20" x14ac:dyDescent="0.2">
      <c r="A40" s="298">
        <v>34</v>
      </c>
      <c r="B40" s="258" t="s">
        <v>308</v>
      </c>
      <c r="C40" s="310" t="s">
        <v>309</v>
      </c>
      <c r="D40" s="39">
        <v>73029</v>
      </c>
      <c r="E40" s="77">
        <v>63118275</v>
      </c>
      <c r="F40" s="23" t="s">
        <v>1075</v>
      </c>
      <c r="G40" s="80" t="s">
        <v>114</v>
      </c>
      <c r="H40" s="31">
        <v>10</v>
      </c>
      <c r="I40" s="32">
        <v>13460</v>
      </c>
      <c r="J40" s="214">
        <f t="shared" si="2"/>
        <v>339</v>
      </c>
      <c r="K40" s="178"/>
      <c r="L40" s="175"/>
      <c r="M40" s="179">
        <v>339</v>
      </c>
      <c r="N40" s="180"/>
      <c r="O40" s="180"/>
      <c r="P40" s="107" t="s">
        <v>1298</v>
      </c>
      <c r="Q40" s="8"/>
      <c r="R40" s="24"/>
      <c r="S40" s="24"/>
      <c r="T40" s="24"/>
    </row>
    <row r="41" spans="1:20" x14ac:dyDescent="0.2">
      <c r="A41" s="298">
        <v>35</v>
      </c>
      <c r="B41" s="258" t="s">
        <v>1111</v>
      </c>
      <c r="C41" s="310" t="s">
        <v>1075</v>
      </c>
      <c r="D41" s="39">
        <v>73417</v>
      </c>
      <c r="E41" s="77">
        <v>63118015</v>
      </c>
      <c r="F41" s="37" t="s">
        <v>1104</v>
      </c>
      <c r="G41" s="74" t="s">
        <v>1112</v>
      </c>
      <c r="H41" s="47">
        <v>21</v>
      </c>
      <c r="I41" s="50">
        <v>32000</v>
      </c>
      <c r="J41" s="214">
        <f t="shared" si="2"/>
        <v>18680</v>
      </c>
      <c r="K41" s="179"/>
      <c r="L41" s="175"/>
      <c r="M41" s="179"/>
      <c r="N41" s="180"/>
      <c r="O41" s="180">
        <v>18680</v>
      </c>
      <c r="P41" s="287" t="s">
        <v>1113</v>
      </c>
    </row>
    <row r="42" spans="1:20" x14ac:dyDescent="0.2">
      <c r="A42" s="298">
        <v>36</v>
      </c>
      <c r="B42" s="264" t="s">
        <v>1126</v>
      </c>
      <c r="C42" s="33" t="s">
        <v>808</v>
      </c>
      <c r="D42" s="39">
        <v>73802</v>
      </c>
      <c r="E42" s="77">
        <v>63118015</v>
      </c>
      <c r="F42" s="37" t="s">
        <v>1104</v>
      </c>
      <c r="G42" s="74" t="s">
        <v>190</v>
      </c>
      <c r="H42" s="47">
        <v>10</v>
      </c>
      <c r="I42" s="50">
        <v>14060</v>
      </c>
      <c r="J42" s="214">
        <f t="shared" si="2"/>
        <v>10066</v>
      </c>
      <c r="K42" s="179"/>
      <c r="L42" s="175"/>
      <c r="M42" s="179">
        <v>10066</v>
      </c>
      <c r="N42" s="180"/>
      <c r="O42" s="180"/>
      <c r="P42" s="304" t="s">
        <v>76</v>
      </c>
    </row>
    <row r="43" spans="1:20" x14ac:dyDescent="0.2">
      <c r="A43" s="298">
        <v>37</v>
      </c>
      <c r="B43" s="264" t="s">
        <v>1142</v>
      </c>
      <c r="C43" s="33" t="s">
        <v>1143</v>
      </c>
      <c r="D43" s="39">
        <v>74049</v>
      </c>
      <c r="E43" s="77">
        <v>63118015</v>
      </c>
      <c r="F43" s="37" t="s">
        <v>1104</v>
      </c>
      <c r="G43" s="74" t="s">
        <v>200</v>
      </c>
      <c r="H43" s="47">
        <v>10</v>
      </c>
      <c r="I43" s="50">
        <v>14310</v>
      </c>
      <c r="J43" s="214">
        <f t="shared" si="2"/>
        <v>1092.5</v>
      </c>
      <c r="K43" s="179"/>
      <c r="L43" s="175"/>
      <c r="M43" s="179">
        <v>1092.5</v>
      </c>
      <c r="N43" s="180"/>
      <c r="O43" s="180"/>
      <c r="P43" s="304" t="s">
        <v>201</v>
      </c>
    </row>
    <row r="44" spans="1:20" x14ac:dyDescent="0.2">
      <c r="A44" s="298">
        <v>38</v>
      </c>
      <c r="B44" s="412" t="s">
        <v>1175</v>
      </c>
      <c r="C44" s="17" t="s">
        <v>83</v>
      </c>
      <c r="D44" s="97">
        <v>77980</v>
      </c>
      <c r="E44" s="77">
        <v>63118015</v>
      </c>
      <c r="F44" s="289" t="s">
        <v>1161</v>
      </c>
      <c r="G44" s="74" t="s">
        <v>200</v>
      </c>
      <c r="H44" s="47">
        <v>10</v>
      </c>
      <c r="I44" s="50">
        <v>14310</v>
      </c>
      <c r="J44" s="214">
        <f t="shared" si="2"/>
        <v>93.5</v>
      </c>
      <c r="K44" s="314"/>
      <c r="L44" s="233"/>
      <c r="M44" s="179">
        <v>93.5</v>
      </c>
      <c r="N44" s="180"/>
      <c r="O44" s="180"/>
      <c r="P44" s="411" t="s">
        <v>204</v>
      </c>
    </row>
    <row r="45" spans="1:20" x14ac:dyDescent="0.2">
      <c r="A45" s="298">
        <v>39</v>
      </c>
      <c r="B45" s="412" t="s">
        <v>1203</v>
      </c>
      <c r="C45" s="17" t="s">
        <v>844</v>
      </c>
      <c r="D45" s="97">
        <v>82199</v>
      </c>
      <c r="E45" s="77">
        <v>63118015</v>
      </c>
      <c r="F45" s="289" t="s">
        <v>1202</v>
      </c>
      <c r="G45" s="74" t="s">
        <v>1204</v>
      </c>
      <c r="H45" s="47">
        <v>21</v>
      </c>
      <c r="I45" s="50">
        <v>13141</v>
      </c>
      <c r="J45" s="214">
        <f t="shared" si="2"/>
        <v>405</v>
      </c>
      <c r="K45" s="410"/>
      <c r="L45" s="233"/>
      <c r="M45" s="179">
        <v>405</v>
      </c>
      <c r="N45" s="180"/>
      <c r="O45" s="180"/>
      <c r="P45" s="411" t="s">
        <v>642</v>
      </c>
    </row>
    <row r="46" spans="1:20" x14ac:dyDescent="0.2">
      <c r="A46" s="298">
        <v>40</v>
      </c>
      <c r="B46" s="412" t="s">
        <v>1203</v>
      </c>
      <c r="C46" s="17" t="s">
        <v>844</v>
      </c>
      <c r="D46" s="97">
        <v>82237</v>
      </c>
      <c r="E46" s="77">
        <v>63118015</v>
      </c>
      <c r="F46" s="289" t="s">
        <v>1202</v>
      </c>
      <c r="G46" s="74" t="s">
        <v>1204</v>
      </c>
      <c r="H46" s="47">
        <v>21</v>
      </c>
      <c r="I46" s="50">
        <v>13141</v>
      </c>
      <c r="J46" s="214">
        <f t="shared" si="2"/>
        <v>405</v>
      </c>
      <c r="K46" s="410"/>
      <c r="L46" s="233"/>
      <c r="M46" s="179">
        <v>405</v>
      </c>
      <c r="N46" s="180"/>
      <c r="O46" s="180"/>
      <c r="P46" s="411" t="s">
        <v>636</v>
      </c>
    </row>
    <row r="47" spans="1:20" x14ac:dyDescent="0.2">
      <c r="A47" s="298">
        <v>41</v>
      </c>
      <c r="B47" s="412" t="s">
        <v>1203</v>
      </c>
      <c r="C47" s="17" t="s">
        <v>844</v>
      </c>
      <c r="D47" s="97">
        <v>82254</v>
      </c>
      <c r="E47" s="77">
        <v>63118015</v>
      </c>
      <c r="F47" s="289" t="s">
        <v>1202</v>
      </c>
      <c r="G47" s="74" t="s">
        <v>1204</v>
      </c>
      <c r="H47" s="47">
        <v>21</v>
      </c>
      <c r="I47" s="50">
        <v>13141</v>
      </c>
      <c r="J47" s="214">
        <f t="shared" si="2"/>
        <v>405</v>
      </c>
      <c r="K47" s="410"/>
      <c r="L47" s="233"/>
      <c r="M47" s="179">
        <v>405</v>
      </c>
      <c r="N47" s="180"/>
      <c r="O47" s="180"/>
      <c r="P47" s="304" t="s">
        <v>641</v>
      </c>
    </row>
    <row r="48" spans="1:20" x14ac:dyDescent="0.2">
      <c r="A48" s="298">
        <v>42</v>
      </c>
      <c r="B48" s="412" t="s">
        <v>1205</v>
      </c>
      <c r="C48" s="17" t="s">
        <v>884</v>
      </c>
      <c r="D48" s="97">
        <v>82480</v>
      </c>
      <c r="E48" s="77">
        <v>63118015</v>
      </c>
      <c r="F48" s="289" t="s">
        <v>1202</v>
      </c>
      <c r="G48" s="74" t="s">
        <v>1206</v>
      </c>
      <c r="H48" s="47">
        <v>21</v>
      </c>
      <c r="I48" s="50">
        <v>13440</v>
      </c>
      <c r="J48" s="214">
        <f t="shared" si="2"/>
        <v>300</v>
      </c>
      <c r="K48" s="410"/>
      <c r="L48" s="233"/>
      <c r="M48" s="179">
        <v>300</v>
      </c>
      <c r="N48" s="180"/>
      <c r="O48" s="180"/>
      <c r="P48" s="304" t="s">
        <v>1207</v>
      </c>
    </row>
    <row r="49" spans="1:20" x14ac:dyDescent="0.2">
      <c r="A49" s="298">
        <v>43</v>
      </c>
      <c r="B49" s="412" t="s">
        <v>1205</v>
      </c>
      <c r="C49" s="17" t="s">
        <v>884</v>
      </c>
      <c r="D49" s="97">
        <v>82589</v>
      </c>
      <c r="E49" s="77">
        <v>63118015</v>
      </c>
      <c r="F49" s="289" t="s">
        <v>1202</v>
      </c>
      <c r="G49" s="74" t="s">
        <v>1206</v>
      </c>
      <c r="H49" s="47">
        <v>21</v>
      </c>
      <c r="I49" s="50">
        <v>13440</v>
      </c>
      <c r="J49" s="214">
        <f t="shared" si="2"/>
        <v>300</v>
      </c>
      <c r="K49" s="410"/>
      <c r="L49" s="233"/>
      <c r="M49" s="179">
        <v>300</v>
      </c>
      <c r="N49" s="180"/>
      <c r="O49" s="180"/>
      <c r="P49" s="304" t="s">
        <v>1209</v>
      </c>
    </row>
    <row r="50" spans="1:20" x14ac:dyDescent="0.2">
      <c r="A50" s="298">
        <v>44</v>
      </c>
      <c r="B50" s="412" t="s">
        <v>1205</v>
      </c>
      <c r="C50" s="17" t="s">
        <v>884</v>
      </c>
      <c r="D50" s="97">
        <v>82617</v>
      </c>
      <c r="E50" s="77">
        <v>63118015</v>
      </c>
      <c r="F50" s="289" t="s">
        <v>1202</v>
      </c>
      <c r="G50" s="74" t="s">
        <v>1206</v>
      </c>
      <c r="H50" s="47">
        <v>21</v>
      </c>
      <c r="I50" s="50">
        <v>13440</v>
      </c>
      <c r="J50" s="214">
        <f t="shared" si="2"/>
        <v>300</v>
      </c>
      <c r="K50" s="410"/>
      <c r="L50" s="233"/>
      <c r="M50" s="179">
        <v>300</v>
      </c>
      <c r="N50" s="180"/>
      <c r="O50" s="180"/>
      <c r="P50" s="304" t="s">
        <v>1210</v>
      </c>
      <c r="T50" s="466"/>
    </row>
    <row r="51" spans="1:20" x14ac:dyDescent="0.2">
      <c r="A51" s="298">
        <v>45</v>
      </c>
      <c r="B51" s="412" t="s">
        <v>1205</v>
      </c>
      <c r="C51" s="17" t="s">
        <v>884</v>
      </c>
      <c r="D51" s="97">
        <v>82637</v>
      </c>
      <c r="E51" s="77">
        <v>63118015</v>
      </c>
      <c r="F51" s="289" t="s">
        <v>1202</v>
      </c>
      <c r="G51" s="74" t="s">
        <v>1206</v>
      </c>
      <c r="H51" s="47">
        <v>21</v>
      </c>
      <c r="I51" s="50">
        <v>13440</v>
      </c>
      <c r="J51" s="214">
        <f t="shared" si="2"/>
        <v>300</v>
      </c>
      <c r="K51" s="410"/>
      <c r="L51" s="233"/>
      <c r="M51" s="179">
        <v>300</v>
      </c>
      <c r="N51" s="180"/>
      <c r="O51" s="180"/>
      <c r="P51" s="304" t="s">
        <v>1211</v>
      </c>
    </row>
    <row r="52" spans="1:20" x14ac:dyDescent="0.2">
      <c r="A52" s="298">
        <v>46</v>
      </c>
      <c r="B52" s="412" t="s">
        <v>1205</v>
      </c>
      <c r="C52" s="17" t="s">
        <v>884</v>
      </c>
      <c r="D52" s="97">
        <v>82662</v>
      </c>
      <c r="E52" s="77">
        <v>63118015</v>
      </c>
      <c r="F52" s="289" t="s">
        <v>1202</v>
      </c>
      <c r="G52" s="74" t="s">
        <v>1206</v>
      </c>
      <c r="H52" s="47">
        <v>21</v>
      </c>
      <c r="I52" s="50">
        <v>13440</v>
      </c>
      <c r="J52" s="214">
        <f t="shared" si="2"/>
        <v>300</v>
      </c>
      <c r="K52" s="410"/>
      <c r="L52" s="233"/>
      <c r="M52" s="179">
        <v>300</v>
      </c>
      <c r="N52" s="180"/>
      <c r="O52" s="180"/>
      <c r="P52" s="304" t="s">
        <v>1212</v>
      </c>
    </row>
    <row r="53" spans="1:20" x14ac:dyDescent="0.2">
      <c r="A53" s="298">
        <v>47</v>
      </c>
      <c r="B53" s="412" t="s">
        <v>1205</v>
      </c>
      <c r="C53" s="17" t="s">
        <v>884</v>
      </c>
      <c r="D53" s="97">
        <v>82676</v>
      </c>
      <c r="E53" s="77">
        <v>63118015</v>
      </c>
      <c r="F53" s="289" t="s">
        <v>1202</v>
      </c>
      <c r="G53" s="74" t="s">
        <v>1206</v>
      </c>
      <c r="H53" s="47">
        <v>21</v>
      </c>
      <c r="I53" s="50">
        <v>13440</v>
      </c>
      <c r="J53" s="214">
        <f t="shared" si="2"/>
        <v>300</v>
      </c>
      <c r="K53" s="410"/>
      <c r="L53" s="233"/>
      <c r="M53" s="179">
        <v>300</v>
      </c>
      <c r="N53" s="180"/>
      <c r="O53" s="180"/>
      <c r="P53" s="304" t="s">
        <v>1213</v>
      </c>
    </row>
    <row r="54" spans="1:20" x14ac:dyDescent="0.2">
      <c r="A54" s="298">
        <v>48</v>
      </c>
      <c r="B54" s="412" t="s">
        <v>1205</v>
      </c>
      <c r="C54" s="17" t="s">
        <v>884</v>
      </c>
      <c r="D54" s="97">
        <v>82926</v>
      </c>
      <c r="E54" s="77">
        <v>63118015</v>
      </c>
      <c r="F54" s="289" t="s">
        <v>1202</v>
      </c>
      <c r="G54" s="74" t="s">
        <v>1206</v>
      </c>
      <c r="H54" s="47">
        <v>21</v>
      </c>
      <c r="I54" s="50">
        <v>13440</v>
      </c>
      <c r="J54" s="214">
        <f t="shared" si="2"/>
        <v>300</v>
      </c>
      <c r="K54" s="410"/>
      <c r="L54" s="233"/>
      <c r="M54" s="179">
        <v>300</v>
      </c>
      <c r="N54" s="180"/>
      <c r="O54" s="180"/>
      <c r="P54" s="304" t="s">
        <v>1208</v>
      </c>
    </row>
    <row r="55" spans="1:20" x14ac:dyDescent="0.2">
      <c r="A55" s="298">
        <v>49</v>
      </c>
      <c r="B55" s="260" t="s">
        <v>294</v>
      </c>
      <c r="C55" s="37" t="s">
        <v>295</v>
      </c>
      <c r="D55" s="23">
        <v>82703</v>
      </c>
      <c r="E55" s="77">
        <v>63118015</v>
      </c>
      <c r="F55" s="37" t="s">
        <v>1202</v>
      </c>
      <c r="G55" s="80" t="s">
        <v>114</v>
      </c>
      <c r="H55" s="31">
        <v>10</v>
      </c>
      <c r="I55" s="32">
        <v>13460</v>
      </c>
      <c r="J55" s="214">
        <f t="shared" si="2"/>
        <v>500</v>
      </c>
      <c r="K55" s="178"/>
      <c r="L55" s="300"/>
      <c r="M55" s="179">
        <v>500</v>
      </c>
      <c r="N55" s="180"/>
      <c r="O55" s="180"/>
      <c r="P55" s="107" t="s">
        <v>296</v>
      </c>
    </row>
    <row r="56" spans="1:20" x14ac:dyDescent="0.2">
      <c r="A56" s="298">
        <v>50</v>
      </c>
      <c r="B56" s="412" t="s">
        <v>1214</v>
      </c>
      <c r="C56" s="17" t="s">
        <v>853</v>
      </c>
      <c r="D56" s="97">
        <v>82801</v>
      </c>
      <c r="E56" s="77">
        <v>63118015</v>
      </c>
      <c r="F56" s="37" t="s">
        <v>1202</v>
      </c>
      <c r="G56" s="80" t="s">
        <v>114</v>
      </c>
      <c r="H56" s="31">
        <v>21</v>
      </c>
      <c r="I56" s="32">
        <v>13460</v>
      </c>
      <c r="J56" s="214">
        <f t="shared" si="2"/>
        <v>535.20000000000005</v>
      </c>
      <c r="K56" s="178"/>
      <c r="L56" s="300"/>
      <c r="M56" s="179">
        <v>535.20000000000005</v>
      </c>
      <c r="N56" s="180"/>
      <c r="O56" s="180"/>
      <c r="P56" s="107" t="s">
        <v>290</v>
      </c>
    </row>
    <row r="57" spans="1:20" x14ac:dyDescent="0.2">
      <c r="A57" s="298">
        <v>51</v>
      </c>
      <c r="B57" s="412" t="s">
        <v>1216</v>
      </c>
      <c r="C57" s="17" t="s">
        <v>349</v>
      </c>
      <c r="D57" s="97">
        <v>82844</v>
      </c>
      <c r="E57" s="77">
        <v>63118015</v>
      </c>
      <c r="F57" s="289" t="s">
        <v>1202</v>
      </c>
      <c r="G57" s="74" t="s">
        <v>1206</v>
      </c>
      <c r="H57" s="47">
        <v>21</v>
      </c>
      <c r="I57" s="50">
        <v>13440</v>
      </c>
      <c r="J57" s="214">
        <f t="shared" si="2"/>
        <v>200</v>
      </c>
      <c r="K57" s="410"/>
      <c r="L57" s="233"/>
      <c r="M57" s="179">
        <v>200</v>
      </c>
      <c r="N57" s="180"/>
      <c r="O57" s="180"/>
      <c r="P57" s="304" t="s">
        <v>1215</v>
      </c>
    </row>
    <row r="58" spans="1:20" x14ac:dyDescent="0.2">
      <c r="A58" s="298">
        <v>52</v>
      </c>
      <c r="B58" s="412" t="s">
        <v>1216</v>
      </c>
      <c r="C58" s="17" t="s">
        <v>349</v>
      </c>
      <c r="D58" s="97">
        <v>82864</v>
      </c>
      <c r="E58" s="77">
        <v>63118015</v>
      </c>
      <c r="F58" s="289" t="s">
        <v>1202</v>
      </c>
      <c r="G58" s="74" t="s">
        <v>1206</v>
      </c>
      <c r="H58" s="47">
        <v>21</v>
      </c>
      <c r="I58" s="50">
        <v>13440</v>
      </c>
      <c r="J58" s="214">
        <f t="shared" si="2"/>
        <v>200</v>
      </c>
      <c r="K58" s="410"/>
      <c r="L58" s="233"/>
      <c r="M58" s="179">
        <v>200</v>
      </c>
      <c r="N58" s="180"/>
      <c r="O58" s="180"/>
      <c r="P58" s="304" t="s">
        <v>1217</v>
      </c>
    </row>
    <row r="59" spans="1:20" x14ac:dyDescent="0.2">
      <c r="A59" s="298">
        <v>53</v>
      </c>
      <c r="B59" s="412" t="s">
        <v>1216</v>
      </c>
      <c r="C59" s="17" t="s">
        <v>349</v>
      </c>
      <c r="D59" s="97">
        <v>82903</v>
      </c>
      <c r="E59" s="77">
        <v>63118015</v>
      </c>
      <c r="F59" s="289" t="s">
        <v>1202</v>
      </c>
      <c r="G59" s="74" t="s">
        <v>1206</v>
      </c>
      <c r="H59" s="47">
        <v>21</v>
      </c>
      <c r="I59" s="50">
        <v>13440</v>
      </c>
      <c r="J59" s="214">
        <f t="shared" si="2"/>
        <v>200</v>
      </c>
      <c r="K59" s="410"/>
      <c r="L59" s="233"/>
      <c r="M59" s="179">
        <v>200</v>
      </c>
      <c r="N59" s="180"/>
      <c r="O59" s="180"/>
      <c r="P59" s="304" t="s">
        <v>1218</v>
      </c>
    </row>
    <row r="60" spans="1:20" x14ac:dyDescent="0.2">
      <c r="A60" s="298">
        <v>54</v>
      </c>
      <c r="B60" s="412" t="s">
        <v>1216</v>
      </c>
      <c r="C60" s="17" t="s">
        <v>349</v>
      </c>
      <c r="D60" s="97">
        <v>82935</v>
      </c>
      <c r="E60" s="77">
        <v>63118015</v>
      </c>
      <c r="F60" s="289" t="s">
        <v>1202</v>
      </c>
      <c r="G60" s="74" t="s">
        <v>1206</v>
      </c>
      <c r="H60" s="47">
        <v>21</v>
      </c>
      <c r="I60" s="50">
        <v>13440</v>
      </c>
      <c r="J60" s="214">
        <f t="shared" si="2"/>
        <v>200</v>
      </c>
      <c r="K60" s="410"/>
      <c r="L60" s="233"/>
      <c r="M60" s="179">
        <v>200</v>
      </c>
      <c r="N60" s="180"/>
      <c r="O60" s="180"/>
      <c r="P60" s="304" t="s">
        <v>1219</v>
      </c>
    </row>
    <row r="61" spans="1:20" x14ac:dyDescent="0.2">
      <c r="A61" s="298">
        <v>55</v>
      </c>
      <c r="B61" s="412" t="s">
        <v>1216</v>
      </c>
      <c r="C61" s="17" t="s">
        <v>349</v>
      </c>
      <c r="D61" s="97">
        <v>82954</v>
      </c>
      <c r="E61" s="77">
        <v>63118015</v>
      </c>
      <c r="F61" s="289" t="s">
        <v>1202</v>
      </c>
      <c r="G61" s="74" t="s">
        <v>1206</v>
      </c>
      <c r="H61" s="47">
        <v>21</v>
      </c>
      <c r="I61" s="50">
        <v>13440</v>
      </c>
      <c r="J61" s="214">
        <f t="shared" si="2"/>
        <v>200</v>
      </c>
      <c r="K61" s="410"/>
      <c r="L61" s="233"/>
      <c r="M61" s="179">
        <v>200</v>
      </c>
      <c r="N61" s="180"/>
      <c r="O61" s="180"/>
      <c r="P61" s="304" t="s">
        <v>1220</v>
      </c>
    </row>
    <row r="62" spans="1:20" x14ac:dyDescent="0.2">
      <c r="A62" s="298">
        <v>56</v>
      </c>
      <c r="B62" s="255" t="s">
        <v>284</v>
      </c>
      <c r="C62" s="33" t="s">
        <v>286</v>
      </c>
      <c r="D62" s="39">
        <v>83060</v>
      </c>
      <c r="E62" s="77">
        <v>63118015</v>
      </c>
      <c r="F62" s="37" t="s">
        <v>1202</v>
      </c>
      <c r="G62" s="80" t="s">
        <v>114</v>
      </c>
      <c r="H62" s="47">
        <v>21</v>
      </c>
      <c r="I62" s="32">
        <v>13460</v>
      </c>
      <c r="J62" s="214">
        <f t="shared" si="2"/>
        <v>406.5</v>
      </c>
      <c r="K62" s="314"/>
      <c r="L62" s="175"/>
      <c r="M62" s="175">
        <v>406.5</v>
      </c>
      <c r="N62" s="175"/>
      <c r="O62" s="175"/>
      <c r="P62" s="107" t="s">
        <v>287</v>
      </c>
    </row>
    <row r="63" spans="1:20" x14ac:dyDescent="0.2">
      <c r="A63" s="298">
        <v>57</v>
      </c>
      <c r="B63" s="255" t="s">
        <v>284</v>
      </c>
      <c r="C63" s="33" t="s">
        <v>286</v>
      </c>
      <c r="D63" s="39">
        <v>83098</v>
      </c>
      <c r="E63" s="77">
        <v>63118015</v>
      </c>
      <c r="F63" s="37" t="s">
        <v>1202</v>
      </c>
      <c r="G63" s="80" t="s">
        <v>114</v>
      </c>
      <c r="H63" s="47">
        <v>21</v>
      </c>
      <c r="I63" s="32">
        <v>13460</v>
      </c>
      <c r="J63" s="214">
        <f t="shared" si="2"/>
        <v>86.9</v>
      </c>
      <c r="K63" s="314"/>
      <c r="L63" s="175"/>
      <c r="M63" s="175">
        <v>86.9</v>
      </c>
      <c r="N63" s="175"/>
      <c r="O63" s="175"/>
      <c r="P63" s="107" t="s">
        <v>1221</v>
      </c>
    </row>
    <row r="64" spans="1:20" x14ac:dyDescent="0.2">
      <c r="A64" s="298">
        <v>58</v>
      </c>
      <c r="B64" s="258" t="s">
        <v>300</v>
      </c>
      <c r="C64" s="37" t="s">
        <v>117</v>
      </c>
      <c r="D64" s="23">
        <v>83116</v>
      </c>
      <c r="E64" s="77">
        <v>63118015</v>
      </c>
      <c r="F64" s="37" t="s">
        <v>1202</v>
      </c>
      <c r="G64" s="80" t="s">
        <v>114</v>
      </c>
      <c r="H64" s="47">
        <v>21</v>
      </c>
      <c r="I64" s="32">
        <v>13460</v>
      </c>
      <c r="J64" s="214">
        <f t="shared" si="2"/>
        <v>449.7</v>
      </c>
      <c r="K64" s="175"/>
      <c r="L64" s="175"/>
      <c r="M64" s="175">
        <v>449.7</v>
      </c>
      <c r="N64" s="175"/>
      <c r="O64" s="175"/>
      <c r="P64" s="107" t="s">
        <v>301</v>
      </c>
    </row>
    <row r="65" spans="1:17" x14ac:dyDescent="0.2">
      <c r="A65" s="298">
        <v>59</v>
      </c>
      <c r="B65" s="258" t="s">
        <v>300</v>
      </c>
      <c r="C65" s="37" t="s">
        <v>117</v>
      </c>
      <c r="D65" s="23">
        <v>83134</v>
      </c>
      <c r="E65" s="77">
        <v>63118015</v>
      </c>
      <c r="F65" s="37" t="s">
        <v>1202</v>
      </c>
      <c r="G65" s="80" t="s">
        <v>114</v>
      </c>
      <c r="H65" s="47">
        <v>21</v>
      </c>
      <c r="I65" s="32">
        <v>13460</v>
      </c>
      <c r="J65" s="214">
        <f t="shared" si="2"/>
        <v>449.7</v>
      </c>
      <c r="K65" s="175"/>
      <c r="L65" s="175"/>
      <c r="M65" s="175">
        <v>449.7</v>
      </c>
      <c r="N65" s="175"/>
      <c r="O65" s="175"/>
      <c r="P65" s="107" t="s">
        <v>301</v>
      </c>
    </row>
    <row r="66" spans="1:17" x14ac:dyDescent="0.2">
      <c r="A66" s="298">
        <v>60</v>
      </c>
      <c r="B66" s="258" t="s">
        <v>1222</v>
      </c>
      <c r="C66" s="37" t="s">
        <v>834</v>
      </c>
      <c r="D66" s="23">
        <v>83143</v>
      </c>
      <c r="E66" s="77">
        <v>63118015</v>
      </c>
      <c r="F66" s="37" t="s">
        <v>1202</v>
      </c>
      <c r="G66" s="80" t="s">
        <v>114</v>
      </c>
      <c r="H66" s="47">
        <v>21</v>
      </c>
      <c r="I66" s="32">
        <v>13460</v>
      </c>
      <c r="J66" s="214">
        <f t="shared" si="2"/>
        <v>449.7</v>
      </c>
      <c r="K66" s="175"/>
      <c r="L66" s="175"/>
      <c r="M66" s="175">
        <v>449.7</v>
      </c>
      <c r="N66" s="175"/>
      <c r="O66" s="175"/>
      <c r="P66" s="107" t="s">
        <v>1223</v>
      </c>
    </row>
    <row r="67" spans="1:17" x14ac:dyDescent="0.2">
      <c r="A67" s="298">
        <v>61</v>
      </c>
      <c r="B67" s="412" t="s">
        <v>423</v>
      </c>
      <c r="C67" s="17" t="s">
        <v>197</v>
      </c>
      <c r="D67" s="73">
        <v>83312</v>
      </c>
      <c r="E67" s="77">
        <v>63118015</v>
      </c>
      <c r="F67" s="37" t="s">
        <v>1224</v>
      </c>
      <c r="G67" s="80" t="s">
        <v>114</v>
      </c>
      <c r="H67" s="47">
        <v>21</v>
      </c>
      <c r="I67" s="32">
        <v>13460</v>
      </c>
      <c r="J67" s="214">
        <f t="shared" si="2"/>
        <v>362.8</v>
      </c>
      <c r="K67" s="175"/>
      <c r="L67" s="175"/>
      <c r="M67" s="175">
        <v>362.8</v>
      </c>
      <c r="N67" s="175"/>
      <c r="O67" s="175"/>
      <c r="P67" s="107" t="s">
        <v>424</v>
      </c>
    </row>
    <row r="68" spans="1:17" x14ac:dyDescent="0.2">
      <c r="A68" s="298">
        <v>62</v>
      </c>
      <c r="B68" s="412" t="s">
        <v>412</v>
      </c>
      <c r="C68" s="17" t="s">
        <v>273</v>
      </c>
      <c r="D68" s="73">
        <v>83340</v>
      </c>
      <c r="E68" s="77">
        <v>63118015</v>
      </c>
      <c r="F68" s="37" t="s">
        <v>1224</v>
      </c>
      <c r="G68" s="80" t="s">
        <v>114</v>
      </c>
      <c r="H68" s="47">
        <v>21</v>
      </c>
      <c r="I68" s="32">
        <v>13460</v>
      </c>
      <c r="J68" s="214">
        <f t="shared" si="2"/>
        <v>362.8</v>
      </c>
      <c r="K68" s="175"/>
      <c r="L68" s="175"/>
      <c r="M68" s="175">
        <v>362.8</v>
      </c>
      <c r="N68" s="175"/>
      <c r="O68" s="175"/>
      <c r="P68" s="107" t="s">
        <v>413</v>
      </c>
    </row>
    <row r="69" spans="1:17" x14ac:dyDescent="0.2">
      <c r="A69" s="298">
        <v>63</v>
      </c>
      <c r="B69" s="412" t="s">
        <v>421</v>
      </c>
      <c r="C69" s="17" t="s">
        <v>197</v>
      </c>
      <c r="D69" s="73">
        <v>83384</v>
      </c>
      <c r="E69" s="77">
        <v>63118015</v>
      </c>
      <c r="F69" s="37" t="s">
        <v>1224</v>
      </c>
      <c r="G69" s="80" t="s">
        <v>114</v>
      </c>
      <c r="H69" s="47">
        <v>21</v>
      </c>
      <c r="I69" s="32">
        <v>13460</v>
      </c>
      <c r="J69" s="214">
        <f t="shared" si="2"/>
        <v>500</v>
      </c>
      <c r="K69" s="175"/>
      <c r="L69" s="175"/>
      <c r="M69" s="175">
        <v>500</v>
      </c>
      <c r="N69" s="175"/>
      <c r="O69" s="175"/>
      <c r="P69" s="107" t="s">
        <v>422</v>
      </c>
    </row>
    <row r="70" spans="1:17" x14ac:dyDescent="0.2">
      <c r="A70" s="298">
        <v>64</v>
      </c>
      <c r="B70" s="412" t="s">
        <v>1226</v>
      </c>
      <c r="C70" s="17" t="s">
        <v>343</v>
      </c>
      <c r="D70" s="73">
        <v>83475</v>
      </c>
      <c r="E70" s="77">
        <v>63118015</v>
      </c>
      <c r="F70" s="37" t="s">
        <v>1224</v>
      </c>
      <c r="G70" s="80" t="s">
        <v>114</v>
      </c>
      <c r="H70" s="47">
        <v>21</v>
      </c>
      <c r="I70" s="32">
        <v>13460</v>
      </c>
      <c r="J70" s="214">
        <f t="shared" si="2"/>
        <v>362.8</v>
      </c>
      <c r="K70" s="175"/>
      <c r="L70" s="175"/>
      <c r="M70" s="175">
        <v>362.8</v>
      </c>
      <c r="N70" s="175"/>
      <c r="O70" s="175"/>
      <c r="P70" s="107" t="s">
        <v>1225</v>
      </c>
    </row>
    <row r="71" spans="1:17" x14ac:dyDescent="0.2">
      <c r="A71" s="298">
        <v>65</v>
      </c>
      <c r="B71" s="412" t="s">
        <v>1226</v>
      </c>
      <c r="C71" s="17" t="s">
        <v>343</v>
      </c>
      <c r="D71" s="73">
        <v>83694</v>
      </c>
      <c r="E71" s="77">
        <v>63118015</v>
      </c>
      <c r="F71" s="37" t="s">
        <v>1224</v>
      </c>
      <c r="G71" s="80" t="s">
        <v>114</v>
      </c>
      <c r="H71" s="47">
        <v>21</v>
      </c>
      <c r="I71" s="32">
        <v>13460</v>
      </c>
      <c r="J71" s="214">
        <f t="shared" ref="J71:J87" si="3">SUM(K71+L71+M71+N71+O71)</f>
        <v>362.8</v>
      </c>
      <c r="K71" s="175"/>
      <c r="L71" s="175"/>
      <c r="M71" s="175">
        <v>362.8</v>
      </c>
      <c r="N71" s="175"/>
      <c r="O71" s="175"/>
      <c r="P71" s="107" t="s">
        <v>1225</v>
      </c>
    </row>
    <row r="72" spans="1:17" x14ac:dyDescent="0.2">
      <c r="A72" s="298">
        <v>66</v>
      </c>
      <c r="B72" s="412" t="s">
        <v>1231</v>
      </c>
      <c r="C72" s="17" t="s">
        <v>1232</v>
      </c>
      <c r="D72" s="73">
        <v>83605</v>
      </c>
      <c r="E72" s="77">
        <v>63118015</v>
      </c>
      <c r="F72" s="37" t="s">
        <v>1224</v>
      </c>
      <c r="G72" s="74" t="s">
        <v>1206</v>
      </c>
      <c r="H72" s="47">
        <v>21</v>
      </c>
      <c r="I72" s="50">
        <v>13440</v>
      </c>
      <c r="J72" s="214">
        <f t="shared" si="3"/>
        <v>1000</v>
      </c>
      <c r="K72" s="179"/>
      <c r="L72" s="180"/>
      <c r="M72" s="179">
        <v>1000</v>
      </c>
      <c r="N72" s="180"/>
      <c r="O72" s="180"/>
      <c r="P72" s="107" t="s">
        <v>1233</v>
      </c>
    </row>
    <row r="73" spans="1:17" x14ac:dyDescent="0.2">
      <c r="A73" s="298">
        <v>67</v>
      </c>
      <c r="B73" s="412" t="s">
        <v>1236</v>
      </c>
      <c r="C73" s="17" t="s">
        <v>1104</v>
      </c>
      <c r="D73" s="73">
        <v>83632</v>
      </c>
      <c r="E73" s="77">
        <v>63118015</v>
      </c>
      <c r="F73" s="37" t="s">
        <v>1224</v>
      </c>
      <c r="G73" s="74" t="s">
        <v>1237</v>
      </c>
      <c r="H73" s="47">
        <v>21</v>
      </c>
      <c r="I73" s="50">
        <v>14060</v>
      </c>
      <c r="J73" s="214">
        <f t="shared" si="3"/>
        <v>15500</v>
      </c>
      <c r="K73" s="410"/>
      <c r="L73" s="233"/>
      <c r="M73" s="179">
        <v>15500</v>
      </c>
      <c r="N73" s="180"/>
      <c r="O73" s="180"/>
      <c r="P73" s="304" t="s">
        <v>1238</v>
      </c>
    </row>
    <row r="74" spans="1:17" x14ac:dyDescent="0.2">
      <c r="A74" s="298">
        <v>68</v>
      </c>
      <c r="B74" s="412" t="s">
        <v>1226</v>
      </c>
      <c r="C74" s="17" t="s">
        <v>343</v>
      </c>
      <c r="D74" s="73">
        <v>83712</v>
      </c>
      <c r="E74" s="77">
        <v>63118015</v>
      </c>
      <c r="F74" s="37" t="s">
        <v>1224</v>
      </c>
      <c r="G74" s="80" t="s">
        <v>114</v>
      </c>
      <c r="H74" s="47">
        <v>21</v>
      </c>
      <c r="I74" s="32">
        <v>13460</v>
      </c>
      <c r="J74" s="214">
        <f t="shared" si="3"/>
        <v>362.8</v>
      </c>
      <c r="K74" s="175"/>
      <c r="L74" s="175"/>
      <c r="M74" s="175">
        <v>362.8</v>
      </c>
      <c r="N74" s="175"/>
      <c r="O74" s="175"/>
      <c r="P74" s="107" t="s">
        <v>1225</v>
      </c>
    </row>
    <row r="75" spans="1:17" x14ac:dyDescent="0.2">
      <c r="A75" s="298">
        <v>69</v>
      </c>
      <c r="B75" s="412" t="s">
        <v>1227</v>
      </c>
      <c r="C75" s="17" t="s">
        <v>880</v>
      </c>
      <c r="D75" s="97">
        <v>83866</v>
      </c>
      <c r="E75" s="77">
        <v>63118015</v>
      </c>
      <c r="F75" s="37" t="s">
        <v>1224</v>
      </c>
      <c r="G75" s="80" t="s">
        <v>114</v>
      </c>
      <c r="H75" s="47">
        <v>21</v>
      </c>
      <c r="I75" s="32">
        <v>13460</v>
      </c>
      <c r="J75" s="214">
        <f t="shared" si="3"/>
        <v>449.7</v>
      </c>
      <c r="K75" s="175"/>
      <c r="L75" s="175"/>
      <c r="M75" s="175">
        <v>449.7</v>
      </c>
      <c r="N75" s="175"/>
      <c r="O75" s="175"/>
      <c r="P75" s="107" t="s">
        <v>1228</v>
      </c>
    </row>
    <row r="76" spans="1:17" x14ac:dyDescent="0.2">
      <c r="A76" s="298">
        <v>70</v>
      </c>
      <c r="B76" s="412" t="s">
        <v>1229</v>
      </c>
      <c r="C76" s="17" t="s">
        <v>231</v>
      </c>
      <c r="D76" s="97">
        <v>83886</v>
      </c>
      <c r="E76" s="77">
        <v>63118015</v>
      </c>
      <c r="F76" s="37" t="s">
        <v>1224</v>
      </c>
      <c r="G76" s="80" t="s">
        <v>1230</v>
      </c>
      <c r="H76" s="47">
        <v>21</v>
      </c>
      <c r="I76" s="32">
        <v>14110</v>
      </c>
      <c r="J76" s="214">
        <f t="shared" si="3"/>
        <v>200</v>
      </c>
      <c r="K76" s="179"/>
      <c r="L76" s="180"/>
      <c r="M76" s="179">
        <v>200</v>
      </c>
      <c r="N76" s="180"/>
      <c r="O76" s="180"/>
      <c r="P76" s="107" t="s">
        <v>493</v>
      </c>
    </row>
    <row r="77" spans="1:17" x14ac:dyDescent="0.2">
      <c r="A77" s="298">
        <v>71</v>
      </c>
      <c r="B77" s="412" t="s">
        <v>1239</v>
      </c>
      <c r="C77" s="17" t="s">
        <v>1224</v>
      </c>
      <c r="D77" s="97">
        <v>83912</v>
      </c>
      <c r="E77" s="77">
        <v>63118015</v>
      </c>
      <c r="F77" s="37" t="s">
        <v>1224</v>
      </c>
      <c r="G77" s="74" t="s">
        <v>1240</v>
      </c>
      <c r="H77" s="47">
        <v>21</v>
      </c>
      <c r="I77" s="50">
        <v>14020</v>
      </c>
      <c r="J77" s="214">
        <f t="shared" si="3"/>
        <v>7191.96</v>
      </c>
      <c r="K77" s="410"/>
      <c r="L77" s="233"/>
      <c r="M77" s="179">
        <v>7191.96</v>
      </c>
      <c r="N77" s="180"/>
      <c r="O77" s="180"/>
      <c r="P77" s="304" t="s">
        <v>111</v>
      </c>
    </row>
    <row r="78" spans="1:17" x14ac:dyDescent="0.2">
      <c r="A78" s="298">
        <v>72</v>
      </c>
      <c r="B78" s="412" t="s">
        <v>1241</v>
      </c>
      <c r="C78" s="17" t="s">
        <v>1202</v>
      </c>
      <c r="D78" s="97">
        <v>83978</v>
      </c>
      <c r="E78" s="77">
        <v>63118015</v>
      </c>
      <c r="F78" s="37" t="s">
        <v>1224</v>
      </c>
      <c r="G78" s="74" t="s">
        <v>1242</v>
      </c>
      <c r="H78" s="47">
        <v>21</v>
      </c>
      <c r="I78" s="50">
        <v>13620</v>
      </c>
      <c r="J78" s="214">
        <f t="shared" si="3"/>
        <v>1250</v>
      </c>
      <c r="K78" s="410"/>
      <c r="L78" s="233"/>
      <c r="M78" s="179">
        <v>1250</v>
      </c>
      <c r="N78" s="180"/>
      <c r="O78" s="180"/>
      <c r="P78" s="304" t="s">
        <v>358</v>
      </c>
    </row>
    <row r="79" spans="1:17" x14ac:dyDescent="0.2">
      <c r="A79" s="298">
        <v>73</v>
      </c>
      <c r="B79" s="412" t="s">
        <v>1245</v>
      </c>
      <c r="C79" s="17" t="s">
        <v>1246</v>
      </c>
      <c r="D79" s="97">
        <v>84000</v>
      </c>
      <c r="E79" s="77">
        <v>63118015</v>
      </c>
      <c r="F79" s="37" t="s">
        <v>1224</v>
      </c>
      <c r="G79" s="74" t="s">
        <v>1242</v>
      </c>
      <c r="H79" s="47">
        <v>21</v>
      </c>
      <c r="I79" s="50">
        <v>13620</v>
      </c>
      <c r="J79" s="214">
        <f t="shared" si="3"/>
        <v>499.81</v>
      </c>
      <c r="K79" s="410"/>
      <c r="L79" s="233"/>
      <c r="M79" s="179">
        <v>499.81</v>
      </c>
      <c r="N79" s="180"/>
      <c r="O79" s="180"/>
      <c r="P79" s="304" t="s">
        <v>358</v>
      </c>
    </row>
    <row r="80" spans="1:17" x14ac:dyDescent="0.2">
      <c r="A80" s="298">
        <v>74</v>
      </c>
      <c r="B80" s="412" t="s">
        <v>1243</v>
      </c>
      <c r="C80" s="17" t="s">
        <v>1244</v>
      </c>
      <c r="D80" s="97">
        <v>84007</v>
      </c>
      <c r="E80" s="77">
        <v>63118015</v>
      </c>
      <c r="F80" s="37" t="s">
        <v>1224</v>
      </c>
      <c r="G80" s="74" t="s">
        <v>200</v>
      </c>
      <c r="H80" s="47">
        <v>21</v>
      </c>
      <c r="I80" s="50">
        <v>14310</v>
      </c>
      <c r="J80" s="214">
        <f t="shared" si="3"/>
        <v>708</v>
      </c>
      <c r="K80" s="410"/>
      <c r="L80" s="233"/>
      <c r="M80" s="179">
        <v>708</v>
      </c>
      <c r="N80" s="180"/>
      <c r="O80" s="180"/>
      <c r="P80" s="304" t="s">
        <v>358</v>
      </c>
      <c r="Q80" s="485"/>
    </row>
    <row r="81" spans="1:21" x14ac:dyDescent="0.2">
      <c r="A81" s="298">
        <v>75</v>
      </c>
      <c r="B81" s="412" t="s">
        <v>1249</v>
      </c>
      <c r="C81" s="17" t="s">
        <v>1154</v>
      </c>
      <c r="D81" s="97">
        <v>84451</v>
      </c>
      <c r="E81" s="77">
        <v>63118015</v>
      </c>
      <c r="F81" s="37" t="s">
        <v>1224</v>
      </c>
      <c r="G81" s="74" t="s">
        <v>200</v>
      </c>
      <c r="H81" s="47">
        <v>21</v>
      </c>
      <c r="I81" s="50">
        <v>14310</v>
      </c>
      <c r="J81" s="214">
        <f t="shared" si="3"/>
        <v>425.91</v>
      </c>
      <c r="K81" s="410"/>
      <c r="L81" s="233"/>
      <c r="M81" s="179">
        <v>425.91</v>
      </c>
      <c r="N81" s="180"/>
      <c r="O81" s="180"/>
      <c r="P81" s="304" t="s">
        <v>358</v>
      </c>
    </row>
    <row r="82" spans="1:21" x14ac:dyDescent="0.2">
      <c r="A82" s="298">
        <v>76</v>
      </c>
      <c r="B82" s="498" t="s">
        <v>1216</v>
      </c>
      <c r="C82" s="455" t="s">
        <v>349</v>
      </c>
      <c r="D82" s="456">
        <v>84950</v>
      </c>
      <c r="E82" s="443">
        <v>63118015</v>
      </c>
      <c r="F82" s="499" t="s">
        <v>1252</v>
      </c>
      <c r="G82" s="490" t="s">
        <v>1297</v>
      </c>
      <c r="H82" s="446">
        <v>21</v>
      </c>
      <c r="I82" s="447">
        <v>13440</v>
      </c>
      <c r="J82" s="433">
        <f t="shared" si="3"/>
        <v>-200</v>
      </c>
      <c r="K82" s="491"/>
      <c r="L82" s="450"/>
      <c r="M82" s="434">
        <v>-200</v>
      </c>
      <c r="N82" s="450"/>
      <c r="O82" s="450"/>
      <c r="P82" s="492" t="s">
        <v>1217</v>
      </c>
    </row>
    <row r="83" spans="1:21" x14ac:dyDescent="0.2">
      <c r="A83" s="298">
        <v>77</v>
      </c>
      <c r="B83" s="107" t="s">
        <v>1250</v>
      </c>
      <c r="C83" s="298" t="s">
        <v>117</v>
      </c>
      <c r="D83" s="77">
        <v>8597</v>
      </c>
      <c r="E83" s="77">
        <v>63118015</v>
      </c>
      <c r="F83" s="37" t="s">
        <v>1252</v>
      </c>
      <c r="G83" s="80" t="s">
        <v>114</v>
      </c>
      <c r="H83" s="47">
        <v>21</v>
      </c>
      <c r="I83" s="32">
        <v>13460</v>
      </c>
      <c r="J83" s="214">
        <f t="shared" si="3"/>
        <v>449.7</v>
      </c>
      <c r="K83" s="314"/>
      <c r="L83" s="175"/>
      <c r="M83" s="175">
        <v>449.7</v>
      </c>
      <c r="N83" s="175"/>
      <c r="O83" s="175"/>
      <c r="P83" s="107" t="s">
        <v>118</v>
      </c>
    </row>
    <row r="84" spans="1:21" x14ac:dyDescent="0.2">
      <c r="A84" s="298">
        <v>78</v>
      </c>
      <c r="B84" s="107" t="s">
        <v>1251</v>
      </c>
      <c r="C84" s="298" t="s">
        <v>113</v>
      </c>
      <c r="D84" s="77">
        <v>85972</v>
      </c>
      <c r="E84" s="77">
        <v>63118015</v>
      </c>
      <c r="F84" s="37" t="s">
        <v>1252</v>
      </c>
      <c r="G84" s="80" t="s">
        <v>114</v>
      </c>
      <c r="H84" s="47">
        <v>21</v>
      </c>
      <c r="I84" s="32">
        <v>13460</v>
      </c>
      <c r="J84" s="214">
        <f t="shared" si="3"/>
        <v>449.7</v>
      </c>
      <c r="K84" s="314"/>
      <c r="L84" s="175"/>
      <c r="M84" s="175">
        <v>449.7</v>
      </c>
      <c r="N84" s="175"/>
      <c r="O84" s="175"/>
      <c r="P84" s="107" t="s">
        <v>115</v>
      </c>
    </row>
    <row r="85" spans="1:21" x14ac:dyDescent="0.2">
      <c r="A85" s="298">
        <v>79</v>
      </c>
      <c r="B85" s="258" t="s">
        <v>1260</v>
      </c>
      <c r="C85" s="310" t="s">
        <v>389</v>
      </c>
      <c r="D85" s="39">
        <v>86570</v>
      </c>
      <c r="E85" s="77">
        <v>63118015</v>
      </c>
      <c r="F85" s="23" t="s">
        <v>1253</v>
      </c>
      <c r="G85" s="74" t="s">
        <v>495</v>
      </c>
      <c r="H85" s="47">
        <v>10</v>
      </c>
      <c r="I85" s="50">
        <v>13210</v>
      </c>
      <c r="J85" s="214">
        <f t="shared" si="3"/>
        <v>6400</v>
      </c>
      <c r="K85" s="175"/>
      <c r="L85" s="175">
        <v>6400</v>
      </c>
      <c r="M85" s="179"/>
      <c r="N85" s="180"/>
      <c r="O85" s="180"/>
      <c r="P85" s="287" t="s">
        <v>1259</v>
      </c>
      <c r="U85" s="466" t="s">
        <v>58</v>
      </c>
    </row>
    <row r="86" spans="1:21" x14ac:dyDescent="0.2">
      <c r="A86" s="298">
        <v>80</v>
      </c>
      <c r="B86" s="412" t="s">
        <v>1261</v>
      </c>
      <c r="C86" s="17" t="s">
        <v>990</v>
      </c>
      <c r="D86" s="97">
        <v>86610</v>
      </c>
      <c r="E86" s="77">
        <v>63118015</v>
      </c>
      <c r="F86" s="23" t="s">
        <v>1253</v>
      </c>
      <c r="G86" s="74" t="s">
        <v>200</v>
      </c>
      <c r="H86" s="47">
        <v>21</v>
      </c>
      <c r="I86" s="50">
        <v>14310</v>
      </c>
      <c r="J86" s="214">
        <f t="shared" si="3"/>
        <v>8.4</v>
      </c>
      <c r="K86" s="410"/>
      <c r="L86" s="233"/>
      <c r="M86" s="179">
        <v>8.4</v>
      </c>
      <c r="N86" s="180"/>
      <c r="O86" s="180"/>
      <c r="P86" s="304" t="s">
        <v>207</v>
      </c>
    </row>
    <row r="87" spans="1:21" x14ac:dyDescent="0.2">
      <c r="A87" s="298">
        <v>81</v>
      </c>
      <c r="B87" s="412" t="s">
        <v>1262</v>
      </c>
      <c r="C87" s="17" t="s">
        <v>990</v>
      </c>
      <c r="D87" s="97">
        <v>86643</v>
      </c>
      <c r="E87" s="77">
        <v>63118015</v>
      </c>
      <c r="F87" s="23" t="s">
        <v>1253</v>
      </c>
      <c r="G87" s="74" t="s">
        <v>200</v>
      </c>
      <c r="H87" s="47">
        <v>21</v>
      </c>
      <c r="I87" s="50">
        <v>14310</v>
      </c>
      <c r="J87" s="214">
        <f t="shared" si="3"/>
        <v>15.7</v>
      </c>
      <c r="K87" s="410"/>
      <c r="L87" s="233"/>
      <c r="M87" s="179">
        <v>15.7</v>
      </c>
      <c r="N87" s="180"/>
      <c r="O87" s="180"/>
      <c r="P87" s="304" t="s">
        <v>207</v>
      </c>
    </row>
    <row r="88" spans="1:21" x14ac:dyDescent="0.2">
      <c r="A88" s="298">
        <v>82</v>
      </c>
      <c r="B88" s="412"/>
      <c r="C88" s="17"/>
      <c r="D88" s="97"/>
      <c r="E88" s="77"/>
      <c r="F88" s="23"/>
      <c r="G88" s="74" t="s">
        <v>993</v>
      </c>
      <c r="H88" s="47">
        <v>10</v>
      </c>
      <c r="I88" s="38">
        <v>11110</v>
      </c>
      <c r="J88" s="214">
        <f t="shared" ref="J88:J93" si="4">SUM(K88+L88+M88+N88+O88)</f>
        <v>5653.7</v>
      </c>
      <c r="K88" s="179">
        <v>5653.7</v>
      </c>
      <c r="L88" s="233"/>
      <c r="M88" s="179"/>
      <c r="N88" s="180"/>
      <c r="O88" s="180"/>
      <c r="P88" s="304"/>
    </row>
    <row r="89" spans="1:21" x14ac:dyDescent="0.2">
      <c r="A89" s="298">
        <v>83</v>
      </c>
      <c r="B89" s="412"/>
      <c r="C89" s="17"/>
      <c r="D89" s="97"/>
      <c r="E89" s="77"/>
      <c r="F89" s="23"/>
      <c r="G89" s="74" t="s">
        <v>994</v>
      </c>
      <c r="H89" s="47">
        <v>10</v>
      </c>
      <c r="I89" s="38">
        <v>11110</v>
      </c>
      <c r="J89" s="214">
        <f t="shared" si="4"/>
        <v>7556.09</v>
      </c>
      <c r="K89" s="179">
        <v>7556.09</v>
      </c>
      <c r="L89" s="233"/>
      <c r="M89" s="179"/>
      <c r="N89" s="180"/>
      <c r="O89" s="180"/>
      <c r="P89" s="304"/>
    </row>
    <row r="90" spans="1:21" x14ac:dyDescent="0.2">
      <c r="A90" s="298">
        <v>84</v>
      </c>
      <c r="B90" s="412" t="s">
        <v>1300</v>
      </c>
      <c r="C90" s="17" t="s">
        <v>1028</v>
      </c>
      <c r="D90" s="97">
        <v>92519</v>
      </c>
      <c r="E90" s="77">
        <v>63118015</v>
      </c>
      <c r="F90" s="23" t="s">
        <v>1306</v>
      </c>
      <c r="G90" s="74" t="s">
        <v>1038</v>
      </c>
      <c r="H90" s="47">
        <v>10</v>
      </c>
      <c r="I90" s="50">
        <v>13460</v>
      </c>
      <c r="J90" s="214">
        <f t="shared" si="4"/>
        <v>3000</v>
      </c>
      <c r="K90" s="410"/>
      <c r="L90" s="233"/>
      <c r="M90" s="179">
        <v>3000</v>
      </c>
      <c r="N90" s="180"/>
      <c r="O90" s="180"/>
      <c r="P90" s="304" t="s">
        <v>1036</v>
      </c>
    </row>
    <row r="91" spans="1:21" x14ac:dyDescent="0.2">
      <c r="A91" s="298">
        <v>85</v>
      </c>
      <c r="B91" s="412" t="s">
        <v>1333</v>
      </c>
      <c r="C91" s="17" t="s">
        <v>1224</v>
      </c>
      <c r="D91" s="97">
        <v>94986</v>
      </c>
      <c r="E91" s="77">
        <v>63118015</v>
      </c>
      <c r="F91" s="23" t="s">
        <v>1327</v>
      </c>
      <c r="G91" s="74" t="s">
        <v>337</v>
      </c>
      <c r="H91" s="47">
        <v>10</v>
      </c>
      <c r="I91" s="50">
        <v>14010</v>
      </c>
      <c r="J91" s="214">
        <f t="shared" si="4"/>
        <v>5133</v>
      </c>
      <c r="K91" s="410"/>
      <c r="L91" s="233"/>
      <c r="M91" s="179">
        <v>5133</v>
      </c>
      <c r="N91" s="180"/>
      <c r="O91" s="180"/>
      <c r="P91" s="304" t="s">
        <v>338</v>
      </c>
    </row>
    <row r="92" spans="1:21" x14ac:dyDescent="0.2">
      <c r="A92" s="298">
        <v>86</v>
      </c>
      <c r="B92" s="412" t="s">
        <v>1334</v>
      </c>
      <c r="C92" s="17" t="s">
        <v>990</v>
      </c>
      <c r="D92" s="97">
        <v>95006</v>
      </c>
      <c r="E92" s="77">
        <v>63118015</v>
      </c>
      <c r="F92" s="23" t="s">
        <v>1327</v>
      </c>
      <c r="G92" s="74" t="s">
        <v>216</v>
      </c>
      <c r="H92" s="47">
        <v>10</v>
      </c>
      <c r="I92" s="50">
        <v>13780</v>
      </c>
      <c r="J92" s="214">
        <f t="shared" si="4"/>
        <v>1951.33</v>
      </c>
      <c r="K92" s="410"/>
      <c r="L92" s="233"/>
      <c r="M92" s="179">
        <v>1951.33</v>
      </c>
      <c r="N92" s="180"/>
      <c r="O92" s="180"/>
      <c r="P92" s="304" t="s">
        <v>217</v>
      </c>
    </row>
    <row r="93" spans="1:21" x14ac:dyDescent="0.2">
      <c r="A93" s="298">
        <v>87</v>
      </c>
      <c r="B93" s="412" t="s">
        <v>1335</v>
      </c>
      <c r="C93" s="17" t="s">
        <v>617</v>
      </c>
      <c r="D93" s="97">
        <v>95028</v>
      </c>
      <c r="E93" s="77">
        <v>63118015</v>
      </c>
      <c r="F93" s="23" t="s">
        <v>1327</v>
      </c>
      <c r="G93" s="74" t="s">
        <v>216</v>
      </c>
      <c r="H93" s="47">
        <v>10</v>
      </c>
      <c r="I93" s="50">
        <v>13780</v>
      </c>
      <c r="J93" s="214">
        <f t="shared" si="4"/>
        <v>1148.73</v>
      </c>
      <c r="K93" s="410"/>
      <c r="L93" s="233"/>
      <c r="M93" s="179">
        <v>1148.73</v>
      </c>
      <c r="N93" s="180"/>
      <c r="O93" s="180"/>
      <c r="P93" s="304" t="s">
        <v>217</v>
      </c>
    </row>
    <row r="94" spans="1:21" x14ac:dyDescent="0.2">
      <c r="A94" s="298">
        <v>88</v>
      </c>
      <c r="B94" s="412" t="s">
        <v>1336</v>
      </c>
      <c r="C94" s="17" t="s">
        <v>617</v>
      </c>
      <c r="D94" s="97">
        <v>95045</v>
      </c>
      <c r="E94" s="77">
        <v>63118015</v>
      </c>
      <c r="F94" s="23" t="s">
        <v>1327</v>
      </c>
      <c r="G94" s="74" t="s">
        <v>216</v>
      </c>
      <c r="H94" s="47">
        <v>10</v>
      </c>
      <c r="I94" s="50">
        <v>13780</v>
      </c>
      <c r="J94" s="214">
        <f>SUM(K94+L94+M94+N94+O94)</f>
        <v>4990.3599999999997</v>
      </c>
      <c r="K94" s="410"/>
      <c r="L94" s="233"/>
      <c r="M94" s="179">
        <v>4990.3599999999997</v>
      </c>
      <c r="N94" s="180"/>
      <c r="O94" s="180"/>
      <c r="P94" s="304" t="s">
        <v>217</v>
      </c>
    </row>
    <row r="95" spans="1:21" x14ac:dyDescent="0.2">
      <c r="A95" s="298">
        <v>89</v>
      </c>
      <c r="B95" s="412" t="s">
        <v>610</v>
      </c>
      <c r="C95" s="17" t="s">
        <v>1202</v>
      </c>
      <c r="D95" s="111">
        <v>99936</v>
      </c>
      <c r="E95" s="77">
        <v>63118015</v>
      </c>
      <c r="F95" s="37" t="s">
        <v>1342</v>
      </c>
      <c r="G95" s="74" t="s">
        <v>1234</v>
      </c>
      <c r="H95" s="47">
        <v>10</v>
      </c>
      <c r="I95" s="50">
        <v>32000</v>
      </c>
      <c r="J95" s="214">
        <f>SUM(K95+L95+M95+N95+O95)</f>
        <v>38723.599999999999</v>
      </c>
      <c r="K95" s="410"/>
      <c r="L95" s="233"/>
      <c r="M95" s="179"/>
      <c r="N95" s="180"/>
      <c r="O95" s="180">
        <v>38723.599999999999</v>
      </c>
      <c r="P95" s="304" t="s">
        <v>1235</v>
      </c>
    </row>
    <row r="96" spans="1:21" x14ac:dyDescent="0.2">
      <c r="A96" s="298">
        <v>90</v>
      </c>
      <c r="B96" s="412" t="s">
        <v>1352</v>
      </c>
      <c r="C96" s="17" t="s">
        <v>990</v>
      </c>
      <c r="D96" s="98">
        <v>100181</v>
      </c>
      <c r="E96" s="77">
        <v>63118015</v>
      </c>
      <c r="F96" s="23" t="s">
        <v>1342</v>
      </c>
      <c r="G96" s="74" t="s">
        <v>216</v>
      </c>
      <c r="H96" s="47">
        <v>10</v>
      </c>
      <c r="I96" s="50">
        <v>13780</v>
      </c>
      <c r="J96" s="214">
        <f>SUM(K96+L96+M96+N96+O96)</f>
        <v>318.23</v>
      </c>
      <c r="K96" s="410"/>
      <c r="L96" s="233"/>
      <c r="M96" s="179">
        <v>318.23</v>
      </c>
      <c r="N96" s="180"/>
      <c r="O96" s="180"/>
      <c r="P96" s="304" t="s">
        <v>217</v>
      </c>
    </row>
    <row r="97" spans="1:16" x14ac:dyDescent="0.2">
      <c r="A97" s="298">
        <v>91</v>
      </c>
      <c r="B97" s="412" t="s">
        <v>261</v>
      </c>
      <c r="C97" s="17" t="s">
        <v>262</v>
      </c>
      <c r="D97" s="99">
        <v>101093</v>
      </c>
      <c r="E97" s="77">
        <v>63118015</v>
      </c>
      <c r="F97" s="37" t="s">
        <v>1367</v>
      </c>
      <c r="G97" s="80" t="s">
        <v>114</v>
      </c>
      <c r="H97" s="47">
        <v>21</v>
      </c>
      <c r="I97" s="32">
        <v>13460</v>
      </c>
      <c r="J97" s="214">
        <f>SUM(K97+L97+M97+N97+O97)</f>
        <v>362.8</v>
      </c>
      <c r="K97" s="314"/>
      <c r="L97" s="175"/>
      <c r="M97" s="175">
        <v>362.8</v>
      </c>
      <c r="N97" s="175"/>
      <c r="O97" s="175"/>
      <c r="P97" s="107" t="s">
        <v>263</v>
      </c>
    </row>
    <row r="98" spans="1:16" x14ac:dyDescent="0.2">
      <c r="A98" s="298">
        <v>92</v>
      </c>
      <c r="B98" s="264" t="s">
        <v>1147</v>
      </c>
      <c r="C98" s="33" t="s">
        <v>1104</v>
      </c>
      <c r="D98" s="39">
        <v>102043</v>
      </c>
      <c r="E98" s="77">
        <v>63118015</v>
      </c>
      <c r="F98" s="37" t="s">
        <v>1367</v>
      </c>
      <c r="G98" s="74" t="s">
        <v>537</v>
      </c>
      <c r="H98" s="47">
        <v>10</v>
      </c>
      <c r="I98" s="50">
        <v>31230</v>
      </c>
      <c r="J98" s="214">
        <f>SUM(K98+L98+M98+N98+O98)</f>
        <v>50000</v>
      </c>
      <c r="K98" s="179"/>
      <c r="L98" s="175"/>
      <c r="M98" s="179"/>
      <c r="N98" s="180"/>
      <c r="O98" s="180">
        <v>50000</v>
      </c>
      <c r="P98" s="304" t="s">
        <v>1148</v>
      </c>
    </row>
    <row r="99" spans="1:16" x14ac:dyDescent="0.2">
      <c r="A99" s="298">
        <v>93</v>
      </c>
      <c r="B99" s="412" t="s">
        <v>1352</v>
      </c>
      <c r="C99" s="17" t="s">
        <v>990</v>
      </c>
      <c r="D99" s="98">
        <v>102626</v>
      </c>
      <c r="E99" s="355">
        <v>63118015</v>
      </c>
      <c r="F99" s="23" t="s">
        <v>1377</v>
      </c>
      <c r="G99" s="74" t="s">
        <v>216</v>
      </c>
      <c r="H99" s="47">
        <v>10</v>
      </c>
      <c r="I99" s="50">
        <v>13780</v>
      </c>
      <c r="J99" s="214">
        <f t="shared" ref="J99:J126" si="5">SUM(K99+L99+M99+N99+O99)</f>
        <v>1000</v>
      </c>
      <c r="K99" s="410"/>
      <c r="L99" s="233"/>
      <c r="M99" s="179">
        <v>1000</v>
      </c>
      <c r="N99" s="180"/>
      <c r="O99" s="180"/>
      <c r="P99" s="304" t="s">
        <v>1386</v>
      </c>
    </row>
    <row r="100" spans="1:16" x14ac:dyDescent="0.2">
      <c r="A100" s="298">
        <v>94</v>
      </c>
      <c r="B100" s="412"/>
      <c r="C100" s="17"/>
      <c r="D100" s="361">
        <v>103042</v>
      </c>
      <c r="E100" s="355">
        <v>63118015</v>
      </c>
      <c r="F100" s="493" t="s">
        <v>1377</v>
      </c>
      <c r="G100" s="356" t="s">
        <v>1546</v>
      </c>
      <c r="H100" s="357">
        <v>10</v>
      </c>
      <c r="I100" s="426">
        <v>34000</v>
      </c>
      <c r="J100" s="363">
        <f t="shared" si="5"/>
        <v>3824.52</v>
      </c>
      <c r="K100" s="494"/>
      <c r="L100" s="233"/>
      <c r="M100" s="335"/>
      <c r="N100" s="233"/>
      <c r="O100" s="233">
        <v>3824.52</v>
      </c>
      <c r="P100" s="502" t="s">
        <v>1554</v>
      </c>
    </row>
    <row r="101" spans="1:16" x14ac:dyDescent="0.2">
      <c r="A101" s="298">
        <v>95</v>
      </c>
      <c r="B101" s="412"/>
      <c r="C101" s="17"/>
      <c r="D101" s="361">
        <v>103172</v>
      </c>
      <c r="E101" s="355">
        <v>63118015</v>
      </c>
      <c r="F101" s="493" t="s">
        <v>1377</v>
      </c>
      <c r="G101" s="356" t="s">
        <v>1547</v>
      </c>
      <c r="H101" s="357">
        <v>10</v>
      </c>
      <c r="I101" s="426">
        <v>34000</v>
      </c>
      <c r="J101" s="363">
        <f t="shared" si="5"/>
        <v>42942.91</v>
      </c>
      <c r="K101" s="494"/>
      <c r="L101" s="233"/>
      <c r="M101" s="335"/>
      <c r="N101" s="233"/>
      <c r="O101" s="233">
        <v>42942.91</v>
      </c>
      <c r="P101" s="502" t="s">
        <v>1555</v>
      </c>
    </row>
    <row r="102" spans="1:16" x14ac:dyDescent="0.2">
      <c r="A102" s="298">
        <v>96</v>
      </c>
      <c r="B102" s="412"/>
      <c r="C102" s="17"/>
      <c r="D102" s="361">
        <v>105037</v>
      </c>
      <c r="E102" s="355">
        <v>63118015</v>
      </c>
      <c r="F102" s="493" t="s">
        <v>1432</v>
      </c>
      <c r="G102" s="356" t="s">
        <v>1548</v>
      </c>
      <c r="H102" s="357">
        <v>10</v>
      </c>
      <c r="I102" s="426">
        <v>34000</v>
      </c>
      <c r="J102" s="363">
        <f t="shared" si="5"/>
        <v>12339.55</v>
      </c>
      <c r="K102" s="494"/>
      <c r="L102" s="233"/>
      <c r="M102" s="335"/>
      <c r="N102" s="233"/>
      <c r="O102" s="233">
        <v>12339.55</v>
      </c>
      <c r="P102" s="502" t="s">
        <v>1556</v>
      </c>
    </row>
    <row r="103" spans="1:16" x14ac:dyDescent="0.2">
      <c r="A103" s="298">
        <v>97</v>
      </c>
      <c r="B103" s="412"/>
      <c r="C103" s="17"/>
      <c r="D103" s="361">
        <v>105051</v>
      </c>
      <c r="E103" s="355">
        <v>63118015</v>
      </c>
      <c r="F103" s="493" t="s">
        <v>1432</v>
      </c>
      <c r="G103" s="356" t="s">
        <v>1549</v>
      </c>
      <c r="H103" s="357">
        <v>10</v>
      </c>
      <c r="I103" s="426">
        <v>34000</v>
      </c>
      <c r="J103" s="363">
        <f t="shared" si="5"/>
        <v>2597.5100000000002</v>
      </c>
      <c r="K103" s="494"/>
      <c r="L103" s="233"/>
      <c r="M103" s="335"/>
      <c r="N103" s="233"/>
      <c r="O103" s="233">
        <v>2597.5100000000002</v>
      </c>
      <c r="P103" s="502" t="s">
        <v>448</v>
      </c>
    </row>
    <row r="104" spans="1:16" x14ac:dyDescent="0.2">
      <c r="A104" s="298">
        <v>98</v>
      </c>
      <c r="B104" s="412"/>
      <c r="C104" s="17"/>
      <c r="D104" s="361">
        <v>106313</v>
      </c>
      <c r="E104" s="355">
        <v>63118015</v>
      </c>
      <c r="F104" s="493" t="s">
        <v>1432</v>
      </c>
      <c r="G104" s="356" t="s">
        <v>1550</v>
      </c>
      <c r="H104" s="357">
        <v>10</v>
      </c>
      <c r="I104" s="426">
        <v>34000</v>
      </c>
      <c r="J104" s="363">
        <f t="shared" si="5"/>
        <v>81402.44</v>
      </c>
      <c r="K104" s="494"/>
      <c r="L104" s="233"/>
      <c r="M104" s="335"/>
      <c r="N104" s="233"/>
      <c r="O104" s="233">
        <v>81402.44</v>
      </c>
      <c r="P104" s="502" t="s">
        <v>448</v>
      </c>
    </row>
    <row r="105" spans="1:16" x14ac:dyDescent="0.2">
      <c r="A105" s="298">
        <v>99</v>
      </c>
      <c r="B105" s="412"/>
      <c r="C105" s="17"/>
      <c r="D105" s="361">
        <v>106526</v>
      </c>
      <c r="E105" s="355">
        <v>63118015</v>
      </c>
      <c r="F105" s="493" t="s">
        <v>1432</v>
      </c>
      <c r="G105" s="356" t="s">
        <v>1551</v>
      </c>
      <c r="H105" s="357">
        <v>10</v>
      </c>
      <c r="I105" s="426">
        <v>34000</v>
      </c>
      <c r="J105" s="363">
        <f t="shared" si="5"/>
        <v>94446.2</v>
      </c>
      <c r="K105" s="494"/>
      <c r="L105" s="233"/>
      <c r="M105" s="335"/>
      <c r="N105" s="233"/>
      <c r="O105" s="233">
        <v>94446.2</v>
      </c>
      <c r="P105" s="502" t="s">
        <v>448</v>
      </c>
    </row>
    <row r="106" spans="1:16" x14ac:dyDescent="0.2">
      <c r="A106" s="298">
        <v>100</v>
      </c>
      <c r="B106" s="412"/>
      <c r="C106" s="17"/>
      <c r="D106" s="361">
        <v>106539</v>
      </c>
      <c r="E106" s="355">
        <v>63118015</v>
      </c>
      <c r="F106" s="493" t="s">
        <v>1432</v>
      </c>
      <c r="G106" s="356" t="s">
        <v>1552</v>
      </c>
      <c r="H106" s="357">
        <v>10</v>
      </c>
      <c r="I106" s="426">
        <v>34000</v>
      </c>
      <c r="J106" s="363">
        <f t="shared" si="5"/>
        <v>76470.34</v>
      </c>
      <c r="K106" s="494"/>
      <c r="L106" s="233"/>
      <c r="M106" s="335"/>
      <c r="N106" s="233"/>
      <c r="O106" s="233">
        <v>76470.34</v>
      </c>
      <c r="P106" s="502" t="s">
        <v>1557</v>
      </c>
    </row>
    <row r="107" spans="1:16" x14ac:dyDescent="0.2">
      <c r="A107" s="298">
        <v>101</v>
      </c>
      <c r="B107" s="412"/>
      <c r="C107" s="17"/>
      <c r="D107" s="361">
        <v>106590</v>
      </c>
      <c r="E107" s="355">
        <v>63118015</v>
      </c>
      <c r="F107" s="493" t="s">
        <v>1432</v>
      </c>
      <c r="G107" s="356" t="s">
        <v>1553</v>
      </c>
      <c r="H107" s="357">
        <v>10</v>
      </c>
      <c r="I107" s="426">
        <v>34000</v>
      </c>
      <c r="J107" s="363">
        <f t="shared" si="5"/>
        <v>7720.55</v>
      </c>
      <c r="K107" s="494"/>
      <c r="L107" s="233"/>
      <c r="M107" s="335"/>
      <c r="N107" s="233"/>
      <c r="O107" s="233">
        <v>7720.55</v>
      </c>
      <c r="P107" s="502" t="s">
        <v>1558</v>
      </c>
    </row>
    <row r="108" spans="1:16" x14ac:dyDescent="0.2">
      <c r="A108" s="298">
        <v>102</v>
      </c>
      <c r="B108" s="412"/>
      <c r="C108" s="17"/>
      <c r="D108" s="361">
        <v>106600</v>
      </c>
      <c r="E108" s="355">
        <v>63118015</v>
      </c>
      <c r="F108" s="493" t="s">
        <v>1432</v>
      </c>
      <c r="G108" s="356" t="s">
        <v>1552</v>
      </c>
      <c r="H108" s="357">
        <v>10</v>
      </c>
      <c r="I108" s="426">
        <v>34000</v>
      </c>
      <c r="J108" s="363">
        <f t="shared" si="5"/>
        <v>10477.26</v>
      </c>
      <c r="K108" s="494"/>
      <c r="L108" s="233"/>
      <c r="M108" s="335"/>
      <c r="N108" s="233"/>
      <c r="O108" s="233">
        <v>10477.26</v>
      </c>
      <c r="P108" s="502" t="s">
        <v>1557</v>
      </c>
    </row>
    <row r="109" spans="1:16" x14ac:dyDescent="0.2">
      <c r="A109" s="298">
        <v>103</v>
      </c>
      <c r="B109" s="412"/>
      <c r="C109" s="17"/>
      <c r="D109" s="361">
        <v>106609</v>
      </c>
      <c r="E109" s="355">
        <v>63118015</v>
      </c>
      <c r="F109" s="493" t="s">
        <v>1432</v>
      </c>
      <c r="G109" s="356" t="s">
        <v>1559</v>
      </c>
      <c r="H109" s="357">
        <v>10</v>
      </c>
      <c r="I109" s="426">
        <v>34000</v>
      </c>
      <c r="J109" s="363">
        <f>SUM(K109+L109+M109+N109+O109)</f>
        <v>-3824.52</v>
      </c>
      <c r="K109" s="494"/>
      <c r="L109" s="233"/>
      <c r="M109" s="335"/>
      <c r="N109" s="233"/>
      <c r="O109" s="233">
        <v>-3824.52</v>
      </c>
      <c r="P109" s="502" t="s">
        <v>1554</v>
      </c>
    </row>
    <row r="110" spans="1:16" x14ac:dyDescent="0.2">
      <c r="A110" s="298">
        <v>104</v>
      </c>
      <c r="B110" s="412"/>
      <c r="C110" s="17"/>
      <c r="D110" s="361">
        <v>106610</v>
      </c>
      <c r="E110" s="355">
        <v>63118015</v>
      </c>
      <c r="F110" s="493" t="s">
        <v>1432</v>
      </c>
      <c r="G110" s="356" t="s">
        <v>1560</v>
      </c>
      <c r="H110" s="357">
        <v>10</v>
      </c>
      <c r="I110" s="426">
        <v>34000</v>
      </c>
      <c r="J110" s="363">
        <f t="shared" si="5"/>
        <v>26931.27</v>
      </c>
      <c r="K110" s="494"/>
      <c r="L110" s="233"/>
      <c r="M110" s="335"/>
      <c r="N110" s="233"/>
      <c r="O110" s="233">
        <v>26931.27</v>
      </c>
      <c r="P110" s="502" t="s">
        <v>448</v>
      </c>
    </row>
    <row r="111" spans="1:16" x14ac:dyDescent="0.2">
      <c r="A111" s="298">
        <v>105</v>
      </c>
      <c r="B111" s="412"/>
      <c r="C111" s="17"/>
      <c r="D111" s="361">
        <v>106622</v>
      </c>
      <c r="E111" s="355">
        <v>63118015</v>
      </c>
      <c r="F111" s="493" t="s">
        <v>1544</v>
      </c>
      <c r="G111" s="356" t="s">
        <v>1564</v>
      </c>
      <c r="H111" s="357">
        <v>10</v>
      </c>
      <c r="I111" s="426">
        <v>34000</v>
      </c>
      <c r="J111" s="363">
        <f t="shared" si="5"/>
        <v>3824.52</v>
      </c>
      <c r="K111" s="494"/>
      <c r="L111" s="233"/>
      <c r="M111" s="335"/>
      <c r="N111" s="233"/>
      <c r="O111" s="233">
        <v>3824.52</v>
      </c>
      <c r="P111" s="502" t="s">
        <v>1563</v>
      </c>
    </row>
    <row r="112" spans="1:16" x14ac:dyDescent="0.2">
      <c r="A112" s="298">
        <v>106</v>
      </c>
      <c r="B112" s="412"/>
      <c r="C112" s="17"/>
      <c r="D112" s="361">
        <v>109211</v>
      </c>
      <c r="E112" s="355">
        <v>63118015</v>
      </c>
      <c r="F112" s="493" t="s">
        <v>1544</v>
      </c>
      <c r="G112" s="356" t="s">
        <v>1543</v>
      </c>
      <c r="H112" s="357">
        <v>10</v>
      </c>
      <c r="I112" s="426">
        <v>34000</v>
      </c>
      <c r="J112" s="363">
        <f t="shared" si="5"/>
        <v>25000</v>
      </c>
      <c r="K112" s="494"/>
      <c r="L112" s="233"/>
      <c r="M112" s="335"/>
      <c r="N112" s="233"/>
      <c r="O112" s="233">
        <v>25000</v>
      </c>
      <c r="P112" s="364" t="s">
        <v>1545</v>
      </c>
    </row>
    <row r="113" spans="1:16" x14ac:dyDescent="0.2">
      <c r="A113" s="298">
        <v>107</v>
      </c>
      <c r="B113" s="412"/>
      <c r="C113" s="17"/>
      <c r="D113" s="361">
        <v>109211</v>
      </c>
      <c r="E113" s="355">
        <v>63118015</v>
      </c>
      <c r="F113" s="493" t="s">
        <v>1544</v>
      </c>
      <c r="G113" s="356" t="s">
        <v>1543</v>
      </c>
      <c r="H113" s="357">
        <v>10</v>
      </c>
      <c r="I113" s="426">
        <v>34000</v>
      </c>
      <c r="J113" s="363">
        <f t="shared" si="5"/>
        <v>81000</v>
      </c>
      <c r="K113" s="494"/>
      <c r="L113" s="233"/>
      <c r="M113" s="335"/>
      <c r="N113" s="233"/>
      <c r="O113" s="233">
        <v>81000</v>
      </c>
      <c r="P113" s="364" t="s">
        <v>1545</v>
      </c>
    </row>
    <row r="114" spans="1:16" x14ac:dyDescent="0.2">
      <c r="A114" s="298">
        <v>108</v>
      </c>
      <c r="B114" s="412"/>
      <c r="C114" s="17"/>
      <c r="D114" s="361">
        <v>109211</v>
      </c>
      <c r="E114" s="355">
        <v>63118015</v>
      </c>
      <c r="F114" s="493" t="s">
        <v>1544</v>
      </c>
      <c r="G114" s="356" t="s">
        <v>1543</v>
      </c>
      <c r="H114" s="357">
        <v>10</v>
      </c>
      <c r="I114" s="426">
        <v>34000</v>
      </c>
      <c r="J114" s="363">
        <f t="shared" si="5"/>
        <v>50000</v>
      </c>
      <c r="K114" s="494"/>
      <c r="L114" s="233"/>
      <c r="M114" s="335"/>
      <c r="N114" s="233"/>
      <c r="O114" s="233">
        <v>50000</v>
      </c>
      <c r="P114" s="364" t="s">
        <v>1545</v>
      </c>
    </row>
    <row r="115" spans="1:16" x14ac:dyDescent="0.2">
      <c r="A115" s="298">
        <v>109</v>
      </c>
      <c r="B115" s="412"/>
      <c r="C115" s="17"/>
      <c r="D115" s="361">
        <v>109211</v>
      </c>
      <c r="E115" s="355">
        <v>63118015</v>
      </c>
      <c r="F115" s="493" t="s">
        <v>1544</v>
      </c>
      <c r="G115" s="356" t="s">
        <v>1543</v>
      </c>
      <c r="H115" s="357">
        <v>10</v>
      </c>
      <c r="I115" s="426">
        <v>13260</v>
      </c>
      <c r="J115" s="363">
        <f>SUM(K115+L115+M115+N115+O115)</f>
        <v>8000</v>
      </c>
      <c r="K115" s="494"/>
      <c r="L115" s="233">
        <v>8000</v>
      </c>
      <c r="M115" s="335"/>
      <c r="N115" s="233"/>
      <c r="O115" s="233"/>
      <c r="P115" s="364" t="s">
        <v>1545</v>
      </c>
    </row>
    <row r="116" spans="1:16" x14ac:dyDescent="0.2">
      <c r="A116" s="298">
        <v>110</v>
      </c>
      <c r="B116" s="412"/>
      <c r="C116" s="17"/>
      <c r="D116" s="361"/>
      <c r="E116" s="355">
        <v>63118015</v>
      </c>
      <c r="F116" s="493" t="s">
        <v>1562</v>
      </c>
      <c r="G116" s="356" t="s">
        <v>1561</v>
      </c>
      <c r="H116" s="357">
        <v>10</v>
      </c>
      <c r="I116" s="426">
        <v>34000</v>
      </c>
      <c r="J116" s="363">
        <f t="shared" si="5"/>
        <v>-135.47</v>
      </c>
      <c r="K116" s="494"/>
      <c r="L116" s="233"/>
      <c r="M116" s="335"/>
      <c r="N116" s="233"/>
      <c r="O116" s="233">
        <v>-135.47</v>
      </c>
      <c r="P116" s="502"/>
    </row>
    <row r="117" spans="1:16" x14ac:dyDescent="0.2">
      <c r="A117" s="298">
        <v>111</v>
      </c>
      <c r="B117" s="412"/>
      <c r="C117" s="17"/>
      <c r="D117" s="97"/>
      <c r="E117" s="77"/>
      <c r="F117" s="23" t="s">
        <v>1440</v>
      </c>
      <c r="G117" s="74" t="s">
        <v>1279</v>
      </c>
      <c r="H117" s="47">
        <v>10</v>
      </c>
      <c r="I117" s="38">
        <v>11110</v>
      </c>
      <c r="J117" s="313">
        <f t="shared" si="5"/>
        <v>5939.06</v>
      </c>
      <c r="K117" s="410">
        <v>5939.06</v>
      </c>
      <c r="L117" s="233"/>
      <c r="M117" s="179"/>
      <c r="N117" s="180"/>
      <c r="O117" s="180"/>
      <c r="P117" s="501"/>
    </row>
    <row r="118" spans="1:16" x14ac:dyDescent="0.2">
      <c r="A118" s="298">
        <v>112</v>
      </c>
      <c r="B118" s="412"/>
      <c r="C118" s="17"/>
      <c r="D118" s="97"/>
      <c r="E118" s="77"/>
      <c r="F118" s="23" t="s">
        <v>1440</v>
      </c>
      <c r="G118" s="74" t="s">
        <v>1280</v>
      </c>
      <c r="H118" s="47">
        <v>10</v>
      </c>
      <c r="I118" s="38">
        <v>11110</v>
      </c>
      <c r="J118" s="313">
        <f t="shared" si="5"/>
        <v>8493.89</v>
      </c>
      <c r="K118" s="410">
        <v>8493.89</v>
      </c>
      <c r="L118" s="233"/>
      <c r="M118" s="179"/>
      <c r="N118" s="180"/>
      <c r="O118" s="180"/>
      <c r="P118" s="501"/>
    </row>
    <row r="119" spans="1:16" x14ac:dyDescent="0.2">
      <c r="A119" s="298">
        <v>113</v>
      </c>
      <c r="B119" s="412"/>
      <c r="C119" s="17"/>
      <c r="D119" s="361">
        <v>129575</v>
      </c>
      <c r="E119" s="355">
        <v>63118015</v>
      </c>
      <c r="F119" s="493" t="s">
        <v>1634</v>
      </c>
      <c r="G119" s="356" t="s">
        <v>1971</v>
      </c>
      <c r="H119" s="357">
        <v>10</v>
      </c>
      <c r="I119" s="426">
        <v>34000</v>
      </c>
      <c r="J119" s="427">
        <f t="shared" si="5"/>
        <v>4452.84</v>
      </c>
      <c r="K119" s="531"/>
      <c r="L119" s="233"/>
      <c r="M119" s="335"/>
      <c r="N119" s="233"/>
      <c r="O119" s="233">
        <v>4452.84</v>
      </c>
      <c r="P119" s="502" t="s">
        <v>1554</v>
      </c>
    </row>
    <row r="120" spans="1:16" x14ac:dyDescent="0.2">
      <c r="A120" s="298">
        <v>114</v>
      </c>
      <c r="B120" s="412"/>
      <c r="C120" s="17"/>
      <c r="D120" s="361">
        <v>129586</v>
      </c>
      <c r="E120" s="355">
        <v>63118015</v>
      </c>
      <c r="F120" s="493" t="s">
        <v>1634</v>
      </c>
      <c r="G120" s="356" t="s">
        <v>1972</v>
      </c>
      <c r="H120" s="357">
        <v>10</v>
      </c>
      <c r="I120" s="426">
        <v>34000</v>
      </c>
      <c r="J120" s="427">
        <f t="shared" si="5"/>
        <v>10424.11</v>
      </c>
      <c r="K120" s="531"/>
      <c r="L120" s="233"/>
      <c r="M120" s="335"/>
      <c r="N120" s="233"/>
      <c r="O120" s="233">
        <v>10424.11</v>
      </c>
      <c r="P120" s="502" t="s">
        <v>1557</v>
      </c>
    </row>
    <row r="121" spans="1:16" x14ac:dyDescent="0.2">
      <c r="A121" s="298">
        <v>115</v>
      </c>
      <c r="B121" s="412"/>
      <c r="C121" s="17"/>
      <c r="D121" s="361">
        <v>129657</v>
      </c>
      <c r="E121" s="355">
        <v>63118015</v>
      </c>
      <c r="F121" s="493" t="s">
        <v>1634</v>
      </c>
      <c r="G121" s="356" t="s">
        <v>1973</v>
      </c>
      <c r="H121" s="357">
        <v>10</v>
      </c>
      <c r="I121" s="426">
        <v>34000</v>
      </c>
      <c r="J121" s="427">
        <f t="shared" si="5"/>
        <v>4632.93</v>
      </c>
      <c r="K121" s="531"/>
      <c r="L121" s="233"/>
      <c r="M121" s="335"/>
      <c r="N121" s="233"/>
      <c r="O121" s="233">
        <v>4632.93</v>
      </c>
      <c r="P121" s="502" t="s">
        <v>1969</v>
      </c>
    </row>
    <row r="122" spans="1:16" x14ac:dyDescent="0.2">
      <c r="A122" s="298">
        <v>116</v>
      </c>
      <c r="B122" s="412"/>
      <c r="C122" s="17"/>
      <c r="D122" s="361">
        <v>130543</v>
      </c>
      <c r="E122" s="355">
        <v>63118015</v>
      </c>
      <c r="F122" s="493" t="s">
        <v>1634</v>
      </c>
      <c r="G122" s="356" t="s">
        <v>184</v>
      </c>
      <c r="H122" s="357">
        <v>10</v>
      </c>
      <c r="I122" s="426">
        <v>34000</v>
      </c>
      <c r="J122" s="427">
        <f t="shared" si="5"/>
        <v>255614.12</v>
      </c>
      <c r="K122" s="531"/>
      <c r="L122" s="233"/>
      <c r="M122" s="335"/>
      <c r="N122" s="233"/>
      <c r="O122" s="233">
        <v>255614.12</v>
      </c>
      <c r="P122" s="502" t="s">
        <v>448</v>
      </c>
    </row>
    <row r="123" spans="1:16" x14ac:dyDescent="0.2">
      <c r="A123" s="298">
        <v>117</v>
      </c>
      <c r="B123" s="412"/>
      <c r="C123" s="17"/>
      <c r="D123" s="361">
        <v>130567</v>
      </c>
      <c r="E123" s="355">
        <v>63118015</v>
      </c>
      <c r="F123" s="493" t="s">
        <v>1651</v>
      </c>
      <c r="G123" s="356" t="s">
        <v>1970</v>
      </c>
      <c r="H123" s="357">
        <v>10</v>
      </c>
      <c r="I123" s="426">
        <v>34000</v>
      </c>
      <c r="J123" s="427">
        <f t="shared" si="5"/>
        <v>27355.99</v>
      </c>
      <c r="K123" s="531"/>
      <c r="L123" s="233"/>
      <c r="M123" s="335"/>
      <c r="N123" s="233"/>
      <c r="O123" s="233">
        <v>27355.99</v>
      </c>
      <c r="P123" s="502" t="s">
        <v>1969</v>
      </c>
    </row>
    <row r="124" spans="1:16" x14ac:dyDescent="0.2">
      <c r="A124" s="298">
        <v>118</v>
      </c>
      <c r="B124" s="412"/>
      <c r="C124" s="17"/>
      <c r="D124" s="361">
        <v>130567</v>
      </c>
      <c r="E124" s="355">
        <v>63118015</v>
      </c>
      <c r="F124" s="493" t="s">
        <v>1651</v>
      </c>
      <c r="G124" s="356" t="s">
        <v>1970</v>
      </c>
      <c r="H124" s="357">
        <v>10</v>
      </c>
      <c r="I124" s="426">
        <v>34000</v>
      </c>
      <c r="J124" s="427">
        <f t="shared" si="5"/>
        <v>30000</v>
      </c>
      <c r="K124" s="531"/>
      <c r="L124" s="233"/>
      <c r="M124" s="335"/>
      <c r="N124" s="233"/>
      <c r="O124" s="233">
        <v>30000</v>
      </c>
      <c r="P124" s="502" t="s">
        <v>1969</v>
      </c>
    </row>
    <row r="125" spans="1:16" x14ac:dyDescent="0.2">
      <c r="A125" s="298">
        <v>119</v>
      </c>
      <c r="B125" s="412" t="s">
        <v>1657</v>
      </c>
      <c r="C125" s="17" t="s">
        <v>1651</v>
      </c>
      <c r="D125" s="39">
        <v>132694</v>
      </c>
      <c r="E125" s="77">
        <v>63118015</v>
      </c>
      <c r="F125" s="23" t="s">
        <v>1653</v>
      </c>
      <c r="G125" s="504" t="s">
        <v>483</v>
      </c>
      <c r="H125" s="47">
        <v>10</v>
      </c>
      <c r="I125" s="50">
        <v>13610</v>
      </c>
      <c r="J125" s="214">
        <f t="shared" si="5"/>
        <v>9503.7999999999993</v>
      </c>
      <c r="K125" s="376"/>
      <c r="L125" s="233"/>
      <c r="M125" s="179">
        <v>9503.7999999999993</v>
      </c>
      <c r="N125" s="180"/>
      <c r="O125" s="180"/>
      <c r="P125" s="304" t="s">
        <v>484</v>
      </c>
    </row>
    <row r="126" spans="1:16" x14ac:dyDescent="0.2">
      <c r="A126" s="298">
        <v>120</v>
      </c>
      <c r="B126" s="412" t="s">
        <v>1405</v>
      </c>
      <c r="C126" s="17" t="s">
        <v>990</v>
      </c>
      <c r="D126" s="97">
        <v>132705</v>
      </c>
      <c r="E126" s="77">
        <v>63118015</v>
      </c>
      <c r="F126" s="23" t="s">
        <v>1653</v>
      </c>
      <c r="G126" s="74" t="s">
        <v>383</v>
      </c>
      <c r="H126" s="47">
        <v>10</v>
      </c>
      <c r="I126" s="50">
        <v>14310</v>
      </c>
      <c r="J126" s="313">
        <f t="shared" si="5"/>
        <v>50</v>
      </c>
      <c r="K126" s="410"/>
      <c r="L126" s="233"/>
      <c r="M126" s="179">
        <v>50</v>
      </c>
      <c r="N126" s="180"/>
      <c r="O126" s="180"/>
      <c r="P126" s="501" t="s">
        <v>207</v>
      </c>
    </row>
    <row r="127" spans="1:16" x14ac:dyDescent="0.2">
      <c r="A127" s="298">
        <v>121</v>
      </c>
      <c r="B127" s="412" t="s">
        <v>1227</v>
      </c>
      <c r="C127" s="17" t="s">
        <v>880</v>
      </c>
      <c r="D127" s="97">
        <v>139356</v>
      </c>
      <c r="E127" s="77">
        <v>63118015</v>
      </c>
      <c r="F127" s="37" t="s">
        <v>1663</v>
      </c>
      <c r="G127" s="80" t="s">
        <v>114</v>
      </c>
      <c r="H127" s="47">
        <v>21</v>
      </c>
      <c r="I127" s="32">
        <v>13460</v>
      </c>
      <c r="J127" s="214">
        <f t="shared" ref="J127:J148" si="6">SUM(K127+L127+M127+N127+O127)</f>
        <v>449.7</v>
      </c>
      <c r="K127" s="175"/>
      <c r="L127" s="175"/>
      <c r="M127" s="175">
        <v>449.7</v>
      </c>
      <c r="N127" s="175"/>
      <c r="O127" s="175"/>
      <c r="P127" s="107" t="s">
        <v>1228</v>
      </c>
    </row>
    <row r="128" spans="1:16" x14ac:dyDescent="0.2">
      <c r="A128" s="298">
        <v>122</v>
      </c>
      <c r="B128" s="412" t="s">
        <v>1435</v>
      </c>
      <c r="C128" s="17" t="s">
        <v>1432</v>
      </c>
      <c r="D128" s="97">
        <v>140790</v>
      </c>
      <c r="E128" s="77">
        <v>63118015</v>
      </c>
      <c r="F128" s="23" t="s">
        <v>1669</v>
      </c>
      <c r="G128" s="74" t="s">
        <v>1433</v>
      </c>
      <c r="H128" s="47">
        <v>10</v>
      </c>
      <c r="I128" s="50">
        <v>32000</v>
      </c>
      <c r="J128" s="313">
        <f t="shared" si="6"/>
        <v>50000</v>
      </c>
      <c r="K128" s="410"/>
      <c r="L128" s="233"/>
      <c r="M128" s="179"/>
      <c r="N128" s="180"/>
      <c r="O128" s="180">
        <v>50000</v>
      </c>
      <c r="P128" s="501" t="s">
        <v>1434</v>
      </c>
    </row>
    <row r="129" spans="1:16" x14ac:dyDescent="0.2">
      <c r="A129" s="298">
        <v>123</v>
      </c>
      <c r="B129" s="412" t="s">
        <v>1431</v>
      </c>
      <c r="C129" s="17" t="s">
        <v>1432</v>
      </c>
      <c r="D129" s="97">
        <v>140801</v>
      </c>
      <c r="E129" s="77">
        <v>63118015</v>
      </c>
      <c r="F129" s="23" t="s">
        <v>1669</v>
      </c>
      <c r="G129" s="74" t="s">
        <v>1433</v>
      </c>
      <c r="H129" s="47">
        <v>10</v>
      </c>
      <c r="I129" s="50">
        <v>32000</v>
      </c>
      <c r="J129" s="313">
        <f t="shared" si="6"/>
        <v>44915</v>
      </c>
      <c r="K129" s="410"/>
      <c r="L129" s="233"/>
      <c r="M129" s="179"/>
      <c r="N129" s="180"/>
      <c r="O129" s="180">
        <v>44915</v>
      </c>
      <c r="P129" s="501" t="s">
        <v>1434</v>
      </c>
    </row>
    <row r="130" spans="1:16" x14ac:dyDescent="0.2">
      <c r="A130" s="298">
        <v>124</v>
      </c>
      <c r="B130" s="264" t="s">
        <v>1157</v>
      </c>
      <c r="C130" s="33" t="s">
        <v>1104</v>
      </c>
      <c r="D130" s="97">
        <v>140816</v>
      </c>
      <c r="E130" s="77">
        <v>63118015</v>
      </c>
      <c r="F130" s="37" t="s">
        <v>1669</v>
      </c>
      <c r="G130" s="74" t="s">
        <v>1158</v>
      </c>
      <c r="H130" s="47">
        <v>10</v>
      </c>
      <c r="I130" s="50">
        <v>31250</v>
      </c>
      <c r="J130" s="214">
        <f t="shared" si="6"/>
        <v>50000</v>
      </c>
      <c r="K130" s="179"/>
      <c r="L130" s="175"/>
      <c r="M130" s="179"/>
      <c r="N130" s="180"/>
      <c r="O130" s="180">
        <v>50000</v>
      </c>
      <c r="P130" s="304" t="s">
        <v>1159</v>
      </c>
    </row>
    <row r="131" spans="1:16" x14ac:dyDescent="0.2">
      <c r="A131" s="298">
        <v>125</v>
      </c>
      <c r="B131" s="412" t="s">
        <v>1719</v>
      </c>
      <c r="C131" s="17" t="s">
        <v>1720</v>
      </c>
      <c r="D131" s="97">
        <v>142434</v>
      </c>
      <c r="E131" s="77">
        <v>63118015</v>
      </c>
      <c r="F131" s="37" t="s">
        <v>1690</v>
      </c>
      <c r="G131" s="80" t="s">
        <v>114</v>
      </c>
      <c r="H131" s="31">
        <v>10</v>
      </c>
      <c r="I131" s="32">
        <v>13460</v>
      </c>
      <c r="J131" s="214">
        <f t="shared" si="6"/>
        <v>640</v>
      </c>
      <c r="K131" s="178"/>
      <c r="L131" s="233"/>
      <c r="M131" s="217">
        <v>640</v>
      </c>
      <c r="N131" s="180"/>
      <c r="O131" s="180"/>
      <c r="P131" s="329" t="s">
        <v>526</v>
      </c>
    </row>
    <row r="132" spans="1:16" x14ac:dyDescent="0.2">
      <c r="A132" s="298">
        <v>126</v>
      </c>
      <c r="B132" s="412" t="s">
        <v>1787</v>
      </c>
      <c r="C132" s="17" t="s">
        <v>1364</v>
      </c>
      <c r="D132" s="97">
        <v>148459</v>
      </c>
      <c r="E132" s="77">
        <v>63118015</v>
      </c>
      <c r="F132" s="37" t="s">
        <v>1763</v>
      </c>
      <c r="G132" s="80" t="s">
        <v>216</v>
      </c>
      <c r="H132" s="31">
        <v>10</v>
      </c>
      <c r="I132" s="32">
        <v>13780</v>
      </c>
      <c r="J132" s="214">
        <f t="shared" si="6"/>
        <v>1296.82</v>
      </c>
      <c r="K132" s="178"/>
      <c r="L132" s="233"/>
      <c r="M132" s="217">
        <v>1296.82</v>
      </c>
      <c r="N132" s="180"/>
      <c r="O132" s="180"/>
      <c r="P132" s="329" t="s">
        <v>217</v>
      </c>
    </row>
    <row r="133" spans="1:16" x14ac:dyDescent="0.2">
      <c r="A133" s="298">
        <v>127</v>
      </c>
      <c r="B133" s="412" t="s">
        <v>1788</v>
      </c>
      <c r="C133" s="17" t="s">
        <v>1364</v>
      </c>
      <c r="D133" s="97">
        <v>148448</v>
      </c>
      <c r="E133" s="77">
        <v>63118015</v>
      </c>
      <c r="F133" s="37" t="s">
        <v>1763</v>
      </c>
      <c r="G133" s="80" t="s">
        <v>216</v>
      </c>
      <c r="H133" s="31">
        <v>10</v>
      </c>
      <c r="I133" s="32">
        <v>13780</v>
      </c>
      <c r="J133" s="214">
        <f t="shared" si="6"/>
        <v>2206.08</v>
      </c>
      <c r="K133" s="178"/>
      <c r="L133" s="233"/>
      <c r="M133" s="217">
        <v>2206.08</v>
      </c>
      <c r="N133" s="180"/>
      <c r="O133" s="180"/>
      <c r="P133" s="329" t="s">
        <v>217</v>
      </c>
    </row>
    <row r="134" spans="1:16" x14ac:dyDescent="0.2">
      <c r="A134" s="298">
        <v>128</v>
      </c>
      <c r="B134" s="412" t="s">
        <v>1789</v>
      </c>
      <c r="C134" s="17" t="s">
        <v>1364</v>
      </c>
      <c r="D134" s="97">
        <v>148511</v>
      </c>
      <c r="E134" s="77">
        <v>63118015</v>
      </c>
      <c r="F134" s="37" t="s">
        <v>1763</v>
      </c>
      <c r="G134" s="80" t="s">
        <v>216</v>
      </c>
      <c r="H134" s="31">
        <v>10</v>
      </c>
      <c r="I134" s="32">
        <v>13780</v>
      </c>
      <c r="J134" s="214">
        <f t="shared" si="6"/>
        <v>1384.75</v>
      </c>
      <c r="K134" s="178"/>
      <c r="L134" s="233"/>
      <c r="M134" s="217">
        <v>1384.75</v>
      </c>
      <c r="N134" s="180"/>
      <c r="O134" s="180"/>
      <c r="P134" s="329" t="s">
        <v>217</v>
      </c>
    </row>
    <row r="135" spans="1:16" x14ac:dyDescent="0.2">
      <c r="A135" s="298">
        <v>129</v>
      </c>
      <c r="B135" s="264" t="s">
        <v>1797</v>
      </c>
      <c r="C135" s="33" t="s">
        <v>1364</v>
      </c>
      <c r="D135" s="97">
        <v>149110</v>
      </c>
      <c r="E135" s="77">
        <v>63118275</v>
      </c>
      <c r="F135" s="37" t="s">
        <v>700</v>
      </c>
      <c r="G135" s="80" t="s">
        <v>216</v>
      </c>
      <c r="H135" s="31">
        <v>10</v>
      </c>
      <c r="I135" s="32">
        <v>13780</v>
      </c>
      <c r="J135" s="214">
        <f t="shared" si="6"/>
        <v>411.27</v>
      </c>
      <c r="K135" s="178"/>
      <c r="L135" s="233"/>
      <c r="M135" s="217">
        <v>411.27</v>
      </c>
      <c r="N135" s="180"/>
      <c r="O135" s="180"/>
      <c r="P135" s="329" t="s">
        <v>217</v>
      </c>
    </row>
    <row r="136" spans="1:16" x14ac:dyDescent="0.2">
      <c r="A136" s="298">
        <v>130</v>
      </c>
      <c r="B136" s="412" t="s">
        <v>1798</v>
      </c>
      <c r="C136" s="17" t="s">
        <v>1364</v>
      </c>
      <c r="D136" s="97">
        <v>149130</v>
      </c>
      <c r="E136" s="77">
        <v>63118015</v>
      </c>
      <c r="F136" s="37" t="s">
        <v>1799</v>
      </c>
      <c r="G136" s="80" t="s">
        <v>216</v>
      </c>
      <c r="H136" s="31">
        <v>10</v>
      </c>
      <c r="I136" s="32">
        <v>13780</v>
      </c>
      <c r="J136" s="214">
        <f t="shared" si="6"/>
        <v>400.36</v>
      </c>
      <c r="K136" s="178"/>
      <c r="L136" s="233"/>
      <c r="M136" s="217">
        <v>400.36</v>
      </c>
      <c r="N136" s="180"/>
      <c r="O136" s="180"/>
      <c r="P136" s="329" t="s">
        <v>217</v>
      </c>
    </row>
    <row r="137" spans="1:16" x14ac:dyDescent="0.2">
      <c r="A137" s="298">
        <v>131</v>
      </c>
      <c r="B137" s="412" t="s">
        <v>1801</v>
      </c>
      <c r="C137" s="17" t="s">
        <v>1364</v>
      </c>
      <c r="D137" s="97">
        <v>149180</v>
      </c>
      <c r="E137" s="77">
        <v>63118275</v>
      </c>
      <c r="F137" s="37" t="s">
        <v>700</v>
      </c>
      <c r="G137" s="80" t="s">
        <v>216</v>
      </c>
      <c r="H137" s="31">
        <v>10</v>
      </c>
      <c r="I137" s="32">
        <v>13780</v>
      </c>
      <c r="J137" s="214">
        <f t="shared" si="6"/>
        <v>255.52</v>
      </c>
      <c r="K137" s="178"/>
      <c r="L137" s="233"/>
      <c r="M137" s="217">
        <v>255.52</v>
      </c>
      <c r="N137" s="180"/>
      <c r="O137" s="180"/>
      <c r="P137" s="329" t="s">
        <v>217</v>
      </c>
    </row>
    <row r="138" spans="1:16" x14ac:dyDescent="0.2">
      <c r="A138" s="298">
        <v>132</v>
      </c>
      <c r="B138" s="412" t="s">
        <v>1802</v>
      </c>
      <c r="C138" s="17" t="s">
        <v>1364</v>
      </c>
      <c r="D138" s="97">
        <v>149208</v>
      </c>
      <c r="E138" s="77">
        <v>63118275</v>
      </c>
      <c r="F138" s="37" t="s">
        <v>700</v>
      </c>
      <c r="G138" s="80" t="s">
        <v>216</v>
      </c>
      <c r="H138" s="31">
        <v>10</v>
      </c>
      <c r="I138" s="32">
        <v>13780</v>
      </c>
      <c r="J138" s="214">
        <f t="shared" si="6"/>
        <v>224.44</v>
      </c>
      <c r="K138" s="178"/>
      <c r="L138" s="233"/>
      <c r="M138" s="217">
        <v>224.44</v>
      </c>
      <c r="N138" s="180"/>
      <c r="O138" s="180"/>
      <c r="P138" s="329" t="s">
        <v>217</v>
      </c>
    </row>
    <row r="139" spans="1:16" x14ac:dyDescent="0.2">
      <c r="A139" s="298">
        <v>133</v>
      </c>
      <c r="B139" s="412" t="s">
        <v>1807</v>
      </c>
      <c r="C139" s="17" t="s">
        <v>1364</v>
      </c>
      <c r="D139" s="97">
        <v>149333</v>
      </c>
      <c r="E139" s="77">
        <v>63118015</v>
      </c>
      <c r="F139" s="37" t="s">
        <v>1799</v>
      </c>
      <c r="G139" s="80" t="s">
        <v>216</v>
      </c>
      <c r="H139" s="31">
        <v>10</v>
      </c>
      <c r="I139" s="32">
        <v>13780</v>
      </c>
      <c r="J139" s="214">
        <f t="shared" si="6"/>
        <v>127.39</v>
      </c>
      <c r="K139" s="178"/>
      <c r="L139" s="233"/>
      <c r="M139" s="217">
        <v>127.39</v>
      </c>
      <c r="N139" s="180"/>
      <c r="O139" s="180"/>
      <c r="P139" s="329" t="s">
        <v>217</v>
      </c>
    </row>
    <row r="140" spans="1:16" x14ac:dyDescent="0.2">
      <c r="A140" s="298">
        <v>134</v>
      </c>
      <c r="B140" s="412" t="s">
        <v>1808</v>
      </c>
      <c r="C140" s="17" t="s">
        <v>1364</v>
      </c>
      <c r="D140" s="97">
        <v>149344</v>
      </c>
      <c r="E140" s="77">
        <v>63118275</v>
      </c>
      <c r="F140" s="37" t="s">
        <v>700</v>
      </c>
      <c r="G140" s="80" t="s">
        <v>216</v>
      </c>
      <c r="H140" s="31">
        <v>10</v>
      </c>
      <c r="I140" s="32">
        <v>13780</v>
      </c>
      <c r="J140" s="214">
        <f t="shared" si="6"/>
        <v>60.66</v>
      </c>
      <c r="K140" s="178"/>
      <c r="L140" s="233"/>
      <c r="M140" s="217">
        <v>60.66</v>
      </c>
      <c r="N140" s="180"/>
      <c r="O140" s="180"/>
      <c r="P140" s="329" t="s">
        <v>217</v>
      </c>
    </row>
    <row r="141" spans="1:16" x14ac:dyDescent="0.2">
      <c r="A141" s="298">
        <v>135</v>
      </c>
      <c r="B141" s="412" t="s">
        <v>1829</v>
      </c>
      <c r="C141" s="17" t="s">
        <v>1364</v>
      </c>
      <c r="D141" s="97">
        <v>149713</v>
      </c>
      <c r="E141" s="77">
        <v>63118015</v>
      </c>
      <c r="F141" s="37" t="s">
        <v>1799</v>
      </c>
      <c r="G141" s="80" t="s">
        <v>383</v>
      </c>
      <c r="H141" s="31">
        <v>10</v>
      </c>
      <c r="I141" s="32">
        <v>14310</v>
      </c>
      <c r="J141" s="214">
        <f t="shared" si="6"/>
        <v>49.3</v>
      </c>
      <c r="K141" s="178"/>
      <c r="L141" s="233"/>
      <c r="M141" s="217">
        <v>49.3</v>
      </c>
      <c r="N141" s="180"/>
      <c r="O141" s="180"/>
      <c r="P141" s="329" t="s">
        <v>207</v>
      </c>
    </row>
    <row r="142" spans="1:16" x14ac:dyDescent="0.2">
      <c r="A142" s="298">
        <v>136</v>
      </c>
      <c r="B142" s="412" t="s">
        <v>1877</v>
      </c>
      <c r="C142" s="17" t="s">
        <v>1724</v>
      </c>
      <c r="D142" s="97">
        <v>150506</v>
      </c>
      <c r="E142" s="77">
        <v>63118015</v>
      </c>
      <c r="F142" s="37" t="s">
        <v>1849</v>
      </c>
      <c r="G142" s="80" t="s">
        <v>1878</v>
      </c>
      <c r="H142" s="31">
        <v>21</v>
      </c>
      <c r="I142" s="32">
        <v>31260</v>
      </c>
      <c r="J142" s="214">
        <f t="shared" si="6"/>
        <v>35565.730000000003</v>
      </c>
      <c r="K142" s="178"/>
      <c r="L142" s="233"/>
      <c r="M142" s="217"/>
      <c r="N142" s="180"/>
      <c r="O142" s="180">
        <v>35565.730000000003</v>
      </c>
      <c r="P142" s="329" t="s">
        <v>1879</v>
      </c>
    </row>
    <row r="143" spans="1:16" x14ac:dyDescent="0.2">
      <c r="A143" s="298">
        <v>137</v>
      </c>
      <c r="B143" s="412" t="s">
        <v>1949</v>
      </c>
      <c r="C143" s="486">
        <v>45103</v>
      </c>
      <c r="D143" s="97">
        <v>153629</v>
      </c>
      <c r="E143" s="77">
        <v>63118015</v>
      </c>
      <c r="F143" s="37" t="s">
        <v>1131</v>
      </c>
      <c r="G143" s="80" t="s">
        <v>1948</v>
      </c>
      <c r="H143" s="31">
        <v>21</v>
      </c>
      <c r="I143" s="32">
        <v>32000</v>
      </c>
      <c r="J143" s="214">
        <f t="shared" si="6"/>
        <v>5000</v>
      </c>
      <c r="K143" s="178"/>
      <c r="L143" s="233"/>
      <c r="M143" s="217"/>
      <c r="N143" s="180"/>
      <c r="O143" s="180">
        <v>5000</v>
      </c>
      <c r="P143" s="329" t="s">
        <v>1148</v>
      </c>
    </row>
    <row r="144" spans="1:16" x14ac:dyDescent="0.2">
      <c r="A144" s="298">
        <v>138</v>
      </c>
      <c r="B144" s="412" t="s">
        <v>1950</v>
      </c>
      <c r="C144" s="17" t="s">
        <v>1938</v>
      </c>
      <c r="D144" s="97">
        <v>153649</v>
      </c>
      <c r="E144" s="77">
        <v>63118015</v>
      </c>
      <c r="F144" s="37" t="s">
        <v>1131</v>
      </c>
      <c r="G144" s="80" t="s">
        <v>1948</v>
      </c>
      <c r="H144" s="31">
        <v>21</v>
      </c>
      <c r="I144" s="32">
        <v>32000</v>
      </c>
      <c r="J144" s="214">
        <f t="shared" si="6"/>
        <v>15000</v>
      </c>
      <c r="K144" s="178"/>
      <c r="L144" s="233"/>
      <c r="M144" s="217"/>
      <c r="N144" s="180"/>
      <c r="O144" s="180">
        <v>15000</v>
      </c>
      <c r="P144" s="329" t="s">
        <v>1148</v>
      </c>
    </row>
    <row r="145" spans="1:22" x14ac:dyDescent="0.2">
      <c r="A145" s="298">
        <v>139</v>
      </c>
      <c r="B145" s="412"/>
      <c r="C145" s="17"/>
      <c r="D145" s="97"/>
      <c r="E145" s="77"/>
      <c r="F145" s="37" t="s">
        <v>1954</v>
      </c>
      <c r="G145" s="74" t="s">
        <v>1535</v>
      </c>
      <c r="H145" s="47">
        <v>10</v>
      </c>
      <c r="I145" s="38">
        <v>11110</v>
      </c>
      <c r="J145" s="214">
        <f t="shared" si="6"/>
        <v>5582.48</v>
      </c>
      <c r="K145" s="179">
        <v>5582.48</v>
      </c>
      <c r="L145" s="233"/>
      <c r="M145" s="217"/>
      <c r="N145" s="180"/>
      <c r="O145" s="180"/>
      <c r="P145" s="329"/>
    </row>
    <row r="146" spans="1:22" x14ac:dyDescent="0.2">
      <c r="A146" s="298">
        <v>140</v>
      </c>
      <c r="B146" s="258"/>
      <c r="C146" s="310"/>
      <c r="D146" s="39"/>
      <c r="E146" s="77"/>
      <c r="F146" s="23" t="s">
        <v>1954</v>
      </c>
      <c r="G146" s="74" t="s">
        <v>1536</v>
      </c>
      <c r="H146" s="47">
        <v>10</v>
      </c>
      <c r="I146" s="38">
        <v>11110</v>
      </c>
      <c r="J146" s="214">
        <f t="shared" si="6"/>
        <v>7790.85</v>
      </c>
      <c r="K146" s="179">
        <v>7790.85</v>
      </c>
      <c r="L146" s="233"/>
      <c r="M146" s="217"/>
      <c r="N146" s="180"/>
      <c r="O146" s="180"/>
      <c r="P146" s="329"/>
    </row>
    <row r="147" spans="1:22" x14ac:dyDescent="0.2">
      <c r="A147" s="298">
        <v>141</v>
      </c>
      <c r="B147" s="24" t="s">
        <v>1975</v>
      </c>
      <c r="C147" s="24" t="s">
        <v>1976</v>
      </c>
      <c r="D147" s="24">
        <v>158891</v>
      </c>
      <c r="E147" s="77">
        <v>63118015</v>
      </c>
      <c r="F147" s="23" t="s">
        <v>1974</v>
      </c>
      <c r="G147" s="74" t="s">
        <v>495</v>
      </c>
      <c r="H147" s="47">
        <v>10</v>
      </c>
      <c r="I147" s="50">
        <v>13210</v>
      </c>
      <c r="J147" s="214">
        <f t="shared" si="6"/>
        <v>8400</v>
      </c>
      <c r="K147" s="175"/>
      <c r="L147" s="175">
        <v>8400</v>
      </c>
      <c r="M147" s="179"/>
      <c r="N147" s="180"/>
      <c r="O147" s="180"/>
      <c r="P147" s="287" t="s">
        <v>724</v>
      </c>
    </row>
    <row r="148" spans="1:22" x14ac:dyDescent="0.2">
      <c r="A148" s="298">
        <v>142</v>
      </c>
      <c r="B148" s="258" t="s">
        <v>297</v>
      </c>
      <c r="C148" s="65" t="s">
        <v>298</v>
      </c>
      <c r="D148" s="39">
        <v>159566</v>
      </c>
      <c r="E148" s="77">
        <v>63118015</v>
      </c>
      <c r="F148" s="37" t="s">
        <v>1980</v>
      </c>
      <c r="G148" s="80" t="s">
        <v>114</v>
      </c>
      <c r="H148" s="31">
        <v>10</v>
      </c>
      <c r="I148" s="32">
        <v>13460</v>
      </c>
      <c r="J148" s="214">
        <f t="shared" si="6"/>
        <v>319.10000000000002</v>
      </c>
      <c r="K148" s="178"/>
      <c r="L148" s="300"/>
      <c r="M148" s="179">
        <v>319.10000000000002</v>
      </c>
      <c r="N148" s="180"/>
      <c r="O148" s="180"/>
      <c r="P148" s="107" t="s">
        <v>299</v>
      </c>
    </row>
    <row r="149" spans="1:22" x14ac:dyDescent="0.2">
      <c r="A149" s="298">
        <v>143</v>
      </c>
      <c r="B149" s="258" t="s">
        <v>1983</v>
      </c>
      <c r="C149" s="65" t="s">
        <v>1653</v>
      </c>
      <c r="D149" s="39">
        <v>159873</v>
      </c>
      <c r="E149" s="77">
        <v>63118015</v>
      </c>
      <c r="F149" s="37" t="s">
        <v>1980</v>
      </c>
      <c r="G149" s="80" t="s">
        <v>841</v>
      </c>
      <c r="H149" s="31">
        <v>10</v>
      </c>
      <c r="I149" s="32">
        <v>13490</v>
      </c>
      <c r="J149" s="214">
        <f t="shared" ref="J149:J161" si="7">SUM(K149+L149+M149+N149+O149)</f>
        <v>4645</v>
      </c>
      <c r="K149" s="178"/>
      <c r="L149" s="300"/>
      <c r="M149" s="179">
        <v>4645</v>
      </c>
      <c r="N149" s="180"/>
      <c r="O149" s="180"/>
      <c r="P149" s="107" t="s">
        <v>1691</v>
      </c>
    </row>
    <row r="150" spans="1:22" x14ac:dyDescent="0.2">
      <c r="A150" s="298">
        <v>144</v>
      </c>
      <c r="B150" s="412" t="s">
        <v>2017</v>
      </c>
      <c r="C150" s="17" t="s">
        <v>1974</v>
      </c>
      <c r="D150" s="97">
        <v>165594</v>
      </c>
      <c r="E150" s="77">
        <v>63118015</v>
      </c>
      <c r="F150" s="37" t="s">
        <v>2011</v>
      </c>
      <c r="G150" s="80" t="s">
        <v>2018</v>
      </c>
      <c r="H150" s="31">
        <v>10</v>
      </c>
      <c r="I150" s="32">
        <v>13310</v>
      </c>
      <c r="J150" s="214">
        <f t="shared" si="7"/>
        <v>72.599999999999994</v>
      </c>
      <c r="K150" s="178"/>
      <c r="L150" s="233"/>
      <c r="M150" s="179">
        <v>72.599999999999994</v>
      </c>
      <c r="N150" s="180"/>
      <c r="O150" s="180"/>
      <c r="P150" s="329" t="s">
        <v>75</v>
      </c>
    </row>
    <row r="151" spans="1:22" x14ac:dyDescent="0.2">
      <c r="A151" s="298">
        <v>145</v>
      </c>
      <c r="B151" s="412" t="s">
        <v>2022</v>
      </c>
      <c r="C151" s="17" t="s">
        <v>1974</v>
      </c>
      <c r="D151" s="97">
        <v>166440</v>
      </c>
      <c r="E151" s="77">
        <v>63118015</v>
      </c>
      <c r="F151" s="37" t="s">
        <v>2011</v>
      </c>
      <c r="G151" s="80" t="s">
        <v>200</v>
      </c>
      <c r="H151" s="31">
        <v>10</v>
      </c>
      <c r="I151" s="32">
        <v>14310</v>
      </c>
      <c r="J151" s="214">
        <f t="shared" si="7"/>
        <v>563.45000000000005</v>
      </c>
      <c r="K151" s="178"/>
      <c r="L151" s="233"/>
      <c r="M151" s="179">
        <v>563.45000000000005</v>
      </c>
      <c r="N151" s="180"/>
      <c r="O151" s="180"/>
      <c r="P151" s="329" t="s">
        <v>1717</v>
      </c>
    </row>
    <row r="152" spans="1:22" x14ac:dyDescent="0.2">
      <c r="A152" s="298">
        <v>147</v>
      </c>
      <c r="B152" s="264" t="s">
        <v>2031</v>
      </c>
      <c r="C152" s="33" t="s">
        <v>1690</v>
      </c>
      <c r="D152" s="39">
        <v>167105</v>
      </c>
      <c r="E152" s="77">
        <v>63118015</v>
      </c>
      <c r="F152" s="37" t="s">
        <v>2011</v>
      </c>
      <c r="G152" s="80" t="s">
        <v>200</v>
      </c>
      <c r="H152" s="31">
        <v>10</v>
      </c>
      <c r="I152" s="32">
        <v>14310</v>
      </c>
      <c r="J152" s="214">
        <f t="shared" si="7"/>
        <v>4080</v>
      </c>
      <c r="K152" s="178"/>
      <c r="L152" s="175"/>
      <c r="M152" s="179">
        <v>4080</v>
      </c>
      <c r="N152" s="180"/>
      <c r="O152" s="180"/>
      <c r="P152" s="107" t="s">
        <v>358</v>
      </c>
    </row>
    <row r="153" spans="1:22" x14ac:dyDescent="0.2">
      <c r="A153" s="298">
        <v>148</v>
      </c>
      <c r="B153" s="412" t="s">
        <v>2040</v>
      </c>
      <c r="C153" s="17" t="s">
        <v>1974</v>
      </c>
      <c r="D153" s="97">
        <v>168341</v>
      </c>
      <c r="E153" s="77">
        <v>63118015</v>
      </c>
      <c r="F153" s="37" t="s">
        <v>2033</v>
      </c>
      <c r="G153" s="80" t="s">
        <v>200</v>
      </c>
      <c r="H153" s="31">
        <v>10</v>
      </c>
      <c r="I153" s="32">
        <v>14310</v>
      </c>
      <c r="J153" s="214">
        <f t="shared" si="7"/>
        <v>730</v>
      </c>
      <c r="K153" s="178"/>
      <c r="L153" s="233"/>
      <c r="M153" s="179">
        <v>730</v>
      </c>
      <c r="N153" s="180"/>
      <c r="O153" s="180"/>
      <c r="P153" s="329" t="s">
        <v>204</v>
      </c>
    </row>
    <row r="154" spans="1:22" x14ac:dyDescent="0.2">
      <c r="A154" s="298">
        <v>149</v>
      </c>
      <c r="B154" s="412" t="s">
        <v>2061</v>
      </c>
      <c r="C154" s="17" t="s">
        <v>2062</v>
      </c>
      <c r="D154" s="97">
        <v>168701</v>
      </c>
      <c r="E154" s="77">
        <v>63118015</v>
      </c>
      <c r="F154" s="37" t="s">
        <v>2057</v>
      </c>
      <c r="G154" s="80" t="s">
        <v>2063</v>
      </c>
      <c r="H154" s="31">
        <v>21</v>
      </c>
      <c r="I154" s="32">
        <v>31260</v>
      </c>
      <c r="J154" s="214">
        <f t="shared" si="7"/>
        <v>9801.34</v>
      </c>
      <c r="K154" s="178"/>
      <c r="L154" s="233"/>
      <c r="M154" s="179"/>
      <c r="N154" s="180"/>
      <c r="O154" s="180">
        <v>9801.34</v>
      </c>
      <c r="P154" s="329" t="s">
        <v>2060</v>
      </c>
    </row>
    <row r="155" spans="1:22" x14ac:dyDescent="0.2">
      <c r="A155" s="298">
        <v>150</v>
      </c>
      <c r="B155" s="264" t="s">
        <v>2067</v>
      </c>
      <c r="C155" s="33" t="s">
        <v>2065</v>
      </c>
      <c r="D155" s="39">
        <v>169330</v>
      </c>
      <c r="E155" s="77">
        <v>63118015</v>
      </c>
      <c r="F155" s="37" t="s">
        <v>2057</v>
      </c>
      <c r="G155" s="80" t="s">
        <v>383</v>
      </c>
      <c r="H155" s="31">
        <v>10</v>
      </c>
      <c r="I155" s="32">
        <v>14310</v>
      </c>
      <c r="J155" s="214">
        <f t="shared" si="7"/>
        <v>143.1</v>
      </c>
      <c r="K155" s="178"/>
      <c r="L155" s="175"/>
      <c r="M155" s="179">
        <v>143.1</v>
      </c>
      <c r="N155" s="180"/>
      <c r="O155" s="180"/>
      <c r="P155" s="107" t="s">
        <v>207</v>
      </c>
    </row>
    <row r="156" spans="1:22" x14ac:dyDescent="0.2">
      <c r="A156" s="298">
        <v>151</v>
      </c>
      <c r="B156" s="260" t="s">
        <v>2074</v>
      </c>
      <c r="C156" s="328" t="s">
        <v>189</v>
      </c>
      <c r="D156" s="78">
        <v>169690</v>
      </c>
      <c r="E156" s="77">
        <v>63118015</v>
      </c>
      <c r="F156" s="37" t="s">
        <v>2057</v>
      </c>
      <c r="G156" s="80" t="s">
        <v>2075</v>
      </c>
      <c r="H156" s="31">
        <v>22</v>
      </c>
      <c r="I156" s="32">
        <v>32000</v>
      </c>
      <c r="J156" s="214">
        <f t="shared" si="7"/>
        <v>33780</v>
      </c>
      <c r="K156" s="178"/>
      <c r="L156" s="180"/>
      <c r="M156" s="179"/>
      <c r="N156" s="180"/>
      <c r="O156" s="180">
        <v>33780</v>
      </c>
      <c r="P156" s="329" t="s">
        <v>2076</v>
      </c>
    </row>
    <row r="157" spans="1:22" x14ac:dyDescent="0.2">
      <c r="A157" s="298">
        <v>152</v>
      </c>
      <c r="B157" s="412" t="s">
        <v>1903</v>
      </c>
      <c r="C157" s="17" t="s">
        <v>1763</v>
      </c>
      <c r="D157" s="97">
        <v>170325</v>
      </c>
      <c r="E157" s="77">
        <v>63118015</v>
      </c>
      <c r="F157" s="37" t="s">
        <v>2081</v>
      </c>
      <c r="G157" s="80" t="s">
        <v>1904</v>
      </c>
      <c r="H157" s="31">
        <v>10</v>
      </c>
      <c r="I157" s="32">
        <v>31125</v>
      </c>
      <c r="J157" s="214">
        <f t="shared" si="7"/>
        <v>31934.58</v>
      </c>
      <c r="K157" s="178"/>
      <c r="L157" s="233"/>
      <c r="M157" s="179"/>
      <c r="N157" s="180"/>
      <c r="O157" s="180">
        <v>31934.58</v>
      </c>
      <c r="P157" s="329" t="s">
        <v>855</v>
      </c>
    </row>
    <row r="158" spans="1:22" x14ac:dyDescent="0.2">
      <c r="A158" s="298">
        <v>153</v>
      </c>
      <c r="B158" s="259" t="s">
        <v>2098</v>
      </c>
      <c r="C158" s="67" t="s">
        <v>1986</v>
      </c>
      <c r="D158" s="78">
        <v>172716</v>
      </c>
      <c r="E158" s="77">
        <v>63118015</v>
      </c>
      <c r="F158" s="37" t="s">
        <v>2093</v>
      </c>
      <c r="G158" s="80" t="s">
        <v>1035</v>
      </c>
      <c r="H158" s="31">
        <v>21</v>
      </c>
      <c r="I158" s="32">
        <v>13460</v>
      </c>
      <c r="J158" s="214">
        <f t="shared" si="7"/>
        <v>139.94</v>
      </c>
      <c r="K158" s="178"/>
      <c r="L158" s="180"/>
      <c r="M158" s="179">
        <v>139.94</v>
      </c>
      <c r="N158" s="180"/>
      <c r="O158" s="180"/>
      <c r="P158" s="329" t="s">
        <v>2088</v>
      </c>
      <c r="V158" s="466" t="s">
        <v>58</v>
      </c>
    </row>
    <row r="159" spans="1:22" x14ac:dyDescent="0.2">
      <c r="A159" s="298">
        <v>154</v>
      </c>
      <c r="B159" s="260" t="s">
        <v>261</v>
      </c>
      <c r="C159" s="328" t="s">
        <v>262</v>
      </c>
      <c r="D159" s="78">
        <v>172767</v>
      </c>
      <c r="E159" s="77">
        <v>63118015</v>
      </c>
      <c r="F159" s="41" t="s">
        <v>2093</v>
      </c>
      <c r="G159" s="80" t="s">
        <v>114</v>
      </c>
      <c r="H159" s="31">
        <v>10</v>
      </c>
      <c r="I159" s="32">
        <v>13460</v>
      </c>
      <c r="J159" s="313">
        <f t="shared" si="7"/>
        <v>362.8</v>
      </c>
      <c r="K159" s="178"/>
      <c r="L159" s="175"/>
      <c r="M159" s="179">
        <v>362.8</v>
      </c>
      <c r="N159" s="180"/>
      <c r="O159" s="183"/>
      <c r="P159" s="107" t="s">
        <v>263</v>
      </c>
    </row>
    <row r="160" spans="1:22" x14ac:dyDescent="0.2">
      <c r="A160" s="298">
        <v>155</v>
      </c>
      <c r="B160" s="260" t="s">
        <v>2117</v>
      </c>
      <c r="C160" s="328" t="s">
        <v>2118</v>
      </c>
      <c r="D160" s="78">
        <v>174000</v>
      </c>
      <c r="E160" s="77">
        <v>63118015</v>
      </c>
      <c r="F160" s="41" t="s">
        <v>2115</v>
      </c>
      <c r="G160" s="80" t="s">
        <v>2119</v>
      </c>
      <c r="H160" s="31">
        <v>22</v>
      </c>
      <c r="I160" s="32">
        <v>31230</v>
      </c>
      <c r="J160" s="313">
        <f t="shared" si="7"/>
        <v>20000</v>
      </c>
      <c r="K160" s="178"/>
      <c r="L160" s="180"/>
      <c r="M160" s="179"/>
      <c r="N160" s="180"/>
      <c r="O160" s="183">
        <v>20000</v>
      </c>
      <c r="P160" s="329" t="s">
        <v>2120</v>
      </c>
    </row>
    <row r="161" spans="1:16" x14ac:dyDescent="0.2">
      <c r="A161" s="298">
        <v>156</v>
      </c>
      <c r="B161" s="264" t="s">
        <v>2122</v>
      </c>
      <c r="C161" s="33" t="s">
        <v>1440</v>
      </c>
      <c r="D161" s="39">
        <v>174230</v>
      </c>
      <c r="E161" s="77">
        <v>63118015</v>
      </c>
      <c r="F161" s="37" t="s">
        <v>2115</v>
      </c>
      <c r="G161" s="80" t="s">
        <v>216</v>
      </c>
      <c r="H161" s="31">
        <v>10</v>
      </c>
      <c r="I161" s="32">
        <v>13780</v>
      </c>
      <c r="J161" s="313">
        <f t="shared" si="7"/>
        <v>57.53</v>
      </c>
      <c r="K161" s="178"/>
      <c r="L161" s="233"/>
      <c r="M161" s="179">
        <v>57.53</v>
      </c>
      <c r="N161" s="180"/>
      <c r="O161" s="180"/>
      <c r="P161" s="329" t="s">
        <v>217</v>
      </c>
    </row>
    <row r="162" spans="1:16" x14ac:dyDescent="0.2">
      <c r="A162" s="298">
        <v>157</v>
      </c>
      <c r="B162" s="264" t="s">
        <v>2123</v>
      </c>
      <c r="C162" s="33" t="s">
        <v>1440</v>
      </c>
      <c r="D162" s="39">
        <v>174249</v>
      </c>
      <c r="E162" s="77">
        <v>63118015</v>
      </c>
      <c r="F162" s="37" t="s">
        <v>2115</v>
      </c>
      <c r="G162" s="80" t="s">
        <v>216</v>
      </c>
      <c r="H162" s="31">
        <v>10</v>
      </c>
      <c r="I162" s="32">
        <v>13780</v>
      </c>
      <c r="J162" s="313">
        <f>SUM(K162+L162+M162+N162+O162)</f>
        <v>468.29</v>
      </c>
      <c r="K162" s="178"/>
      <c r="L162" s="233"/>
      <c r="M162" s="179">
        <v>468.29</v>
      </c>
      <c r="N162" s="180"/>
      <c r="O162" s="180"/>
      <c r="P162" s="329" t="s">
        <v>217</v>
      </c>
    </row>
    <row r="163" spans="1:16" x14ac:dyDescent="0.2">
      <c r="A163" s="298">
        <v>158</v>
      </c>
      <c r="B163" s="260" t="s">
        <v>2141</v>
      </c>
      <c r="C163" s="328" t="s">
        <v>1440</v>
      </c>
      <c r="D163" s="78">
        <v>174673</v>
      </c>
      <c r="E163" s="77">
        <v>63118015</v>
      </c>
      <c r="F163" s="37" t="s">
        <v>2115</v>
      </c>
      <c r="G163" s="80" t="s">
        <v>216</v>
      </c>
      <c r="H163" s="31">
        <v>10</v>
      </c>
      <c r="I163" s="32">
        <v>13780</v>
      </c>
      <c r="J163" s="313">
        <f>SUM(K163+L163+M163+N163+O163)</f>
        <v>3966.63</v>
      </c>
      <c r="K163" s="178"/>
      <c r="L163" s="233"/>
      <c r="M163" s="179">
        <v>3966.63</v>
      </c>
      <c r="N163" s="180"/>
      <c r="O163" s="180"/>
      <c r="P163" s="329" t="s">
        <v>217</v>
      </c>
    </row>
    <row r="164" spans="1:16" x14ac:dyDescent="0.2">
      <c r="A164" s="298">
        <v>159</v>
      </c>
      <c r="B164" s="412" t="s">
        <v>2143</v>
      </c>
      <c r="C164" s="17" t="s">
        <v>1440</v>
      </c>
      <c r="D164" s="97">
        <v>174864</v>
      </c>
      <c r="E164" s="77">
        <v>63118015</v>
      </c>
      <c r="F164" s="37" t="s">
        <v>2115</v>
      </c>
      <c r="G164" s="80" t="s">
        <v>216</v>
      </c>
      <c r="H164" s="31">
        <v>10</v>
      </c>
      <c r="I164" s="32">
        <v>13780</v>
      </c>
      <c r="J164" s="313">
        <f t="shared" ref="J164:J170" si="8">SUM(K164+L164+M164+N164+O164)</f>
        <v>1626.95</v>
      </c>
      <c r="K164" s="178"/>
      <c r="L164" s="233"/>
      <c r="M164" s="179">
        <v>1626.95</v>
      </c>
      <c r="N164" s="180"/>
      <c r="O164" s="180"/>
      <c r="P164" s="329" t="s">
        <v>217</v>
      </c>
    </row>
    <row r="165" spans="1:16" x14ac:dyDescent="0.2">
      <c r="A165" s="298">
        <v>160</v>
      </c>
      <c r="B165" s="412" t="s">
        <v>2185</v>
      </c>
      <c r="C165" s="17" t="s">
        <v>231</v>
      </c>
      <c r="D165" s="97">
        <v>177101</v>
      </c>
      <c r="E165" s="77">
        <v>63118015</v>
      </c>
      <c r="F165" s="37" t="s">
        <v>2164</v>
      </c>
      <c r="G165" s="80" t="s">
        <v>492</v>
      </c>
      <c r="H165" s="31">
        <v>10</v>
      </c>
      <c r="I165" s="32">
        <v>14110</v>
      </c>
      <c r="J165" s="313">
        <f t="shared" si="8"/>
        <v>200</v>
      </c>
      <c r="K165" s="178"/>
      <c r="L165" s="233"/>
      <c r="M165" s="179">
        <v>200</v>
      </c>
      <c r="N165" s="180"/>
      <c r="O165" s="180"/>
      <c r="P165" s="329" t="s">
        <v>493</v>
      </c>
    </row>
    <row r="166" spans="1:16" x14ac:dyDescent="0.2">
      <c r="A166" s="298">
        <v>161</v>
      </c>
      <c r="B166" s="412" t="s">
        <v>2206</v>
      </c>
      <c r="C166" s="17" t="s">
        <v>2207</v>
      </c>
      <c r="D166" s="97">
        <v>180746</v>
      </c>
      <c r="E166" s="77">
        <v>63118015</v>
      </c>
      <c r="F166" s="37" t="s">
        <v>2208</v>
      </c>
      <c r="G166" s="80" t="s">
        <v>2209</v>
      </c>
      <c r="H166" s="31">
        <v>10</v>
      </c>
      <c r="I166" s="32">
        <v>32050</v>
      </c>
      <c r="J166" s="313">
        <f t="shared" si="8"/>
        <v>100000</v>
      </c>
      <c r="K166" s="178"/>
      <c r="L166" s="233"/>
      <c r="M166" s="179"/>
      <c r="N166" s="180"/>
      <c r="O166" s="180">
        <v>100000</v>
      </c>
      <c r="P166" s="329" t="s">
        <v>2205</v>
      </c>
    </row>
    <row r="167" spans="1:16" x14ac:dyDescent="0.2">
      <c r="A167" s="298">
        <v>162</v>
      </c>
      <c r="B167" s="412" t="s">
        <v>2210</v>
      </c>
      <c r="C167" s="17" t="s">
        <v>1342</v>
      </c>
      <c r="D167" s="97">
        <v>185174</v>
      </c>
      <c r="E167" s="77">
        <v>63118015</v>
      </c>
      <c r="F167" s="37" t="s">
        <v>2212</v>
      </c>
      <c r="G167" s="80" t="s">
        <v>2211</v>
      </c>
      <c r="H167" s="31">
        <v>10</v>
      </c>
      <c r="I167" s="32">
        <v>31230</v>
      </c>
      <c r="J167" s="313">
        <f t="shared" si="8"/>
        <v>200000</v>
      </c>
      <c r="K167" s="178"/>
      <c r="L167" s="233"/>
      <c r="M167" s="179"/>
      <c r="N167" s="180"/>
      <c r="O167" s="180">
        <v>200000</v>
      </c>
      <c r="P167" s="329" t="s">
        <v>184</v>
      </c>
    </row>
    <row r="168" spans="1:16" x14ac:dyDescent="0.2">
      <c r="A168" s="298">
        <v>163</v>
      </c>
      <c r="B168" s="412" t="s">
        <v>2245</v>
      </c>
      <c r="C168" s="17" t="s">
        <v>1440</v>
      </c>
      <c r="D168" s="97">
        <v>192031</v>
      </c>
      <c r="E168" s="77">
        <v>63118275</v>
      </c>
      <c r="F168" s="37" t="s">
        <v>2216</v>
      </c>
      <c r="G168" s="80" t="s">
        <v>216</v>
      </c>
      <c r="H168" s="31">
        <v>10</v>
      </c>
      <c r="I168" s="32">
        <v>13780</v>
      </c>
      <c r="J168" s="313">
        <f t="shared" si="8"/>
        <v>953.85</v>
      </c>
      <c r="K168" s="178"/>
      <c r="L168" s="233"/>
      <c r="M168" s="179">
        <v>953.85</v>
      </c>
      <c r="N168" s="180"/>
      <c r="O168" s="180"/>
      <c r="P168" s="329" t="s">
        <v>217</v>
      </c>
    </row>
    <row r="169" spans="1:16" x14ac:dyDescent="0.2">
      <c r="A169" s="298">
        <v>164</v>
      </c>
      <c r="B169" s="412"/>
      <c r="C169" s="17"/>
      <c r="D169" s="97"/>
      <c r="E169" s="77"/>
      <c r="F169" s="37" t="s">
        <v>2258</v>
      </c>
      <c r="G169" s="74" t="s">
        <v>2015</v>
      </c>
      <c r="H169" s="47">
        <v>10</v>
      </c>
      <c r="I169" s="38">
        <v>11110</v>
      </c>
      <c r="J169" s="313">
        <f t="shared" si="8"/>
        <v>5582.48</v>
      </c>
      <c r="K169" s="178">
        <v>5582.48</v>
      </c>
      <c r="L169" s="233"/>
      <c r="M169" s="217"/>
      <c r="N169" s="180"/>
      <c r="O169" s="180"/>
      <c r="P169" s="329"/>
    </row>
    <row r="170" spans="1:16" x14ac:dyDescent="0.2">
      <c r="A170" s="298">
        <v>165</v>
      </c>
      <c r="B170" s="412"/>
      <c r="C170" s="17"/>
      <c r="D170" s="97"/>
      <c r="E170" s="77"/>
      <c r="F170" s="37" t="s">
        <v>2258</v>
      </c>
      <c r="G170" s="74" t="s">
        <v>2016</v>
      </c>
      <c r="H170" s="47">
        <v>10</v>
      </c>
      <c r="I170" s="38">
        <v>11110</v>
      </c>
      <c r="J170" s="313">
        <f t="shared" si="8"/>
        <v>7790.85</v>
      </c>
      <c r="K170" s="178">
        <v>7790.85</v>
      </c>
      <c r="L170" s="233"/>
      <c r="M170" s="217"/>
      <c r="N170" s="180"/>
      <c r="O170" s="180"/>
      <c r="P170" s="329"/>
    </row>
    <row r="171" spans="1:16" x14ac:dyDescent="0.2">
      <c r="A171" s="298">
        <v>166</v>
      </c>
      <c r="B171" s="412" t="s">
        <v>2229</v>
      </c>
      <c r="C171" s="17" t="s">
        <v>2115</v>
      </c>
      <c r="D171" s="97">
        <v>201330</v>
      </c>
      <c r="E171" s="77">
        <v>63118015</v>
      </c>
      <c r="F171" s="77" t="s">
        <v>2281</v>
      </c>
      <c r="G171" s="80" t="s">
        <v>2230</v>
      </c>
      <c r="H171" s="31">
        <v>10</v>
      </c>
      <c r="I171" s="32">
        <v>31260</v>
      </c>
      <c r="J171" s="313">
        <f t="shared" ref="J171:J177" si="9">SUM(K171+L171+M171+N171+O171)</f>
        <v>50000</v>
      </c>
      <c r="K171" s="178"/>
      <c r="L171" s="233"/>
      <c r="M171" s="217"/>
      <c r="N171" s="180"/>
      <c r="O171" s="180">
        <v>50000</v>
      </c>
      <c r="P171" s="329" t="s">
        <v>2231</v>
      </c>
    </row>
    <row r="172" spans="1:16" x14ac:dyDescent="0.2">
      <c r="A172" s="298">
        <v>167</v>
      </c>
      <c r="B172" s="412" t="s">
        <v>2299</v>
      </c>
      <c r="C172" s="17" t="s">
        <v>2115</v>
      </c>
      <c r="D172" s="97">
        <v>201702</v>
      </c>
      <c r="E172" s="77">
        <v>63118015</v>
      </c>
      <c r="F172" s="77" t="s">
        <v>2289</v>
      </c>
      <c r="G172" s="80" t="s">
        <v>651</v>
      </c>
      <c r="H172" s="31">
        <v>21</v>
      </c>
      <c r="I172" s="32">
        <v>31510</v>
      </c>
      <c r="J172" s="313">
        <f t="shared" si="9"/>
        <v>25462</v>
      </c>
      <c r="K172" s="178"/>
      <c r="L172" s="233"/>
      <c r="M172" s="217"/>
      <c r="N172" s="180"/>
      <c r="O172" s="180">
        <v>25462</v>
      </c>
      <c r="P172" s="329" t="s">
        <v>2300</v>
      </c>
    </row>
    <row r="173" spans="1:16" x14ac:dyDescent="0.2">
      <c r="A173" s="298">
        <v>168</v>
      </c>
      <c r="B173" s="412" t="s">
        <v>2299</v>
      </c>
      <c r="C173" s="17" t="s">
        <v>2115</v>
      </c>
      <c r="D173" s="97">
        <v>201711</v>
      </c>
      <c r="E173" s="77">
        <v>63118015</v>
      </c>
      <c r="F173" s="77" t="s">
        <v>2289</v>
      </c>
      <c r="G173" s="80" t="s">
        <v>651</v>
      </c>
      <c r="H173" s="31">
        <v>21</v>
      </c>
      <c r="I173" s="32">
        <v>31510</v>
      </c>
      <c r="J173" s="313">
        <f t="shared" si="9"/>
        <v>21538</v>
      </c>
      <c r="K173" s="178"/>
      <c r="L173" s="233"/>
      <c r="M173" s="217"/>
      <c r="N173" s="180"/>
      <c r="O173" s="180">
        <v>21538</v>
      </c>
      <c r="P173" s="329" t="s">
        <v>2301</v>
      </c>
    </row>
    <row r="174" spans="1:16" ht="15" x14ac:dyDescent="0.25">
      <c r="A174" s="298">
        <v>169</v>
      </c>
      <c r="B174" s="412" t="s">
        <v>2299</v>
      </c>
      <c r="C174" s="17" t="s">
        <v>2115</v>
      </c>
      <c r="D174" s="97">
        <v>201718</v>
      </c>
      <c r="E174" s="77">
        <v>63118015</v>
      </c>
      <c r="F174" s="77" t="s">
        <v>2289</v>
      </c>
      <c r="G174" s="80" t="s">
        <v>651</v>
      </c>
      <c r="H174" s="31">
        <v>21</v>
      </c>
      <c r="I174" s="32">
        <v>31510</v>
      </c>
      <c r="J174" s="313">
        <f t="shared" si="9"/>
        <v>3000</v>
      </c>
      <c r="K174" s="178"/>
      <c r="L174" s="233"/>
      <c r="M174" s="217"/>
      <c r="N174" s="180"/>
      <c r="O174" s="180">
        <v>3000</v>
      </c>
      <c r="P174" s="329" t="s">
        <v>2302</v>
      </c>
    </row>
    <row r="175" spans="1:16" x14ac:dyDescent="0.2">
      <c r="A175" s="298">
        <v>170</v>
      </c>
      <c r="B175" s="412" t="s">
        <v>2318</v>
      </c>
      <c r="C175" s="17" t="s">
        <v>1905</v>
      </c>
      <c r="D175" s="97">
        <v>202917</v>
      </c>
      <c r="E175" s="77">
        <v>63118015</v>
      </c>
      <c r="F175" s="77" t="s">
        <v>2310</v>
      </c>
      <c r="G175" s="80" t="s">
        <v>350</v>
      </c>
      <c r="H175" s="31">
        <v>10</v>
      </c>
      <c r="I175" s="32">
        <v>13509</v>
      </c>
      <c r="J175" s="313">
        <f t="shared" si="9"/>
        <v>819</v>
      </c>
      <c r="K175" s="178"/>
      <c r="L175" s="233"/>
      <c r="M175" s="217">
        <v>819</v>
      </c>
      <c r="N175" s="180"/>
      <c r="O175" s="180"/>
      <c r="P175" s="329" t="s">
        <v>506</v>
      </c>
    </row>
    <row r="176" spans="1:16" x14ac:dyDescent="0.2">
      <c r="A176" s="298">
        <v>171</v>
      </c>
      <c r="B176" s="412" t="s">
        <v>2343</v>
      </c>
      <c r="C176" s="17" t="s">
        <v>2033</v>
      </c>
      <c r="D176" s="97">
        <v>207089</v>
      </c>
      <c r="E176" s="77">
        <v>63118015</v>
      </c>
      <c r="F176" s="37" t="s">
        <v>2331</v>
      </c>
      <c r="G176" s="80" t="s">
        <v>2344</v>
      </c>
      <c r="H176" s="31">
        <v>10</v>
      </c>
      <c r="I176" s="32">
        <v>14060</v>
      </c>
      <c r="J176" s="313">
        <f t="shared" si="9"/>
        <v>12315.6</v>
      </c>
      <c r="K176" s="178"/>
      <c r="L176" s="233"/>
      <c r="M176" s="217">
        <v>12315.6</v>
      </c>
      <c r="N176" s="180"/>
      <c r="O176" s="180"/>
      <c r="P176" s="329" t="s">
        <v>2345</v>
      </c>
    </row>
    <row r="177" spans="1:16" x14ac:dyDescent="0.2">
      <c r="A177" s="298">
        <v>172</v>
      </c>
      <c r="B177" s="412" t="s">
        <v>2346</v>
      </c>
      <c r="C177" s="17" t="s">
        <v>1954</v>
      </c>
      <c r="D177" s="97">
        <v>207118</v>
      </c>
      <c r="E177" s="77">
        <v>63118015</v>
      </c>
      <c r="F177" s="37" t="s">
        <v>2331</v>
      </c>
      <c r="G177" s="80" t="s">
        <v>216</v>
      </c>
      <c r="H177" s="31">
        <v>10</v>
      </c>
      <c r="I177" s="32">
        <v>13780</v>
      </c>
      <c r="J177" s="313">
        <f t="shared" si="9"/>
        <v>1388.95</v>
      </c>
      <c r="K177" s="178"/>
      <c r="L177" s="233"/>
      <c r="M177" s="217">
        <v>1388.95</v>
      </c>
      <c r="N177" s="180"/>
      <c r="O177" s="180"/>
      <c r="P177" s="329" t="s">
        <v>217</v>
      </c>
    </row>
    <row r="178" spans="1:16" x14ac:dyDescent="0.2">
      <c r="A178" s="298">
        <v>173</v>
      </c>
      <c r="B178" s="412" t="s">
        <v>2347</v>
      </c>
      <c r="C178" s="17" t="s">
        <v>1954</v>
      </c>
      <c r="D178" s="97">
        <v>207152</v>
      </c>
      <c r="E178" s="77">
        <v>63118275</v>
      </c>
      <c r="F178" s="37" t="s">
        <v>2331</v>
      </c>
      <c r="G178" s="80" t="s">
        <v>216</v>
      </c>
      <c r="H178" s="31">
        <v>10</v>
      </c>
      <c r="I178" s="32">
        <v>13780</v>
      </c>
      <c r="J178" s="313">
        <f t="shared" ref="J178" si="10">SUM(K178+L178+M178+N178+O178)</f>
        <v>1000</v>
      </c>
      <c r="K178" s="178"/>
      <c r="L178" s="233"/>
      <c r="M178" s="217">
        <v>1000</v>
      </c>
      <c r="N178" s="180"/>
      <c r="O178" s="180"/>
      <c r="P178" s="329" t="s">
        <v>217</v>
      </c>
    </row>
    <row r="179" spans="1:16" x14ac:dyDescent="0.2">
      <c r="A179" s="298">
        <v>174</v>
      </c>
      <c r="B179" s="412" t="s">
        <v>2348</v>
      </c>
      <c r="C179" s="17" t="s">
        <v>2289</v>
      </c>
      <c r="D179" s="97">
        <v>207668</v>
      </c>
      <c r="E179" s="77">
        <v>63118015</v>
      </c>
      <c r="F179" s="37" t="s">
        <v>2331</v>
      </c>
      <c r="G179" s="80" t="s">
        <v>216</v>
      </c>
      <c r="H179" s="31">
        <v>10</v>
      </c>
      <c r="I179" s="32">
        <v>13780</v>
      </c>
      <c r="J179" s="313">
        <f t="shared" ref="J179:J185" si="11">SUM(K179+L179+M179+N179+O179)</f>
        <v>789.79</v>
      </c>
      <c r="K179" s="178"/>
      <c r="L179" s="233"/>
      <c r="M179" s="217">
        <v>789.79</v>
      </c>
      <c r="N179" s="180"/>
      <c r="O179" s="180"/>
      <c r="P179" s="329" t="s">
        <v>217</v>
      </c>
    </row>
    <row r="180" spans="1:16" x14ac:dyDescent="0.2">
      <c r="A180" s="298">
        <v>175</v>
      </c>
      <c r="B180" s="412" t="s">
        <v>2349</v>
      </c>
      <c r="C180" s="17" t="s">
        <v>1976</v>
      </c>
      <c r="D180" s="97">
        <v>207711</v>
      </c>
      <c r="E180" s="77">
        <v>63118015</v>
      </c>
      <c r="F180" s="37" t="s">
        <v>2331</v>
      </c>
      <c r="G180" s="80" t="s">
        <v>340</v>
      </c>
      <c r="H180" s="31">
        <v>10</v>
      </c>
      <c r="I180" s="32">
        <v>14140</v>
      </c>
      <c r="J180" s="313">
        <f t="shared" si="11"/>
        <v>995.92</v>
      </c>
      <c r="K180" s="178"/>
      <c r="L180" s="233"/>
      <c r="M180" s="217">
        <v>995.92</v>
      </c>
      <c r="N180" s="180"/>
      <c r="O180" s="180"/>
      <c r="P180" s="329" t="s">
        <v>341</v>
      </c>
    </row>
    <row r="181" spans="1:16" x14ac:dyDescent="0.2">
      <c r="A181" s="298">
        <v>176</v>
      </c>
      <c r="B181" s="498" t="s">
        <v>2343</v>
      </c>
      <c r="C181" s="455" t="s">
        <v>2033</v>
      </c>
      <c r="D181" s="456">
        <v>208769</v>
      </c>
      <c r="E181" s="443">
        <v>63118015</v>
      </c>
      <c r="F181" s="444" t="s">
        <v>2353</v>
      </c>
      <c r="G181" s="458" t="s">
        <v>2366</v>
      </c>
      <c r="H181" s="459">
        <v>10</v>
      </c>
      <c r="I181" s="460">
        <v>14060</v>
      </c>
      <c r="J181" s="572">
        <f t="shared" si="11"/>
        <v>-12315.6</v>
      </c>
      <c r="K181" s="448"/>
      <c r="L181" s="450"/>
      <c r="M181" s="434">
        <v>-12315.6</v>
      </c>
      <c r="N181" s="450"/>
      <c r="O181" s="450"/>
      <c r="P181" s="454" t="s">
        <v>2345</v>
      </c>
    </row>
    <row r="182" spans="1:16" x14ac:dyDescent="0.2">
      <c r="A182" s="298">
        <v>177</v>
      </c>
      <c r="B182" s="412" t="s">
        <v>2318</v>
      </c>
      <c r="C182" s="17" t="s">
        <v>2289</v>
      </c>
      <c r="D182" s="97">
        <v>218608</v>
      </c>
      <c r="E182" s="77">
        <v>63118015</v>
      </c>
      <c r="F182" s="37" t="s">
        <v>2405</v>
      </c>
      <c r="G182" s="80" t="s">
        <v>2361</v>
      </c>
      <c r="H182" s="31">
        <v>10</v>
      </c>
      <c r="I182" s="32">
        <v>31126</v>
      </c>
      <c r="J182" s="313">
        <f t="shared" si="11"/>
        <v>100000</v>
      </c>
      <c r="K182" s="178"/>
      <c r="L182" s="233"/>
      <c r="M182" s="217"/>
      <c r="N182" s="180"/>
      <c r="O182" s="180">
        <v>100000</v>
      </c>
      <c r="P182" s="329" t="s">
        <v>2362</v>
      </c>
    </row>
    <row r="183" spans="1:16" x14ac:dyDescent="0.2">
      <c r="A183" s="298">
        <v>178</v>
      </c>
      <c r="B183" s="24" t="s">
        <v>2406</v>
      </c>
      <c r="C183" s="24" t="s">
        <v>1976</v>
      </c>
      <c r="D183" s="24">
        <v>218679</v>
      </c>
      <c r="E183" s="77">
        <v>63118015</v>
      </c>
      <c r="F183" s="23" t="s">
        <v>2405</v>
      </c>
      <c r="G183" s="74" t="s">
        <v>495</v>
      </c>
      <c r="H183" s="47">
        <v>10</v>
      </c>
      <c r="I183" s="50">
        <v>13210</v>
      </c>
      <c r="J183" s="214">
        <f t="shared" si="11"/>
        <v>8300</v>
      </c>
      <c r="K183" s="175"/>
      <c r="L183" s="175">
        <v>8300</v>
      </c>
      <c r="M183" s="179"/>
      <c r="N183" s="180"/>
      <c r="O183" s="180"/>
      <c r="P183" s="287" t="s">
        <v>724</v>
      </c>
    </row>
    <row r="184" spans="1:16" x14ac:dyDescent="0.2">
      <c r="A184" s="298">
        <v>179</v>
      </c>
      <c r="B184" s="412" t="s">
        <v>2343</v>
      </c>
      <c r="C184" s="17" t="s">
        <v>2033</v>
      </c>
      <c r="D184" s="97">
        <v>219062</v>
      </c>
      <c r="E184" s="77">
        <v>63118015</v>
      </c>
      <c r="F184" s="37" t="s">
        <v>2405</v>
      </c>
      <c r="G184" s="80" t="s">
        <v>2344</v>
      </c>
      <c r="H184" s="31">
        <v>10</v>
      </c>
      <c r="I184" s="32">
        <v>14060</v>
      </c>
      <c r="J184" s="313">
        <f t="shared" si="11"/>
        <v>12315.6</v>
      </c>
      <c r="K184" s="178"/>
      <c r="L184" s="233"/>
      <c r="M184" s="217">
        <v>12315.6</v>
      </c>
      <c r="N184" s="180"/>
      <c r="O184" s="180"/>
      <c r="P184" s="329" t="s">
        <v>2345</v>
      </c>
    </row>
    <row r="185" spans="1:16" x14ac:dyDescent="0.2">
      <c r="A185" s="298">
        <v>180</v>
      </c>
      <c r="B185" s="412" t="s">
        <v>2421</v>
      </c>
      <c r="C185" s="17" t="s">
        <v>2081</v>
      </c>
      <c r="D185" s="97">
        <v>219235</v>
      </c>
      <c r="E185" s="77">
        <v>63118015</v>
      </c>
      <c r="F185" s="37" t="s">
        <v>2420</v>
      </c>
      <c r="G185" s="287" t="s">
        <v>2419</v>
      </c>
      <c r="H185" s="31">
        <v>10</v>
      </c>
      <c r="I185" s="32">
        <v>13450</v>
      </c>
      <c r="J185" s="214">
        <f t="shared" si="11"/>
        <v>246.24</v>
      </c>
      <c r="K185" s="178"/>
      <c r="L185" s="233"/>
      <c r="M185" s="217">
        <v>246.24</v>
      </c>
      <c r="N185" s="180"/>
      <c r="O185" s="180"/>
      <c r="P185" s="329" t="s">
        <v>599</v>
      </c>
    </row>
    <row r="186" spans="1:16" x14ac:dyDescent="0.2">
      <c r="A186" s="298">
        <v>181</v>
      </c>
      <c r="B186" s="412" t="s">
        <v>2423</v>
      </c>
      <c r="C186" s="17" t="s">
        <v>2081</v>
      </c>
      <c r="D186" s="97">
        <v>219270</v>
      </c>
      <c r="E186" s="77">
        <v>63118015</v>
      </c>
      <c r="F186" s="37" t="s">
        <v>2420</v>
      </c>
      <c r="G186" s="287" t="s">
        <v>2419</v>
      </c>
      <c r="H186" s="31">
        <v>10</v>
      </c>
      <c r="I186" s="32">
        <v>13450</v>
      </c>
      <c r="J186" s="214">
        <f t="shared" ref="J186:J199" si="12">SUM(K186+L186+M186+N186+O186)</f>
        <v>35.99</v>
      </c>
      <c r="K186" s="178"/>
      <c r="L186" s="233"/>
      <c r="M186" s="217">
        <v>35.99</v>
      </c>
      <c r="N186" s="180"/>
      <c r="O186" s="180"/>
      <c r="P186" s="329" t="s">
        <v>599</v>
      </c>
    </row>
    <row r="187" spans="1:16" ht="11.25" customHeight="1" x14ac:dyDescent="0.2">
      <c r="A187" s="298">
        <v>182</v>
      </c>
      <c r="B187" s="260" t="s">
        <v>2056</v>
      </c>
      <c r="C187" s="328" t="s">
        <v>1690</v>
      </c>
      <c r="D187" s="39">
        <v>227274</v>
      </c>
      <c r="E187" s="77">
        <v>63118015</v>
      </c>
      <c r="F187" s="37" t="s">
        <v>2436</v>
      </c>
      <c r="G187" s="350" t="s">
        <v>468</v>
      </c>
      <c r="H187" s="31">
        <v>10</v>
      </c>
      <c r="I187" s="23">
        <v>13440</v>
      </c>
      <c r="J187" s="214">
        <f t="shared" si="12"/>
        <v>50</v>
      </c>
      <c r="K187" s="178"/>
      <c r="L187" s="233"/>
      <c r="M187" s="217">
        <v>50</v>
      </c>
      <c r="N187" s="180"/>
      <c r="O187" s="180"/>
      <c r="P187" s="329" t="s">
        <v>2471</v>
      </c>
    </row>
    <row r="188" spans="1:16" ht="11.25" customHeight="1" x14ac:dyDescent="0.2">
      <c r="A188" s="298">
        <v>183</v>
      </c>
      <c r="B188" s="260" t="s">
        <v>2464</v>
      </c>
      <c r="C188" s="328" t="s">
        <v>2281</v>
      </c>
      <c r="D188" s="39">
        <v>228710</v>
      </c>
      <c r="E188" s="77">
        <v>63118015</v>
      </c>
      <c r="F188" s="37" t="s">
        <v>2465</v>
      </c>
      <c r="G188" s="80" t="s">
        <v>350</v>
      </c>
      <c r="H188" s="31">
        <v>21</v>
      </c>
      <c r="I188" s="32">
        <v>13509</v>
      </c>
      <c r="J188" s="214">
        <f t="shared" ref="J188:J193" si="13">SUM(K188+L188+M188+N188+O188)</f>
        <v>10000</v>
      </c>
      <c r="K188" s="178"/>
      <c r="L188" s="233"/>
      <c r="M188" s="217">
        <v>10000</v>
      </c>
      <c r="N188" s="180"/>
      <c r="O188" s="180"/>
      <c r="P188" s="329" t="s">
        <v>2467</v>
      </c>
    </row>
    <row r="189" spans="1:16" ht="11.25" customHeight="1" x14ac:dyDescent="0.2">
      <c r="A189" s="298">
        <v>184</v>
      </c>
      <c r="B189" s="260"/>
      <c r="C189" s="328"/>
      <c r="D189" s="422">
        <v>228677</v>
      </c>
      <c r="E189" s="355">
        <v>63118015</v>
      </c>
      <c r="F189" s="336" t="s">
        <v>2465</v>
      </c>
      <c r="G189" s="405" t="s">
        <v>2522</v>
      </c>
      <c r="H189" s="406">
        <v>22</v>
      </c>
      <c r="I189" s="407">
        <v>34000</v>
      </c>
      <c r="J189" s="363">
        <f t="shared" si="13"/>
        <v>24235.5</v>
      </c>
      <c r="K189" s="420"/>
      <c r="L189" s="233"/>
      <c r="M189" s="335"/>
      <c r="N189" s="233"/>
      <c r="O189" s="233">
        <v>24235.5</v>
      </c>
      <c r="P189" s="556" t="s">
        <v>448</v>
      </c>
    </row>
    <row r="190" spans="1:16" ht="11.25" customHeight="1" x14ac:dyDescent="0.2">
      <c r="A190" s="298">
        <v>185</v>
      </c>
      <c r="B190" s="260"/>
      <c r="C190" s="328"/>
      <c r="D190" s="422">
        <v>228685</v>
      </c>
      <c r="E190" s="355">
        <v>63118015</v>
      </c>
      <c r="F190" s="336" t="s">
        <v>2465</v>
      </c>
      <c r="G190" s="405" t="s">
        <v>2523</v>
      </c>
      <c r="H190" s="406">
        <v>22</v>
      </c>
      <c r="I190" s="407">
        <v>34000</v>
      </c>
      <c r="J190" s="363">
        <f t="shared" si="13"/>
        <v>12782.35</v>
      </c>
      <c r="K190" s="420"/>
      <c r="L190" s="233"/>
      <c r="M190" s="335"/>
      <c r="N190" s="233"/>
      <c r="O190" s="233">
        <v>12782.35</v>
      </c>
      <c r="P190" s="556" t="s">
        <v>2520</v>
      </c>
    </row>
    <row r="191" spans="1:16" ht="11.25" customHeight="1" x14ac:dyDescent="0.2">
      <c r="A191" s="298">
        <v>186</v>
      </c>
      <c r="B191" s="260"/>
      <c r="C191" s="328"/>
      <c r="D191" s="422">
        <v>228698</v>
      </c>
      <c r="E191" s="355">
        <v>63118015</v>
      </c>
      <c r="F191" s="336" t="s">
        <v>2465</v>
      </c>
      <c r="G191" s="405" t="s">
        <v>2524</v>
      </c>
      <c r="H191" s="406">
        <v>21</v>
      </c>
      <c r="I191" s="407">
        <v>34000</v>
      </c>
      <c r="J191" s="363">
        <f t="shared" si="13"/>
        <v>6451.19</v>
      </c>
      <c r="K191" s="420"/>
      <c r="L191" s="233"/>
      <c r="M191" s="335"/>
      <c r="N191" s="233"/>
      <c r="O191" s="233">
        <v>6451.19</v>
      </c>
      <c r="P191" s="556" t="s">
        <v>2521</v>
      </c>
    </row>
    <row r="192" spans="1:16" ht="11.25" customHeight="1" x14ac:dyDescent="0.2">
      <c r="A192" s="298">
        <v>187</v>
      </c>
      <c r="B192" s="260"/>
      <c r="C192" s="328"/>
      <c r="D192" s="422">
        <v>228698</v>
      </c>
      <c r="E192" s="355">
        <v>63118015</v>
      </c>
      <c r="F192" s="336" t="s">
        <v>2465</v>
      </c>
      <c r="G192" s="405" t="s">
        <v>2524</v>
      </c>
      <c r="H192" s="406">
        <v>22</v>
      </c>
      <c r="I192" s="407">
        <v>34000</v>
      </c>
      <c r="J192" s="363">
        <f t="shared" si="13"/>
        <v>56000</v>
      </c>
      <c r="K192" s="420"/>
      <c r="L192" s="233"/>
      <c r="M192" s="335"/>
      <c r="N192" s="233"/>
      <c r="O192" s="233">
        <v>56000</v>
      </c>
      <c r="P192" s="556" t="s">
        <v>2521</v>
      </c>
    </row>
    <row r="193" spans="1:16" ht="11.25" customHeight="1" x14ac:dyDescent="0.2">
      <c r="A193" s="298">
        <v>188</v>
      </c>
      <c r="B193" s="260"/>
      <c r="C193" s="328"/>
      <c r="D193" s="422">
        <v>228709</v>
      </c>
      <c r="E193" s="355">
        <v>63118015</v>
      </c>
      <c r="F193" s="336" t="s">
        <v>2465</v>
      </c>
      <c r="G193" s="405" t="s">
        <v>2525</v>
      </c>
      <c r="H193" s="406">
        <v>21</v>
      </c>
      <c r="I193" s="407">
        <v>34000</v>
      </c>
      <c r="J193" s="363">
        <f t="shared" si="13"/>
        <v>3235.63</v>
      </c>
      <c r="K193" s="420"/>
      <c r="L193" s="233"/>
      <c r="M193" s="335"/>
      <c r="N193" s="233"/>
      <c r="O193" s="233">
        <v>3235.63</v>
      </c>
      <c r="P193" s="556" t="s">
        <v>1555</v>
      </c>
    </row>
    <row r="194" spans="1:16" ht="11.25" customHeight="1" x14ac:dyDescent="0.2">
      <c r="A194" s="298">
        <v>189</v>
      </c>
      <c r="B194" s="260" t="s">
        <v>2494</v>
      </c>
      <c r="C194" s="328" t="s">
        <v>2492</v>
      </c>
      <c r="D194" s="78">
        <v>232548</v>
      </c>
      <c r="E194" s="77">
        <v>63118015</v>
      </c>
      <c r="F194" s="37" t="s">
        <v>2492</v>
      </c>
      <c r="G194" s="574" t="s">
        <v>2495</v>
      </c>
      <c r="H194" s="31">
        <v>21</v>
      </c>
      <c r="I194" s="33">
        <v>32000</v>
      </c>
      <c r="J194" s="214">
        <f t="shared" si="12"/>
        <v>32596</v>
      </c>
      <c r="K194" s="178"/>
      <c r="L194" s="233"/>
      <c r="M194" s="217"/>
      <c r="N194" s="180"/>
      <c r="O194" s="180">
        <v>32596</v>
      </c>
      <c r="P194" s="329" t="s">
        <v>1113</v>
      </c>
    </row>
    <row r="195" spans="1:16" ht="11.25" customHeight="1" x14ac:dyDescent="0.2">
      <c r="A195" s="298">
        <v>190</v>
      </c>
      <c r="B195" s="412" t="s">
        <v>2499</v>
      </c>
      <c r="C195" s="17" t="s">
        <v>2478</v>
      </c>
      <c r="D195" s="97">
        <v>233410</v>
      </c>
      <c r="E195" s="77">
        <v>63118015</v>
      </c>
      <c r="F195" s="77" t="s">
        <v>2497</v>
      </c>
      <c r="G195" s="80" t="s">
        <v>2230</v>
      </c>
      <c r="H195" s="31">
        <v>10</v>
      </c>
      <c r="I195" s="32">
        <v>31260</v>
      </c>
      <c r="J195" s="313">
        <f t="shared" si="12"/>
        <v>50000</v>
      </c>
      <c r="K195" s="178"/>
      <c r="L195" s="233"/>
      <c r="M195" s="217"/>
      <c r="N195" s="180"/>
      <c r="O195" s="180">
        <v>50000</v>
      </c>
      <c r="P195" s="329" t="s">
        <v>2500</v>
      </c>
    </row>
    <row r="196" spans="1:16" ht="11.25" customHeight="1" x14ac:dyDescent="0.2">
      <c r="A196" s="298">
        <v>191</v>
      </c>
      <c r="B196" s="412"/>
      <c r="C196" s="17"/>
      <c r="D196" s="97"/>
      <c r="E196" s="77"/>
      <c r="F196" s="77" t="s">
        <v>2544</v>
      </c>
      <c r="G196" s="74" t="s">
        <v>2270</v>
      </c>
      <c r="H196" s="47">
        <v>10</v>
      </c>
      <c r="I196" s="38">
        <v>11110</v>
      </c>
      <c r="J196" s="214">
        <f t="shared" ref="J196" si="14">SUM(K196+L196+M196+N196+O196)</f>
        <v>5582.48</v>
      </c>
      <c r="K196" s="179">
        <v>5582.48</v>
      </c>
      <c r="L196" s="233"/>
      <c r="M196" s="217"/>
      <c r="N196" s="180"/>
      <c r="O196" s="180"/>
      <c r="P196" s="329"/>
    </row>
    <row r="197" spans="1:16" ht="11.25" customHeight="1" x14ac:dyDescent="0.2">
      <c r="A197" s="298">
        <v>192</v>
      </c>
      <c r="B197" s="412"/>
      <c r="C197" s="17"/>
      <c r="D197" s="97"/>
      <c r="E197" s="77"/>
      <c r="F197" s="77" t="s">
        <v>2544</v>
      </c>
      <c r="G197" s="74" t="s">
        <v>2271</v>
      </c>
      <c r="H197" s="47">
        <v>10</v>
      </c>
      <c r="I197" s="38">
        <v>11110</v>
      </c>
      <c r="J197" s="214">
        <f>SUM(K197+L197+M197+N197+O197)</f>
        <v>7790.85</v>
      </c>
      <c r="K197" s="179">
        <v>7790.85</v>
      </c>
      <c r="L197" s="233"/>
      <c r="M197" s="217"/>
      <c r="N197" s="180"/>
      <c r="O197" s="180"/>
      <c r="P197" s="329"/>
    </row>
    <row r="198" spans="1:16" ht="11.25" customHeight="1" x14ac:dyDescent="0.2">
      <c r="A198" s="298">
        <v>193</v>
      </c>
      <c r="B198" s="260" t="s">
        <v>2318</v>
      </c>
      <c r="C198" s="328" t="s">
        <v>2353</v>
      </c>
      <c r="D198" s="78">
        <v>248669</v>
      </c>
      <c r="E198" s="77">
        <v>63118015</v>
      </c>
      <c r="F198" s="37" t="s">
        <v>2560</v>
      </c>
      <c r="G198" s="574" t="s">
        <v>2565</v>
      </c>
      <c r="H198" s="31">
        <v>10</v>
      </c>
      <c r="I198" s="33">
        <v>14040</v>
      </c>
      <c r="J198" s="214">
        <f t="shared" ref="J198" si="15">SUM(K198+L198+M198+N198+O198)</f>
        <v>15000</v>
      </c>
      <c r="K198" s="178"/>
      <c r="L198" s="233"/>
      <c r="M198" s="179">
        <v>15000</v>
      </c>
      <c r="N198" s="180"/>
      <c r="O198" s="180"/>
      <c r="P198" s="329" t="s">
        <v>2566</v>
      </c>
    </row>
    <row r="199" spans="1:16" ht="11.25" customHeight="1" x14ac:dyDescent="0.2">
      <c r="A199" s="298">
        <v>194</v>
      </c>
      <c r="B199" s="412" t="s">
        <v>2574</v>
      </c>
      <c r="C199" s="17" t="s">
        <v>1952</v>
      </c>
      <c r="D199" s="97">
        <v>248824</v>
      </c>
      <c r="E199" s="77">
        <v>63118015</v>
      </c>
      <c r="F199" s="37" t="s">
        <v>2560</v>
      </c>
      <c r="G199" s="80" t="s">
        <v>2575</v>
      </c>
      <c r="H199" s="31">
        <v>21</v>
      </c>
      <c r="I199" s="32">
        <v>31250</v>
      </c>
      <c r="J199" s="313">
        <f t="shared" si="12"/>
        <v>35000</v>
      </c>
      <c r="K199" s="178"/>
      <c r="L199" s="233"/>
      <c r="M199" s="179"/>
      <c r="N199" s="180"/>
      <c r="O199" s="180">
        <v>35000</v>
      </c>
      <c r="P199" s="329" t="s">
        <v>1159</v>
      </c>
    </row>
    <row r="200" spans="1:16" ht="11.25" customHeight="1" x14ac:dyDescent="0.2">
      <c r="A200" s="298">
        <v>195</v>
      </c>
      <c r="B200" s="412" t="s">
        <v>2574</v>
      </c>
      <c r="C200" s="17" t="s">
        <v>1952</v>
      </c>
      <c r="D200" s="97">
        <v>248838</v>
      </c>
      <c r="E200" s="77">
        <v>63118015</v>
      </c>
      <c r="F200" s="37" t="s">
        <v>2560</v>
      </c>
      <c r="G200" s="80" t="s">
        <v>2575</v>
      </c>
      <c r="H200" s="31">
        <v>21</v>
      </c>
      <c r="I200" s="32">
        <v>31250</v>
      </c>
      <c r="J200" s="313">
        <f t="shared" ref="J200:J228" si="16">SUM(K200+L200+M200+N200+O200)</f>
        <v>14334</v>
      </c>
      <c r="K200" s="178"/>
      <c r="L200" s="233"/>
      <c r="M200" s="179"/>
      <c r="N200" s="180"/>
      <c r="O200" s="180">
        <v>14334</v>
      </c>
      <c r="P200" s="329" t="s">
        <v>2576</v>
      </c>
    </row>
    <row r="201" spans="1:16" ht="11.25" customHeight="1" x14ac:dyDescent="0.2">
      <c r="A201" s="298">
        <v>196</v>
      </c>
      <c r="B201" s="412" t="s">
        <v>2585</v>
      </c>
      <c r="C201" s="17" t="s">
        <v>2304</v>
      </c>
      <c r="D201" s="97">
        <v>249284</v>
      </c>
      <c r="E201" s="77">
        <v>63118015</v>
      </c>
      <c r="F201" s="37" t="s">
        <v>2578</v>
      </c>
      <c r="G201" s="80" t="s">
        <v>114</v>
      </c>
      <c r="H201" s="31">
        <v>10</v>
      </c>
      <c r="I201" s="32">
        <v>13460</v>
      </c>
      <c r="J201" s="313">
        <f t="shared" si="16"/>
        <v>1250</v>
      </c>
      <c r="K201" s="178"/>
      <c r="L201" s="233"/>
      <c r="M201" s="179">
        <v>1250</v>
      </c>
      <c r="N201" s="180"/>
      <c r="O201" s="180"/>
      <c r="P201" s="329" t="s">
        <v>2586</v>
      </c>
    </row>
    <row r="202" spans="1:16" ht="11.25" customHeight="1" x14ac:dyDescent="0.2">
      <c r="A202" s="298">
        <v>197</v>
      </c>
      <c r="B202" s="412" t="s">
        <v>2585</v>
      </c>
      <c r="C202" s="17" t="s">
        <v>2304</v>
      </c>
      <c r="D202" s="97">
        <v>249293</v>
      </c>
      <c r="E202" s="77">
        <v>63118275</v>
      </c>
      <c r="F202" s="37" t="s">
        <v>2578</v>
      </c>
      <c r="G202" s="80" t="s">
        <v>114</v>
      </c>
      <c r="H202" s="31">
        <v>10</v>
      </c>
      <c r="I202" s="32">
        <v>13460</v>
      </c>
      <c r="J202" s="313">
        <f t="shared" si="16"/>
        <v>1000</v>
      </c>
      <c r="K202" s="178"/>
      <c r="L202" s="233"/>
      <c r="M202" s="179">
        <v>1000</v>
      </c>
      <c r="N202" s="180"/>
      <c r="O202" s="180"/>
      <c r="P202" s="329" t="s">
        <v>2587</v>
      </c>
    </row>
    <row r="203" spans="1:16" ht="11.25" customHeight="1" x14ac:dyDescent="0.2">
      <c r="A203" s="298">
        <v>198</v>
      </c>
      <c r="B203" s="412" t="s">
        <v>2610</v>
      </c>
      <c r="C203" s="17" t="s">
        <v>2611</v>
      </c>
      <c r="D203" s="97">
        <v>257042</v>
      </c>
      <c r="E203" s="77">
        <v>63118015</v>
      </c>
      <c r="F203" s="37" t="s">
        <v>2611</v>
      </c>
      <c r="G203" s="74" t="s">
        <v>495</v>
      </c>
      <c r="H203" s="47">
        <v>10</v>
      </c>
      <c r="I203" s="50">
        <v>13210</v>
      </c>
      <c r="J203" s="214">
        <f t="shared" ref="J203:J210" si="17">SUM(K203+L203+M203+N203+O203)</f>
        <v>8300</v>
      </c>
      <c r="K203" s="175"/>
      <c r="L203" s="175">
        <v>8300</v>
      </c>
      <c r="M203" s="179"/>
      <c r="N203" s="180"/>
      <c r="O203" s="180"/>
      <c r="P203" s="287" t="s">
        <v>724</v>
      </c>
    </row>
    <row r="204" spans="1:16" ht="11.25" customHeight="1" x14ac:dyDescent="0.2">
      <c r="A204" s="298">
        <v>199</v>
      </c>
      <c r="B204" s="412" t="s">
        <v>517</v>
      </c>
      <c r="C204" s="17" t="s">
        <v>2578</v>
      </c>
      <c r="D204" s="97">
        <v>259089</v>
      </c>
      <c r="E204" s="77">
        <v>63118015</v>
      </c>
      <c r="F204" s="37" t="s">
        <v>2622</v>
      </c>
      <c r="G204" s="80" t="s">
        <v>2623</v>
      </c>
      <c r="H204" s="31">
        <v>10</v>
      </c>
      <c r="I204" s="32">
        <v>32000</v>
      </c>
      <c r="J204" s="214">
        <f t="shared" si="17"/>
        <v>41172.1</v>
      </c>
      <c r="K204" s="178"/>
      <c r="L204" s="233"/>
      <c r="M204" s="179"/>
      <c r="N204" s="180"/>
      <c r="O204" s="180">
        <v>41172.1</v>
      </c>
      <c r="P204" s="329" t="s">
        <v>2076</v>
      </c>
    </row>
    <row r="205" spans="1:16" ht="11.25" customHeight="1" x14ac:dyDescent="0.2">
      <c r="A205" s="298">
        <v>200</v>
      </c>
      <c r="B205" s="260" t="s">
        <v>431</v>
      </c>
      <c r="C205" s="328" t="s">
        <v>1342</v>
      </c>
      <c r="D205" s="78">
        <v>262115</v>
      </c>
      <c r="E205" s="77">
        <v>63118015</v>
      </c>
      <c r="F205" s="37" t="s">
        <v>2633</v>
      </c>
      <c r="G205" s="80" t="s">
        <v>114</v>
      </c>
      <c r="H205" s="31">
        <v>10</v>
      </c>
      <c r="I205" s="32">
        <v>13460</v>
      </c>
      <c r="J205" s="214">
        <f t="shared" si="17"/>
        <v>172.8</v>
      </c>
      <c r="K205" s="178"/>
      <c r="L205" s="180"/>
      <c r="M205" s="179">
        <v>172.8</v>
      </c>
      <c r="N205" s="180"/>
      <c r="O205" s="180"/>
      <c r="P205" s="107" t="s">
        <v>433</v>
      </c>
    </row>
    <row r="206" spans="1:16" ht="11.25" customHeight="1" x14ac:dyDescent="0.2">
      <c r="A206" s="298">
        <v>201</v>
      </c>
      <c r="B206" s="260" t="s">
        <v>2635</v>
      </c>
      <c r="C206" s="328" t="s">
        <v>2289</v>
      </c>
      <c r="D206" s="78">
        <v>262180</v>
      </c>
      <c r="E206" s="77">
        <v>63118015</v>
      </c>
      <c r="F206" s="37" t="s">
        <v>2633</v>
      </c>
      <c r="G206" s="80" t="s">
        <v>114</v>
      </c>
      <c r="H206" s="31">
        <v>10</v>
      </c>
      <c r="I206" s="32">
        <v>13460</v>
      </c>
      <c r="J206" s="214">
        <f t="shared" ref="J206" si="18">SUM(K206+L206+M206+N206+O206)</f>
        <v>177</v>
      </c>
      <c r="K206" s="178"/>
      <c r="L206" s="180"/>
      <c r="M206" s="179">
        <v>177</v>
      </c>
      <c r="N206" s="180"/>
      <c r="O206" s="180"/>
      <c r="P206" s="107" t="s">
        <v>394</v>
      </c>
    </row>
    <row r="207" spans="1:16" ht="11.25" customHeight="1" x14ac:dyDescent="0.2">
      <c r="A207" s="298">
        <v>202</v>
      </c>
      <c r="B207" s="260" t="s">
        <v>2640</v>
      </c>
      <c r="C207" s="328" t="s">
        <v>2641</v>
      </c>
      <c r="D207" s="78">
        <v>263922</v>
      </c>
      <c r="E207" s="77">
        <v>63118015</v>
      </c>
      <c r="F207" s="37" t="s">
        <v>2639</v>
      </c>
      <c r="G207" s="80" t="s">
        <v>537</v>
      </c>
      <c r="H207" s="31">
        <v>21</v>
      </c>
      <c r="I207" s="32">
        <v>31230</v>
      </c>
      <c r="J207" s="214">
        <f t="shared" si="17"/>
        <v>85981.89</v>
      </c>
      <c r="K207" s="178"/>
      <c r="L207" s="180"/>
      <c r="M207" s="179"/>
      <c r="N207" s="180"/>
      <c r="O207" s="180">
        <v>85981.89</v>
      </c>
      <c r="P207" s="329" t="s">
        <v>58</v>
      </c>
    </row>
    <row r="208" spans="1:16" ht="11.25" customHeight="1" x14ac:dyDescent="0.2">
      <c r="A208" s="298">
        <v>203</v>
      </c>
      <c r="B208" s="260" t="s">
        <v>2650</v>
      </c>
      <c r="C208" s="328" t="s">
        <v>2325</v>
      </c>
      <c r="D208" s="78">
        <v>266461</v>
      </c>
      <c r="E208" s="77">
        <v>63118015</v>
      </c>
      <c r="F208" s="37" t="s">
        <v>2639</v>
      </c>
      <c r="G208" s="80" t="s">
        <v>114</v>
      </c>
      <c r="H208" s="31">
        <v>10</v>
      </c>
      <c r="I208" s="32">
        <v>13460</v>
      </c>
      <c r="J208" s="214">
        <f t="shared" si="17"/>
        <v>320</v>
      </c>
      <c r="K208" s="178"/>
      <c r="L208" s="180"/>
      <c r="M208" s="179">
        <v>320</v>
      </c>
      <c r="N208" s="180"/>
      <c r="O208" s="180"/>
      <c r="P208" s="329" t="s">
        <v>2651</v>
      </c>
    </row>
    <row r="209" spans="1:16" ht="11.25" customHeight="1" x14ac:dyDescent="0.2">
      <c r="A209" s="298">
        <v>204</v>
      </c>
      <c r="B209" s="260" t="s">
        <v>2341</v>
      </c>
      <c r="C209" s="328" t="s">
        <v>2627</v>
      </c>
      <c r="D209" s="78">
        <v>266471</v>
      </c>
      <c r="E209" s="77">
        <v>63118015</v>
      </c>
      <c r="F209" s="37" t="s">
        <v>2639</v>
      </c>
      <c r="G209" s="80" t="s">
        <v>2652</v>
      </c>
      <c r="H209" s="31">
        <v>10</v>
      </c>
      <c r="I209" s="32">
        <v>14310</v>
      </c>
      <c r="J209" s="214">
        <f t="shared" si="17"/>
        <v>1590.8</v>
      </c>
      <c r="K209" s="178"/>
      <c r="L209" s="180"/>
      <c r="M209" s="179">
        <v>1590.8</v>
      </c>
      <c r="N209" s="180"/>
      <c r="O209" s="180"/>
      <c r="P209" s="329" t="s">
        <v>207</v>
      </c>
    </row>
    <row r="210" spans="1:16" ht="11.25" customHeight="1" x14ac:dyDescent="0.2">
      <c r="A210" s="298">
        <v>205</v>
      </c>
      <c r="B210" s="260" t="s">
        <v>2653</v>
      </c>
      <c r="C210" s="328" t="s">
        <v>2405</v>
      </c>
      <c r="D210" s="78">
        <v>266498</v>
      </c>
      <c r="E210" s="77">
        <v>63118015</v>
      </c>
      <c r="F210" s="37" t="s">
        <v>2639</v>
      </c>
      <c r="G210" s="80" t="s">
        <v>2655</v>
      </c>
      <c r="H210" s="31">
        <v>10</v>
      </c>
      <c r="I210" s="32">
        <v>13620</v>
      </c>
      <c r="J210" s="214">
        <f t="shared" si="17"/>
        <v>1161</v>
      </c>
      <c r="K210" s="178"/>
      <c r="L210" s="180"/>
      <c r="M210" s="179">
        <v>1161</v>
      </c>
      <c r="N210" s="180"/>
      <c r="O210" s="180"/>
      <c r="P210" s="329" t="s">
        <v>358</v>
      </c>
    </row>
    <row r="211" spans="1:16" ht="11.25" customHeight="1" x14ac:dyDescent="0.2">
      <c r="A211" s="298">
        <v>206</v>
      </c>
      <c r="B211" s="412" t="s">
        <v>2654</v>
      </c>
      <c r="C211" s="17" t="s">
        <v>2405</v>
      </c>
      <c r="D211" s="97">
        <v>266507</v>
      </c>
      <c r="E211" s="77">
        <v>63118015</v>
      </c>
      <c r="F211" s="37" t="s">
        <v>2639</v>
      </c>
      <c r="G211" s="80" t="s">
        <v>2655</v>
      </c>
      <c r="H211" s="31">
        <v>10</v>
      </c>
      <c r="I211" s="32">
        <v>13620</v>
      </c>
      <c r="J211" s="313">
        <f t="shared" si="16"/>
        <v>1241</v>
      </c>
      <c r="K211" s="178"/>
      <c r="L211" s="233"/>
      <c r="M211" s="179">
        <v>1241</v>
      </c>
      <c r="N211" s="180"/>
      <c r="O211" s="180"/>
      <c r="P211" s="329" t="s">
        <v>358</v>
      </c>
    </row>
    <row r="212" spans="1:16" ht="11.25" customHeight="1" x14ac:dyDescent="0.2">
      <c r="A212" s="298">
        <v>207</v>
      </c>
      <c r="B212" s="412" t="s">
        <v>2656</v>
      </c>
      <c r="C212" s="17" t="s">
        <v>2657</v>
      </c>
      <c r="D212" s="97">
        <v>266536</v>
      </c>
      <c r="E212" s="77">
        <v>63118015</v>
      </c>
      <c r="F212" s="37" t="s">
        <v>2639</v>
      </c>
      <c r="G212" s="80" t="s">
        <v>200</v>
      </c>
      <c r="H212" s="31">
        <v>10</v>
      </c>
      <c r="I212" s="32">
        <v>14310</v>
      </c>
      <c r="J212" s="313">
        <f t="shared" si="16"/>
        <v>414.18</v>
      </c>
      <c r="K212" s="178"/>
      <c r="L212" s="233"/>
      <c r="M212" s="179">
        <v>414.18</v>
      </c>
      <c r="N212" s="180"/>
      <c r="O212" s="180"/>
      <c r="P212" s="329" t="s">
        <v>1717</v>
      </c>
    </row>
    <row r="213" spans="1:16" ht="11.25" customHeight="1" x14ac:dyDescent="0.2">
      <c r="A213" s="298">
        <v>208</v>
      </c>
      <c r="B213" s="412" t="s">
        <v>2658</v>
      </c>
      <c r="C213" s="17" t="s">
        <v>2258</v>
      </c>
      <c r="D213" s="97">
        <v>266546</v>
      </c>
      <c r="E213" s="77">
        <v>63118015</v>
      </c>
      <c r="F213" s="37" t="s">
        <v>2639</v>
      </c>
      <c r="G213" s="80" t="s">
        <v>200</v>
      </c>
      <c r="H213" s="31">
        <v>10</v>
      </c>
      <c r="I213" s="32">
        <v>14310</v>
      </c>
      <c r="J213" s="313">
        <f t="shared" si="16"/>
        <v>104.5</v>
      </c>
      <c r="K213" s="178"/>
      <c r="L213" s="233"/>
      <c r="M213" s="179">
        <v>104.5</v>
      </c>
      <c r="N213" s="180"/>
      <c r="O213" s="180"/>
      <c r="P213" s="329" t="s">
        <v>2045</v>
      </c>
    </row>
    <row r="214" spans="1:16" ht="11.25" customHeight="1" x14ac:dyDescent="0.2">
      <c r="A214" s="298">
        <v>209</v>
      </c>
      <c r="B214" s="412" t="s">
        <v>2664</v>
      </c>
      <c r="C214" s="17" t="s">
        <v>2289</v>
      </c>
      <c r="D214" s="97">
        <v>266726</v>
      </c>
      <c r="E214" s="77">
        <v>63118015</v>
      </c>
      <c r="F214" s="37" t="s">
        <v>2639</v>
      </c>
      <c r="G214" s="80" t="s">
        <v>114</v>
      </c>
      <c r="H214" s="31">
        <v>10</v>
      </c>
      <c r="I214" s="32">
        <v>13460</v>
      </c>
      <c r="J214" s="313">
        <f t="shared" si="16"/>
        <v>449.7</v>
      </c>
      <c r="K214" s="178"/>
      <c r="L214" s="233"/>
      <c r="M214" s="179">
        <v>449.7</v>
      </c>
      <c r="N214" s="180"/>
      <c r="O214" s="180"/>
      <c r="P214" s="107" t="s">
        <v>314</v>
      </c>
    </row>
    <row r="215" spans="1:16" ht="11.25" customHeight="1" x14ac:dyDescent="0.2">
      <c r="A215" s="298">
        <v>210</v>
      </c>
      <c r="B215" s="412" t="s">
        <v>2665</v>
      </c>
      <c r="C215" s="17" t="s">
        <v>2465</v>
      </c>
      <c r="D215" s="97">
        <v>266768</v>
      </c>
      <c r="E215" s="77">
        <v>63118015</v>
      </c>
      <c r="F215" s="37" t="s">
        <v>2639</v>
      </c>
      <c r="G215" s="80" t="s">
        <v>492</v>
      </c>
      <c r="H215" s="31">
        <v>10</v>
      </c>
      <c r="I215" s="32">
        <v>14110</v>
      </c>
      <c r="J215" s="313">
        <f t="shared" si="16"/>
        <v>200</v>
      </c>
      <c r="K215" s="178"/>
      <c r="L215" s="233"/>
      <c r="M215" s="179">
        <v>200</v>
      </c>
      <c r="N215" s="180"/>
      <c r="O215" s="180"/>
      <c r="P215" s="329" t="s">
        <v>493</v>
      </c>
    </row>
    <row r="216" spans="1:16" ht="11.25" customHeight="1" x14ac:dyDescent="0.2">
      <c r="A216" s="298">
        <v>211</v>
      </c>
      <c r="B216" s="412" t="s">
        <v>2339</v>
      </c>
      <c r="C216" s="17" t="s">
        <v>2627</v>
      </c>
      <c r="D216" s="97">
        <v>267264</v>
      </c>
      <c r="E216" s="77">
        <v>63118015</v>
      </c>
      <c r="F216" s="37" t="s">
        <v>2669</v>
      </c>
      <c r="G216" s="80" t="s">
        <v>216</v>
      </c>
      <c r="H216" s="31">
        <v>10</v>
      </c>
      <c r="I216" s="32">
        <v>13780</v>
      </c>
      <c r="J216" s="313">
        <f t="shared" si="16"/>
        <v>7641.16</v>
      </c>
      <c r="K216" s="178"/>
      <c r="L216" s="233"/>
      <c r="M216" s="179">
        <v>7641.16</v>
      </c>
      <c r="N216" s="180"/>
      <c r="O216" s="180"/>
      <c r="P216" s="329" t="s">
        <v>217</v>
      </c>
    </row>
    <row r="217" spans="1:16" ht="11.25" customHeight="1" x14ac:dyDescent="0.2">
      <c r="A217" s="298">
        <v>212</v>
      </c>
      <c r="B217" s="412" t="s">
        <v>966</v>
      </c>
      <c r="C217" s="17" t="s">
        <v>2732</v>
      </c>
      <c r="D217" s="97">
        <v>274889</v>
      </c>
      <c r="E217" s="77">
        <v>63118015</v>
      </c>
      <c r="F217" s="37" t="s">
        <v>2729</v>
      </c>
      <c r="G217" s="80" t="s">
        <v>200</v>
      </c>
      <c r="H217" s="31">
        <v>10</v>
      </c>
      <c r="I217" s="32">
        <v>14310</v>
      </c>
      <c r="J217" s="313">
        <f t="shared" si="16"/>
        <v>254</v>
      </c>
      <c r="K217" s="178"/>
      <c r="L217" s="233"/>
      <c r="M217" s="179">
        <v>254</v>
      </c>
      <c r="N217" s="180"/>
      <c r="O217" s="180"/>
      <c r="P217" s="329" t="s">
        <v>204</v>
      </c>
    </row>
    <row r="218" spans="1:16" ht="11.25" customHeight="1" x14ac:dyDescent="0.2">
      <c r="A218" s="298">
        <v>213</v>
      </c>
      <c r="B218" s="412" t="s">
        <v>2733</v>
      </c>
      <c r="C218" s="17" t="s">
        <v>2633</v>
      </c>
      <c r="D218" s="97">
        <v>274930</v>
      </c>
      <c r="E218" s="77">
        <v>63118015</v>
      </c>
      <c r="F218" s="37" t="s">
        <v>2729</v>
      </c>
      <c r="G218" s="80" t="s">
        <v>200</v>
      </c>
      <c r="H218" s="31">
        <v>10</v>
      </c>
      <c r="I218" s="32">
        <v>14310</v>
      </c>
      <c r="J218" s="313">
        <f t="shared" si="16"/>
        <v>200</v>
      </c>
      <c r="K218" s="178"/>
      <c r="L218" s="233"/>
      <c r="M218" s="179">
        <v>200</v>
      </c>
      <c r="N218" s="180"/>
      <c r="O218" s="180"/>
      <c r="P218" s="329" t="s">
        <v>1717</v>
      </c>
    </row>
    <row r="219" spans="1:16" ht="11.25" customHeight="1" x14ac:dyDescent="0.2">
      <c r="A219" s="298">
        <v>214</v>
      </c>
      <c r="B219" s="412" t="s">
        <v>2774</v>
      </c>
      <c r="C219" s="17" t="s">
        <v>2742</v>
      </c>
      <c r="D219" s="97">
        <v>280944</v>
      </c>
      <c r="E219" s="77">
        <v>63118015</v>
      </c>
      <c r="F219" s="37" t="s">
        <v>2766</v>
      </c>
      <c r="G219" s="80" t="s">
        <v>2775</v>
      </c>
      <c r="H219" s="31">
        <v>10</v>
      </c>
      <c r="I219" s="32">
        <v>32000</v>
      </c>
      <c r="J219" s="313">
        <f t="shared" si="16"/>
        <v>2430.8000000000002</v>
      </c>
      <c r="K219" s="178"/>
      <c r="L219" s="233"/>
      <c r="M219" s="179"/>
      <c r="N219" s="180"/>
      <c r="O219" s="180">
        <v>2430.8000000000002</v>
      </c>
      <c r="P219" s="329" t="s">
        <v>2205</v>
      </c>
    </row>
    <row r="220" spans="1:16" ht="11.25" customHeight="1" x14ac:dyDescent="0.2">
      <c r="A220" s="298">
        <v>215</v>
      </c>
      <c r="B220" s="412" t="s">
        <v>2776</v>
      </c>
      <c r="C220" s="17" t="s">
        <v>2742</v>
      </c>
      <c r="D220" s="97">
        <v>280958</v>
      </c>
      <c r="E220" s="77">
        <v>63118015</v>
      </c>
      <c r="F220" s="37" t="s">
        <v>2766</v>
      </c>
      <c r="G220" s="80" t="s">
        <v>2775</v>
      </c>
      <c r="H220" s="47">
        <v>10</v>
      </c>
      <c r="I220" s="38">
        <v>11110</v>
      </c>
      <c r="J220" s="313">
        <f t="shared" si="16"/>
        <v>24385.88</v>
      </c>
      <c r="K220" s="179"/>
      <c r="L220" s="233"/>
      <c r="M220" s="179"/>
      <c r="N220" s="180"/>
      <c r="O220" s="180">
        <v>24385.88</v>
      </c>
      <c r="P220" s="329" t="s">
        <v>2205</v>
      </c>
    </row>
    <row r="221" spans="1:16" ht="11.25" customHeight="1" x14ac:dyDescent="0.2">
      <c r="A221" s="298">
        <v>216</v>
      </c>
      <c r="B221" s="412" t="s">
        <v>2778</v>
      </c>
      <c r="C221" s="17" t="s">
        <v>2703</v>
      </c>
      <c r="D221" s="97">
        <v>281502</v>
      </c>
      <c r="E221" s="77">
        <v>63118015</v>
      </c>
      <c r="F221" s="37" t="s">
        <v>2779</v>
      </c>
      <c r="G221" s="80" t="s">
        <v>602</v>
      </c>
      <c r="H221" s="47">
        <v>10</v>
      </c>
      <c r="I221" s="38">
        <v>13640</v>
      </c>
      <c r="J221" s="313">
        <f t="shared" si="16"/>
        <v>2000</v>
      </c>
      <c r="K221" s="179"/>
      <c r="L221" s="233"/>
      <c r="M221" s="179">
        <v>2000</v>
      </c>
      <c r="N221" s="180"/>
      <c r="O221" s="180"/>
      <c r="P221" s="329" t="s">
        <v>516</v>
      </c>
    </row>
    <row r="222" spans="1:16" ht="11.25" customHeight="1" x14ac:dyDescent="0.2">
      <c r="A222" s="298">
        <v>217</v>
      </c>
      <c r="B222" s="412" t="s">
        <v>2780</v>
      </c>
      <c r="C222" s="17" t="s">
        <v>2729</v>
      </c>
      <c r="D222" s="97">
        <v>282429</v>
      </c>
      <c r="E222" s="77">
        <v>63118015</v>
      </c>
      <c r="F222" s="37" t="s">
        <v>2779</v>
      </c>
      <c r="G222" s="80" t="s">
        <v>1001</v>
      </c>
      <c r="H222" s="47">
        <v>10</v>
      </c>
      <c r="I222" s="47">
        <v>13951</v>
      </c>
      <c r="J222" s="313">
        <f t="shared" si="16"/>
        <v>233.1</v>
      </c>
      <c r="K222" s="179"/>
      <c r="L222" s="233"/>
      <c r="M222" s="179">
        <v>233.1</v>
      </c>
      <c r="N222" s="180"/>
      <c r="O222" s="180"/>
      <c r="P222" s="329" t="s">
        <v>1002</v>
      </c>
    </row>
    <row r="223" spans="1:16" ht="11.25" customHeight="1" x14ac:dyDescent="0.2">
      <c r="A223" s="298">
        <v>218</v>
      </c>
      <c r="B223" s="412" t="s">
        <v>2783</v>
      </c>
      <c r="C223" s="17" t="s">
        <v>2729</v>
      </c>
      <c r="D223" s="97">
        <v>282438</v>
      </c>
      <c r="E223" s="77">
        <v>63118015</v>
      </c>
      <c r="F223" s="37" t="s">
        <v>2779</v>
      </c>
      <c r="G223" s="80" t="s">
        <v>2781</v>
      </c>
      <c r="H223" s="47">
        <v>10</v>
      </c>
      <c r="I223" s="47">
        <v>14010</v>
      </c>
      <c r="J223" s="313">
        <f t="shared" si="16"/>
        <v>30</v>
      </c>
      <c r="K223" s="179"/>
      <c r="L223" s="233"/>
      <c r="M223" s="179">
        <v>30</v>
      </c>
      <c r="N223" s="180"/>
      <c r="O223" s="180"/>
      <c r="P223" s="329" t="s">
        <v>2782</v>
      </c>
    </row>
    <row r="224" spans="1:16" ht="11.25" customHeight="1" x14ac:dyDescent="0.2">
      <c r="A224" s="298">
        <v>219</v>
      </c>
      <c r="B224" s="412" t="s">
        <v>2784</v>
      </c>
      <c r="C224" s="17" t="s">
        <v>2766</v>
      </c>
      <c r="D224" s="97">
        <v>282446</v>
      </c>
      <c r="E224" s="77">
        <v>63118015</v>
      </c>
      <c r="F224" s="37" t="s">
        <v>2779</v>
      </c>
      <c r="G224" s="80" t="s">
        <v>1004</v>
      </c>
      <c r="H224" s="47">
        <v>10</v>
      </c>
      <c r="I224" s="38">
        <v>13950</v>
      </c>
      <c r="J224" s="313">
        <f t="shared" si="16"/>
        <v>25</v>
      </c>
      <c r="K224" s="179"/>
      <c r="L224" s="233"/>
      <c r="M224" s="179">
        <v>25</v>
      </c>
      <c r="N224" s="180"/>
      <c r="O224" s="180"/>
      <c r="P224" s="329" t="s">
        <v>1005</v>
      </c>
    </row>
    <row r="225" spans="1:19" ht="11.25" customHeight="1" x14ac:dyDescent="0.2">
      <c r="A225" s="298">
        <v>220</v>
      </c>
      <c r="B225" s="412" t="s">
        <v>2785</v>
      </c>
      <c r="C225" s="17" t="s">
        <v>2766</v>
      </c>
      <c r="D225" s="97">
        <v>282456</v>
      </c>
      <c r="E225" s="77">
        <v>63118015</v>
      </c>
      <c r="F225" s="37" t="s">
        <v>2779</v>
      </c>
      <c r="G225" s="80" t="s">
        <v>1007</v>
      </c>
      <c r="H225" s="47">
        <v>10</v>
      </c>
      <c r="I225" s="38">
        <v>13950</v>
      </c>
      <c r="J225" s="313">
        <f t="shared" si="16"/>
        <v>40</v>
      </c>
      <c r="K225" s="179"/>
      <c r="L225" s="233"/>
      <c r="M225" s="179">
        <v>40</v>
      </c>
      <c r="N225" s="180"/>
      <c r="O225" s="180"/>
      <c r="P225" s="329" t="s">
        <v>1005</v>
      </c>
    </row>
    <row r="226" spans="1:19" ht="11.25" customHeight="1" x14ac:dyDescent="0.2">
      <c r="A226" s="298">
        <v>221</v>
      </c>
      <c r="B226" s="412" t="s">
        <v>2786</v>
      </c>
      <c r="C226" s="17" t="s">
        <v>2766</v>
      </c>
      <c r="D226" s="97">
        <v>282462</v>
      </c>
      <c r="E226" s="77">
        <v>63118015</v>
      </c>
      <c r="F226" s="37" t="s">
        <v>2779</v>
      </c>
      <c r="G226" s="80" t="s">
        <v>1009</v>
      </c>
      <c r="H226" s="47">
        <v>10</v>
      </c>
      <c r="I226" s="38">
        <v>13950</v>
      </c>
      <c r="J226" s="313">
        <f t="shared" si="16"/>
        <v>10</v>
      </c>
      <c r="K226" s="179"/>
      <c r="L226" s="233"/>
      <c r="M226" s="179">
        <v>10</v>
      </c>
      <c r="N226" s="180"/>
      <c r="O226" s="180"/>
      <c r="P226" s="329" t="s">
        <v>1005</v>
      </c>
    </row>
    <row r="227" spans="1:19" ht="11.25" customHeight="1" x14ac:dyDescent="0.2">
      <c r="A227" s="298">
        <v>222</v>
      </c>
      <c r="B227" s="412"/>
      <c r="C227" s="17"/>
      <c r="D227" s="97"/>
      <c r="E227" s="77"/>
      <c r="F227" s="36" t="s">
        <v>2793</v>
      </c>
      <c r="G227" s="74" t="s">
        <v>2270</v>
      </c>
      <c r="H227" s="47">
        <v>10</v>
      </c>
      <c r="I227" s="38">
        <v>11110</v>
      </c>
      <c r="J227" s="313">
        <f t="shared" si="16"/>
        <v>5582.48</v>
      </c>
      <c r="K227" s="179">
        <v>5582.48</v>
      </c>
      <c r="L227" s="233"/>
      <c r="M227" s="179"/>
      <c r="N227" s="180"/>
      <c r="O227" s="180"/>
      <c r="P227" s="329"/>
    </row>
    <row r="228" spans="1:19" ht="11.25" customHeight="1" thickBot="1" x14ac:dyDescent="0.25">
      <c r="A228" s="298">
        <v>223</v>
      </c>
      <c r="B228" s="260"/>
      <c r="C228" s="328"/>
      <c r="D228" s="78"/>
      <c r="E228" s="77"/>
      <c r="F228" s="36" t="s">
        <v>2793</v>
      </c>
      <c r="G228" s="74" t="s">
        <v>2549</v>
      </c>
      <c r="H228" s="47">
        <v>10</v>
      </c>
      <c r="I228" s="38">
        <v>11110</v>
      </c>
      <c r="J228" s="313">
        <f t="shared" si="16"/>
        <v>7790.85</v>
      </c>
      <c r="K228" s="179">
        <v>7790.85</v>
      </c>
      <c r="L228" s="233"/>
      <c r="M228" s="179"/>
      <c r="N228" s="180"/>
      <c r="O228" s="180"/>
      <c r="P228" s="329"/>
    </row>
    <row r="229" spans="1:19" ht="11.25" customHeight="1" thickBot="1" x14ac:dyDescent="0.25">
      <c r="A229" s="194"/>
      <c r="B229" s="197"/>
      <c r="C229" s="196"/>
      <c r="D229" s="197"/>
      <c r="E229" s="197"/>
      <c r="F229" s="196"/>
      <c r="G229" s="197"/>
      <c r="H229" s="196"/>
      <c r="I229" s="576" t="s">
        <v>48</v>
      </c>
      <c r="J229" s="199">
        <f t="shared" ref="J229:O229" si="19">SUM(J7:J228)</f>
        <v>3273761.0800000015</v>
      </c>
      <c r="K229" s="254">
        <f t="shared" si="19"/>
        <v>117996.67</v>
      </c>
      <c r="L229" s="254">
        <f t="shared" si="19"/>
        <v>71400</v>
      </c>
      <c r="M229" s="199">
        <f t="shared" si="19"/>
        <v>221678.88000000003</v>
      </c>
      <c r="N229" s="199">
        <f t="shared" si="19"/>
        <v>0</v>
      </c>
      <c r="O229" s="199">
        <f t="shared" si="19"/>
        <v>2862685.5300000003</v>
      </c>
      <c r="P229" s="312"/>
    </row>
    <row r="230" spans="1:19" ht="11.25" customHeight="1" x14ac:dyDescent="0.2">
      <c r="K230" s="24"/>
      <c r="L230" s="24"/>
      <c r="O230" s="8"/>
    </row>
    <row r="231" spans="1:19" ht="11.25" customHeight="1" x14ac:dyDescent="0.2">
      <c r="J231" s="267"/>
      <c r="K231" s="267"/>
      <c r="L231" s="267"/>
      <c r="M231" s="301"/>
      <c r="O231" s="267"/>
      <c r="P231" s="249"/>
      <c r="S231" s="462"/>
    </row>
    <row r="232" spans="1:19" ht="11.25" customHeight="1" x14ac:dyDescent="0.2">
      <c r="B232" s="1"/>
      <c r="D232" s="1"/>
      <c r="E232" s="1"/>
      <c r="G232" s="1"/>
      <c r="L232" s="306"/>
    </row>
    <row r="233" spans="1:19" ht="11.25" customHeight="1" x14ac:dyDescent="0.2">
      <c r="B233" s="1"/>
      <c r="D233" s="1"/>
      <c r="E233" s="1"/>
      <c r="G233" s="1"/>
      <c r="M233" s="527"/>
    </row>
    <row r="234" spans="1:19" ht="11.25" customHeight="1" x14ac:dyDescent="0.2">
      <c r="B234" s="1"/>
      <c r="D234" s="1"/>
      <c r="E234" s="1"/>
      <c r="G234" s="1"/>
    </row>
    <row r="235" spans="1:19" ht="11.25" customHeight="1" x14ac:dyDescent="0.2"/>
    <row r="236" spans="1:19" ht="11.25" customHeight="1" x14ac:dyDescent="0.2"/>
    <row r="237" spans="1:19" ht="11.25" customHeight="1" x14ac:dyDescent="0.2"/>
    <row r="238" spans="1:19" ht="11.25" customHeight="1" x14ac:dyDescent="0.2"/>
    <row r="239" spans="1:19" ht="11.25" customHeight="1" x14ac:dyDescent="0.2"/>
    <row r="240" spans="1:19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</sheetData>
  <autoFilter ref="A6:P229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110" zoomScaleNormal="110" workbookViewId="0">
      <selection activeCell="A31" sqref="A31:XFD31"/>
    </sheetView>
  </sheetViews>
  <sheetFormatPr defaultRowHeight="12.75" x14ac:dyDescent="0.2"/>
  <cols>
    <col min="1" max="1" width="3.42578125" style="1" customWidth="1"/>
    <col min="2" max="2" width="10.28515625" style="2" customWidth="1"/>
    <col min="3" max="3" width="9.28515625" style="1" customWidth="1"/>
    <col min="4" max="4" width="6.85546875" style="2" customWidth="1"/>
    <col min="5" max="5" width="9.85546875" style="2" customWidth="1"/>
    <col min="6" max="6" width="8.28515625" style="1" customWidth="1"/>
    <col min="7" max="7" width="21.7109375" style="2" customWidth="1"/>
    <col min="8" max="8" width="4" style="1" customWidth="1"/>
    <col min="9" max="9" width="6.85546875" style="1" customWidth="1"/>
    <col min="10" max="10" width="7.85546875" style="1" customWidth="1"/>
    <col min="11" max="11" width="8.7109375" style="1" customWidth="1"/>
    <col min="12" max="12" width="7.140625" style="1" customWidth="1"/>
    <col min="13" max="13" width="7.5703125" style="1" customWidth="1"/>
    <col min="14" max="14" width="6.7109375" style="1" customWidth="1"/>
    <col min="15" max="15" width="7" style="1" customWidth="1"/>
    <col min="16" max="16" width="16.7109375" style="1" customWidth="1"/>
    <col min="17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</row>
    <row r="4" spans="1:19" s="81" customFormat="1" ht="11.25" customHeight="1" x14ac:dyDescent="0.2">
      <c r="B4" s="91"/>
      <c r="C4" s="169"/>
      <c r="D4" s="108"/>
      <c r="E4" s="108"/>
      <c r="G4" s="108"/>
      <c r="P4" s="108"/>
    </row>
    <row r="5" spans="1:19" ht="12" customHeight="1" x14ac:dyDescent="0.2"/>
    <row r="6" spans="1:19" s="4" customFormat="1" ht="16.5" thickBot="1" x14ac:dyDescent="0.3">
      <c r="A6" s="34" t="s">
        <v>1998</v>
      </c>
      <c r="B6" s="94"/>
      <c r="C6" s="34"/>
      <c r="D6" s="94"/>
      <c r="E6" s="94"/>
      <c r="F6" s="34"/>
      <c r="G6" s="94"/>
      <c r="H6" s="34"/>
      <c r="I6" s="34"/>
      <c r="J6" s="34"/>
      <c r="K6" s="34"/>
      <c r="L6" s="5"/>
      <c r="M6" s="5"/>
      <c r="N6" s="5"/>
      <c r="O6" s="5"/>
      <c r="P6" s="5"/>
      <c r="Q6" s="5"/>
      <c r="R6" s="5"/>
      <c r="S6" s="5"/>
    </row>
    <row r="7" spans="1:19" s="4" customFormat="1" ht="13.5" thickBot="1" x14ac:dyDescent="0.25">
      <c r="A7" s="234" t="s">
        <v>2</v>
      </c>
      <c r="B7" s="201" t="s">
        <v>50</v>
      </c>
      <c r="C7" s="218" t="s">
        <v>49</v>
      </c>
      <c r="D7" s="203" t="s">
        <v>0</v>
      </c>
      <c r="E7" s="204" t="s">
        <v>3</v>
      </c>
      <c r="F7" s="205" t="s">
        <v>51</v>
      </c>
      <c r="G7" s="235" t="s">
        <v>4</v>
      </c>
      <c r="H7" s="234" t="s">
        <v>28</v>
      </c>
      <c r="I7" s="237" t="s">
        <v>5</v>
      </c>
      <c r="J7" s="238" t="s">
        <v>6</v>
      </c>
      <c r="K7" s="239" t="s">
        <v>7</v>
      </c>
      <c r="L7" s="240" t="s">
        <v>8</v>
      </c>
      <c r="M7" s="238" t="s">
        <v>9</v>
      </c>
      <c r="N7" s="241" t="s">
        <v>10</v>
      </c>
      <c r="O7" s="238" t="s">
        <v>11</v>
      </c>
      <c r="P7" s="265" t="s">
        <v>12</v>
      </c>
    </row>
    <row r="8" spans="1:19" s="4" customFormat="1" x14ac:dyDescent="0.2">
      <c r="A8" s="16">
        <v>1</v>
      </c>
      <c r="B8" s="101"/>
      <c r="C8" s="16"/>
      <c r="D8" s="97"/>
      <c r="E8" s="97"/>
      <c r="F8" s="36" t="s">
        <v>83</v>
      </c>
      <c r="G8" s="74" t="s">
        <v>82</v>
      </c>
      <c r="H8" s="47">
        <v>10</v>
      </c>
      <c r="I8" s="38">
        <v>11110</v>
      </c>
      <c r="J8" s="215">
        <f t="shared" ref="J8:J24" si="0">SUM(K8+L8+M8+N8+O8)</f>
        <v>2019.76</v>
      </c>
      <c r="K8" s="267">
        <v>2019.76</v>
      </c>
      <c r="L8" s="186"/>
      <c r="M8" s="186"/>
      <c r="N8" s="186"/>
      <c r="O8" s="186"/>
      <c r="P8" s="342"/>
    </row>
    <row r="9" spans="1:19" s="4" customFormat="1" x14ac:dyDescent="0.2">
      <c r="A9" s="16">
        <v>2</v>
      </c>
      <c r="B9" s="401" t="s">
        <v>501</v>
      </c>
      <c r="C9" s="68" t="s">
        <v>109</v>
      </c>
      <c r="D9" s="97">
        <v>19163</v>
      </c>
      <c r="E9" s="97">
        <v>63119575</v>
      </c>
      <c r="F9" s="36" t="s">
        <v>430</v>
      </c>
      <c r="G9" s="74" t="s">
        <v>200</v>
      </c>
      <c r="H9" s="47">
        <v>10</v>
      </c>
      <c r="I9" s="38">
        <v>14310</v>
      </c>
      <c r="J9" s="215">
        <f t="shared" si="0"/>
        <v>190.5</v>
      </c>
      <c r="K9" s="175"/>
      <c r="L9" s="186"/>
      <c r="M9" s="217">
        <v>190.5</v>
      </c>
      <c r="N9" s="186"/>
      <c r="O9" s="186"/>
      <c r="P9" s="342" t="s">
        <v>502</v>
      </c>
    </row>
    <row r="10" spans="1:19" s="4" customFormat="1" x14ac:dyDescent="0.2">
      <c r="A10" s="6">
        <v>3</v>
      </c>
      <c r="B10" s="89"/>
      <c r="C10" s="351"/>
      <c r="D10" s="77"/>
      <c r="E10" s="77"/>
      <c r="F10" s="289"/>
      <c r="G10" s="74" t="s">
        <v>80</v>
      </c>
      <c r="H10" s="47">
        <v>10</v>
      </c>
      <c r="I10" s="38">
        <v>11110</v>
      </c>
      <c r="J10" s="215">
        <f t="shared" si="0"/>
        <v>2390.29</v>
      </c>
      <c r="K10" s="175">
        <v>2390.29</v>
      </c>
      <c r="L10" s="175"/>
      <c r="M10" s="177"/>
      <c r="N10" s="175"/>
      <c r="O10" s="175"/>
      <c r="P10" s="287"/>
    </row>
    <row r="11" spans="1:19" s="4" customFormat="1" x14ac:dyDescent="0.2">
      <c r="A11" s="16">
        <v>4</v>
      </c>
      <c r="B11" s="113" t="s">
        <v>778</v>
      </c>
      <c r="C11" s="17" t="s">
        <v>282</v>
      </c>
      <c r="D11" s="97">
        <v>29516</v>
      </c>
      <c r="E11" s="97">
        <v>63119575</v>
      </c>
      <c r="F11" s="309" t="s">
        <v>776</v>
      </c>
      <c r="G11" s="80" t="s">
        <v>779</v>
      </c>
      <c r="H11" s="31">
        <v>10</v>
      </c>
      <c r="I11" s="32">
        <v>13450</v>
      </c>
      <c r="J11" s="215">
        <f t="shared" si="0"/>
        <v>109</v>
      </c>
      <c r="K11" s="410"/>
      <c r="L11" s="180"/>
      <c r="M11" s="179">
        <v>109</v>
      </c>
      <c r="N11" s="180"/>
      <c r="O11" s="180"/>
      <c r="P11" s="411" t="s">
        <v>780</v>
      </c>
    </row>
    <row r="12" spans="1:19" s="4" customFormat="1" x14ac:dyDescent="0.2">
      <c r="A12" s="6">
        <v>5</v>
      </c>
      <c r="B12" s="113" t="s">
        <v>895</v>
      </c>
      <c r="C12" s="17" t="s">
        <v>83</v>
      </c>
      <c r="D12" s="97">
        <v>46882</v>
      </c>
      <c r="E12" s="97">
        <v>63119575</v>
      </c>
      <c r="F12" s="309" t="s">
        <v>896</v>
      </c>
      <c r="G12" s="74" t="s">
        <v>383</v>
      </c>
      <c r="H12" s="47">
        <v>10</v>
      </c>
      <c r="I12" s="38">
        <v>14310</v>
      </c>
      <c r="J12" s="215">
        <f t="shared" si="0"/>
        <v>62.7</v>
      </c>
      <c r="K12" s="410"/>
      <c r="L12" s="180"/>
      <c r="M12" s="179">
        <v>62.7</v>
      </c>
      <c r="N12" s="180"/>
      <c r="O12" s="180"/>
      <c r="P12" s="411" t="s">
        <v>207</v>
      </c>
    </row>
    <row r="13" spans="1:19" s="4" customFormat="1" x14ac:dyDescent="0.2">
      <c r="A13" s="16">
        <v>6</v>
      </c>
      <c r="B13" s="113"/>
      <c r="C13" s="17"/>
      <c r="D13" s="97"/>
      <c r="E13" s="97"/>
      <c r="F13" s="36" t="s">
        <v>990</v>
      </c>
      <c r="G13" s="80" t="s">
        <v>81</v>
      </c>
      <c r="H13" s="31">
        <v>10</v>
      </c>
      <c r="I13" s="32">
        <v>11110</v>
      </c>
      <c r="J13" s="215">
        <f t="shared" si="0"/>
        <v>2390.29</v>
      </c>
      <c r="K13" s="179">
        <v>2390.29</v>
      </c>
      <c r="L13" s="180"/>
      <c r="M13" s="179"/>
      <c r="N13" s="180"/>
      <c r="O13" s="180"/>
      <c r="P13" s="411"/>
    </row>
    <row r="14" spans="1:19" s="4" customFormat="1" x14ac:dyDescent="0.2">
      <c r="A14" s="6">
        <v>7</v>
      </c>
      <c r="B14" s="413" t="s">
        <v>1170</v>
      </c>
      <c r="C14" s="332" t="s">
        <v>617</v>
      </c>
      <c r="D14" s="98">
        <v>76543</v>
      </c>
      <c r="E14" s="97">
        <v>63119575</v>
      </c>
      <c r="F14" s="37" t="s">
        <v>1161</v>
      </c>
      <c r="G14" s="80" t="s">
        <v>383</v>
      </c>
      <c r="H14" s="31">
        <v>10</v>
      </c>
      <c r="I14" s="32">
        <v>14310</v>
      </c>
      <c r="J14" s="216">
        <f t="shared" si="0"/>
        <v>49.3</v>
      </c>
      <c r="K14" s="314"/>
      <c r="L14" s="483"/>
      <c r="M14" s="188">
        <v>49.3</v>
      </c>
      <c r="N14" s="188"/>
      <c r="O14" s="188"/>
      <c r="P14" s="18" t="s">
        <v>207</v>
      </c>
    </row>
    <row r="15" spans="1:19" s="4" customFormat="1" x14ac:dyDescent="0.2">
      <c r="A15" s="16">
        <v>8</v>
      </c>
      <c r="B15" s="113" t="s">
        <v>1171</v>
      </c>
      <c r="C15" s="17" t="s">
        <v>1154</v>
      </c>
      <c r="D15" s="97">
        <v>76607</v>
      </c>
      <c r="E15" s="97">
        <v>63119575</v>
      </c>
      <c r="F15" s="37" t="s">
        <v>1161</v>
      </c>
      <c r="G15" s="80" t="s">
        <v>383</v>
      </c>
      <c r="H15" s="31">
        <v>10</v>
      </c>
      <c r="I15" s="32">
        <v>14310</v>
      </c>
      <c r="J15" s="216">
        <f t="shared" si="0"/>
        <v>87.3</v>
      </c>
      <c r="K15" s="314"/>
      <c r="L15" s="483"/>
      <c r="M15" s="188">
        <v>87.3</v>
      </c>
      <c r="N15" s="188"/>
      <c r="O15" s="188"/>
      <c r="P15" s="18" t="s">
        <v>207</v>
      </c>
    </row>
    <row r="16" spans="1:19" s="4" customFormat="1" x14ac:dyDescent="0.2">
      <c r="A16" s="6">
        <v>9</v>
      </c>
      <c r="B16" s="412" t="s">
        <v>1271</v>
      </c>
      <c r="C16" s="486">
        <v>44977</v>
      </c>
      <c r="D16" s="97">
        <v>86947</v>
      </c>
      <c r="E16" s="97">
        <v>63119575</v>
      </c>
      <c r="F16" s="289" t="s">
        <v>1253</v>
      </c>
      <c r="G16" s="74" t="s">
        <v>779</v>
      </c>
      <c r="H16" s="47">
        <v>10</v>
      </c>
      <c r="I16" s="50">
        <v>13450</v>
      </c>
      <c r="J16" s="214">
        <f t="shared" si="0"/>
        <v>134.59</v>
      </c>
      <c r="K16" s="314"/>
      <c r="L16" s="233"/>
      <c r="M16" s="179">
        <v>134.59</v>
      </c>
      <c r="N16" s="180"/>
      <c r="O16" s="180"/>
      <c r="P16" s="411" t="s">
        <v>607</v>
      </c>
    </row>
    <row r="17" spans="1:16" s="4" customFormat="1" x14ac:dyDescent="0.2">
      <c r="A17" s="16">
        <v>10</v>
      </c>
      <c r="B17" s="412"/>
      <c r="C17" s="486"/>
      <c r="D17" s="97"/>
      <c r="E17" s="97"/>
      <c r="F17" s="487" t="s">
        <v>1253</v>
      </c>
      <c r="G17" s="80" t="s">
        <v>991</v>
      </c>
      <c r="H17" s="31">
        <v>10</v>
      </c>
      <c r="I17" s="32">
        <v>11110</v>
      </c>
      <c r="J17" s="215">
        <f t="shared" si="0"/>
        <v>2398.9899999999998</v>
      </c>
      <c r="K17" s="179">
        <v>2398.9899999999998</v>
      </c>
      <c r="L17" s="233"/>
      <c r="M17" s="179"/>
      <c r="N17" s="180"/>
      <c r="O17" s="180"/>
      <c r="P17" s="411"/>
    </row>
    <row r="18" spans="1:16" s="4" customFormat="1" x14ac:dyDescent="0.2">
      <c r="A18" s="6">
        <v>11</v>
      </c>
      <c r="B18" s="412"/>
      <c r="C18" s="486"/>
      <c r="D18" s="97"/>
      <c r="E18" s="97"/>
      <c r="F18" s="487"/>
      <c r="G18" s="80" t="s">
        <v>1276</v>
      </c>
      <c r="H18" s="31">
        <v>10</v>
      </c>
      <c r="I18" s="32">
        <v>11110</v>
      </c>
      <c r="J18" s="216">
        <f t="shared" si="0"/>
        <v>2398.9899999999998</v>
      </c>
      <c r="K18" s="314">
        <v>2398.9899999999998</v>
      </c>
      <c r="L18" s="483"/>
      <c r="M18" s="188"/>
      <c r="N18" s="188"/>
      <c r="O18" s="188"/>
      <c r="P18" s="18"/>
    </row>
    <row r="19" spans="1:16" s="4" customFormat="1" x14ac:dyDescent="0.2">
      <c r="A19" s="16">
        <v>12</v>
      </c>
      <c r="B19" s="412" t="s">
        <v>1412</v>
      </c>
      <c r="C19" s="486" t="s">
        <v>990</v>
      </c>
      <c r="D19" s="97">
        <v>131734</v>
      </c>
      <c r="E19" s="97">
        <v>63119575</v>
      </c>
      <c r="F19" s="487" t="s">
        <v>1653</v>
      </c>
      <c r="G19" s="80" t="s">
        <v>383</v>
      </c>
      <c r="H19" s="31">
        <v>10</v>
      </c>
      <c r="I19" s="32">
        <v>14310</v>
      </c>
      <c r="J19" s="216">
        <f t="shared" si="0"/>
        <v>48.5</v>
      </c>
      <c r="K19" s="314"/>
      <c r="L19" s="483"/>
      <c r="M19" s="188">
        <v>48.5</v>
      </c>
      <c r="N19" s="188"/>
      <c r="O19" s="188"/>
      <c r="P19" s="18" t="s">
        <v>207</v>
      </c>
    </row>
    <row r="20" spans="1:16" s="4" customFormat="1" x14ac:dyDescent="0.2">
      <c r="A20" s="6">
        <v>13</v>
      </c>
      <c r="B20" s="412" t="s">
        <v>1413</v>
      </c>
      <c r="C20" s="486" t="s">
        <v>990</v>
      </c>
      <c r="D20" s="97">
        <v>131782</v>
      </c>
      <c r="E20" s="97">
        <v>63119575</v>
      </c>
      <c r="F20" s="487" t="s">
        <v>1653</v>
      </c>
      <c r="G20" s="80" t="s">
        <v>383</v>
      </c>
      <c r="H20" s="31">
        <v>10</v>
      </c>
      <c r="I20" s="32">
        <v>14310</v>
      </c>
      <c r="J20" s="216">
        <f t="shared" si="0"/>
        <v>59</v>
      </c>
      <c r="K20" s="314"/>
      <c r="L20" s="483"/>
      <c r="M20" s="188">
        <v>59</v>
      </c>
      <c r="N20" s="188"/>
      <c r="O20" s="188"/>
      <c r="P20" s="18" t="s">
        <v>207</v>
      </c>
    </row>
    <row r="21" spans="1:16" s="4" customFormat="1" x14ac:dyDescent="0.2">
      <c r="A21" s="16">
        <v>14</v>
      </c>
      <c r="B21" s="412"/>
      <c r="C21" s="486"/>
      <c r="D21" s="97"/>
      <c r="E21" s="97"/>
      <c r="F21" s="36" t="s">
        <v>1954</v>
      </c>
      <c r="G21" s="80" t="s">
        <v>1534</v>
      </c>
      <c r="H21" s="31">
        <v>10</v>
      </c>
      <c r="I21" s="32">
        <v>11110</v>
      </c>
      <c r="J21" s="215">
        <f t="shared" si="0"/>
        <v>2398.9899999999998</v>
      </c>
      <c r="K21" s="179">
        <v>2398.9899999999998</v>
      </c>
      <c r="L21" s="483"/>
      <c r="M21" s="217"/>
      <c r="N21" s="186"/>
      <c r="O21" s="186"/>
      <c r="P21" s="18"/>
    </row>
    <row r="22" spans="1:16" s="4" customFormat="1" x14ac:dyDescent="0.2">
      <c r="A22" s="16">
        <v>15</v>
      </c>
      <c r="B22" s="264" t="s">
        <v>2069</v>
      </c>
      <c r="C22" s="33" t="s">
        <v>1440</v>
      </c>
      <c r="D22" s="39">
        <v>169567</v>
      </c>
      <c r="E22" s="97">
        <v>63119575</v>
      </c>
      <c r="F22" s="37" t="s">
        <v>2057</v>
      </c>
      <c r="G22" s="80" t="s">
        <v>383</v>
      </c>
      <c r="H22" s="31">
        <v>10</v>
      </c>
      <c r="I22" s="32">
        <v>14310</v>
      </c>
      <c r="J22" s="214">
        <f t="shared" si="0"/>
        <v>44.9</v>
      </c>
      <c r="K22" s="178"/>
      <c r="L22" s="175"/>
      <c r="M22" s="179">
        <v>44.9</v>
      </c>
      <c r="N22" s="180"/>
      <c r="O22" s="180"/>
      <c r="P22" s="107" t="s">
        <v>207</v>
      </c>
    </row>
    <row r="23" spans="1:16" s="4" customFormat="1" x14ac:dyDescent="0.2">
      <c r="A23" s="16">
        <v>16</v>
      </c>
      <c r="B23" s="412" t="s">
        <v>1722</v>
      </c>
      <c r="C23" s="17" t="s">
        <v>1342</v>
      </c>
      <c r="D23" s="97">
        <v>170885</v>
      </c>
      <c r="E23" s="97">
        <v>63119575</v>
      </c>
      <c r="F23" s="37" t="s">
        <v>2081</v>
      </c>
      <c r="G23" s="80" t="s">
        <v>114</v>
      </c>
      <c r="H23" s="31">
        <v>10</v>
      </c>
      <c r="I23" s="32">
        <v>13460</v>
      </c>
      <c r="J23" s="214">
        <f t="shared" si="0"/>
        <v>140</v>
      </c>
      <c r="K23" s="178"/>
      <c r="L23" s="233"/>
      <c r="M23" s="217">
        <v>140</v>
      </c>
      <c r="N23" s="180"/>
      <c r="O23" s="180"/>
      <c r="P23" s="329" t="s">
        <v>526</v>
      </c>
    </row>
    <row r="24" spans="1:16" s="4" customFormat="1" x14ac:dyDescent="0.2">
      <c r="A24" s="16">
        <v>17</v>
      </c>
      <c r="B24" s="260"/>
      <c r="C24" s="328"/>
      <c r="D24" s="78"/>
      <c r="E24" s="97"/>
      <c r="F24" s="36" t="s">
        <v>2258</v>
      </c>
      <c r="G24" s="80" t="s">
        <v>2009</v>
      </c>
      <c r="H24" s="31">
        <v>10</v>
      </c>
      <c r="I24" s="32">
        <v>11110</v>
      </c>
      <c r="J24" s="214">
        <f t="shared" si="0"/>
        <v>2398.9899999999998</v>
      </c>
      <c r="K24" s="178">
        <v>2398.9899999999998</v>
      </c>
      <c r="L24" s="180"/>
      <c r="M24" s="179"/>
      <c r="N24" s="180"/>
      <c r="O24" s="180"/>
      <c r="P24" s="107"/>
    </row>
    <row r="25" spans="1:16" s="4" customFormat="1" x14ac:dyDescent="0.2">
      <c r="A25" s="16">
        <v>18</v>
      </c>
      <c r="B25" s="412" t="s">
        <v>2330</v>
      </c>
      <c r="C25" s="486" t="s">
        <v>1954</v>
      </c>
      <c r="D25" s="97">
        <v>206742</v>
      </c>
      <c r="E25" s="97">
        <v>63119575</v>
      </c>
      <c r="F25" s="487" t="s">
        <v>2331</v>
      </c>
      <c r="G25" s="80" t="s">
        <v>383</v>
      </c>
      <c r="H25" s="31">
        <v>10</v>
      </c>
      <c r="I25" s="32">
        <v>14310</v>
      </c>
      <c r="J25" s="214">
        <f t="shared" ref="J25:J28" si="1">SUM(K25+L25+M25+N25+O25)</f>
        <v>43.7</v>
      </c>
      <c r="K25" s="178"/>
      <c r="L25" s="175"/>
      <c r="M25" s="179">
        <v>43.7</v>
      </c>
      <c r="N25" s="180"/>
      <c r="O25" s="180"/>
      <c r="P25" s="107" t="s">
        <v>207</v>
      </c>
    </row>
    <row r="26" spans="1:16" s="4" customFormat="1" x14ac:dyDescent="0.2">
      <c r="A26" s="16">
        <v>19</v>
      </c>
      <c r="B26" s="260" t="s">
        <v>969</v>
      </c>
      <c r="C26" s="42" t="s">
        <v>2289</v>
      </c>
      <c r="D26" s="73" t="s">
        <v>2376</v>
      </c>
      <c r="E26" s="97">
        <v>63119575</v>
      </c>
      <c r="F26" s="37" t="s">
        <v>2367</v>
      </c>
      <c r="G26" s="74" t="s">
        <v>200</v>
      </c>
      <c r="H26" s="47">
        <v>10</v>
      </c>
      <c r="I26" s="50">
        <v>14310</v>
      </c>
      <c r="J26" s="214">
        <f t="shared" si="1"/>
        <v>106</v>
      </c>
      <c r="K26" s="376"/>
      <c r="L26" s="233"/>
      <c r="M26" s="179">
        <v>106</v>
      </c>
      <c r="N26" s="180"/>
      <c r="O26" s="180"/>
      <c r="P26" s="329" t="s">
        <v>204</v>
      </c>
    </row>
    <row r="27" spans="1:16" s="4" customFormat="1" x14ac:dyDescent="0.2">
      <c r="A27" s="16">
        <v>20</v>
      </c>
      <c r="B27" s="260"/>
      <c r="C27" s="42"/>
      <c r="D27" s="73"/>
      <c r="E27" s="97"/>
      <c r="F27" s="36" t="s">
        <v>2544</v>
      </c>
      <c r="G27" s="80" t="s">
        <v>2268</v>
      </c>
      <c r="H27" s="31">
        <v>10</v>
      </c>
      <c r="I27" s="32">
        <v>11110</v>
      </c>
      <c r="J27" s="214">
        <f t="shared" si="1"/>
        <v>2398.9899999999998</v>
      </c>
      <c r="K27" s="179">
        <v>2398.9899999999998</v>
      </c>
      <c r="L27" s="233"/>
      <c r="M27" s="179"/>
      <c r="N27" s="180"/>
      <c r="O27" s="180"/>
      <c r="P27" s="329"/>
    </row>
    <row r="28" spans="1:16" s="4" customFormat="1" x14ac:dyDescent="0.2">
      <c r="A28" s="16">
        <v>21</v>
      </c>
      <c r="B28" s="260" t="s">
        <v>2631</v>
      </c>
      <c r="C28" s="42" t="s">
        <v>2289</v>
      </c>
      <c r="D28" s="73">
        <v>261641</v>
      </c>
      <c r="E28" s="97">
        <v>63119575</v>
      </c>
      <c r="F28" s="37" t="s">
        <v>2790</v>
      </c>
      <c r="G28" s="80" t="s">
        <v>114</v>
      </c>
      <c r="H28" s="31">
        <v>10</v>
      </c>
      <c r="I28" s="32">
        <v>13460</v>
      </c>
      <c r="J28" s="214">
        <f t="shared" si="1"/>
        <v>12.8</v>
      </c>
      <c r="K28" s="178"/>
      <c r="L28" s="233"/>
      <c r="M28" s="179">
        <v>12.8</v>
      </c>
      <c r="N28" s="180"/>
      <c r="O28" s="180"/>
      <c r="P28" s="107" t="s">
        <v>392</v>
      </c>
    </row>
    <row r="29" spans="1:16" s="4" customFormat="1" x14ac:dyDescent="0.2">
      <c r="A29" s="16">
        <v>22</v>
      </c>
      <c r="B29" s="264" t="s">
        <v>2632</v>
      </c>
      <c r="C29" s="33" t="s">
        <v>2304</v>
      </c>
      <c r="D29" s="39">
        <v>267317</v>
      </c>
      <c r="E29" s="97">
        <v>63119575</v>
      </c>
      <c r="F29" s="37" t="s">
        <v>2669</v>
      </c>
      <c r="G29" s="80" t="s">
        <v>114</v>
      </c>
      <c r="H29" s="31">
        <v>10</v>
      </c>
      <c r="I29" s="32">
        <v>13460</v>
      </c>
      <c r="J29" s="214">
        <f t="shared" ref="J29" si="2">SUM(K29+L29+M29+N29+O29)</f>
        <v>116.5</v>
      </c>
      <c r="K29" s="178"/>
      <c r="L29" s="233"/>
      <c r="M29" s="217">
        <v>116.5</v>
      </c>
      <c r="N29" s="180"/>
      <c r="O29" s="180"/>
      <c r="P29" s="107" t="s">
        <v>404</v>
      </c>
    </row>
    <row r="30" spans="1:16" s="4" customFormat="1" ht="13.5" thickBot="1" x14ac:dyDescent="0.25">
      <c r="A30" s="16">
        <v>23</v>
      </c>
      <c r="B30" s="260"/>
      <c r="C30" s="42"/>
      <c r="D30" s="73"/>
      <c r="E30" s="97"/>
      <c r="F30" s="36" t="s">
        <v>2793</v>
      </c>
      <c r="G30" s="80" t="s">
        <v>2545</v>
      </c>
      <c r="H30" s="31">
        <v>10</v>
      </c>
      <c r="I30" s="32">
        <v>11110</v>
      </c>
      <c r="J30" s="215">
        <f t="shared" ref="J30" si="3">SUM(K30+L30+M30+N30+O30)</f>
        <v>2398.9899999999998</v>
      </c>
      <c r="K30" s="179">
        <v>2398.9899999999998</v>
      </c>
      <c r="L30" s="233"/>
      <c r="M30" s="179"/>
      <c r="N30" s="180"/>
      <c r="O30" s="180"/>
      <c r="P30" s="329"/>
    </row>
    <row r="31" spans="1:16" ht="13.5" thickBot="1" x14ac:dyDescent="0.25">
      <c r="A31" s="226"/>
      <c r="B31" s="228"/>
      <c r="C31" s="227"/>
      <c r="D31" s="228"/>
      <c r="E31" s="228"/>
      <c r="F31" s="227"/>
      <c r="G31" s="228"/>
      <c r="H31" s="227"/>
      <c r="I31" s="229" t="s">
        <v>42</v>
      </c>
      <c r="J31" s="230">
        <f t="shared" ref="J31:O31" si="4">SUM(J8:J30)</f>
        <v>22399.07</v>
      </c>
      <c r="K31" s="230">
        <f t="shared" si="4"/>
        <v>21194.28</v>
      </c>
      <c r="L31" s="193">
        <f t="shared" si="4"/>
        <v>0</v>
      </c>
      <c r="M31" s="193">
        <f t="shared" si="4"/>
        <v>1204.79</v>
      </c>
      <c r="N31" s="193">
        <f t="shared" si="4"/>
        <v>0</v>
      </c>
      <c r="O31" s="193">
        <f t="shared" si="4"/>
        <v>0</v>
      </c>
      <c r="P31" s="229"/>
    </row>
    <row r="33" spans="2:16" x14ac:dyDescent="0.2">
      <c r="J33" s="267"/>
      <c r="K33" s="267"/>
      <c r="M33" s="307"/>
      <c r="P33" s="28"/>
    </row>
    <row r="34" spans="2:16" x14ac:dyDescent="0.2">
      <c r="B34" s="1"/>
      <c r="D34" s="1"/>
      <c r="E34" s="1"/>
      <c r="G34" s="1"/>
    </row>
    <row r="35" spans="2:16" x14ac:dyDescent="0.2">
      <c r="B35" s="1"/>
      <c r="D35" s="1"/>
      <c r="E35" s="1"/>
      <c r="G35" s="1"/>
      <c r="M35" s="462"/>
    </row>
    <row r="36" spans="2:16" x14ac:dyDescent="0.2">
      <c r="B36" s="1"/>
      <c r="D36" s="1"/>
      <c r="E36" s="1"/>
      <c r="G36" s="1"/>
    </row>
    <row r="37" spans="2:16" x14ac:dyDescent="0.2">
      <c r="B37" s="1"/>
      <c r="D37" s="1"/>
      <c r="E37" s="1"/>
      <c r="G37" s="1"/>
    </row>
  </sheetData>
  <autoFilter ref="A7:P7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opLeftCell="A22" zoomScale="110" zoomScaleNormal="110" workbookViewId="0">
      <selection activeCell="O29" sqref="O29:O30"/>
    </sheetView>
  </sheetViews>
  <sheetFormatPr defaultRowHeight="12.75" x14ac:dyDescent="0.2"/>
  <cols>
    <col min="1" max="1" width="3.42578125" style="1" customWidth="1"/>
    <col min="2" max="2" width="11.140625" style="87" customWidth="1"/>
    <col min="3" max="3" width="9" style="1" customWidth="1"/>
    <col min="4" max="4" width="6.42578125" style="2" customWidth="1"/>
    <col min="5" max="5" width="10.140625" style="2" customWidth="1"/>
    <col min="6" max="6" width="8.28515625" style="1" customWidth="1"/>
    <col min="7" max="7" width="20.7109375" style="2" customWidth="1"/>
    <col min="8" max="8" width="4" style="1" customWidth="1"/>
    <col min="9" max="9" width="6" style="1" customWidth="1"/>
    <col min="10" max="10" width="10.5703125" style="1" customWidth="1"/>
    <col min="11" max="11" width="8" style="1" customWidth="1"/>
    <col min="12" max="12" width="6.5703125" style="1" customWidth="1"/>
    <col min="13" max="13" width="8" style="1" customWidth="1"/>
    <col min="14" max="14" width="6.85546875" style="1" customWidth="1"/>
    <col min="15" max="15" width="8.5703125" style="1" customWidth="1"/>
    <col min="16" max="16" width="25.28515625" style="1" customWidth="1"/>
    <col min="17" max="16384" width="9.140625" style="1"/>
  </cols>
  <sheetData>
    <row r="1" spans="1:19" s="81" customFormat="1" ht="21" customHeight="1" x14ac:dyDescent="0.25">
      <c r="B1" s="91"/>
      <c r="C1" s="125" t="s">
        <v>67</v>
      </c>
      <c r="D1" s="338"/>
      <c r="E1" s="339"/>
      <c r="F1" s="126"/>
      <c r="P1" s="108"/>
    </row>
    <row r="2" spans="1:19" s="81" customFormat="1" ht="15" x14ac:dyDescent="0.25">
      <c r="B2" s="91"/>
      <c r="C2" s="125" t="s">
        <v>1</v>
      </c>
      <c r="D2" s="338"/>
      <c r="E2" s="339"/>
      <c r="F2" s="126"/>
      <c r="P2" s="108"/>
    </row>
    <row r="3" spans="1:19" s="81" customFormat="1" ht="15" x14ac:dyDescent="0.25">
      <c r="A3" s="82"/>
      <c r="B3" s="92"/>
      <c r="C3" s="125" t="s">
        <v>1987</v>
      </c>
      <c r="D3" s="339"/>
      <c r="E3" s="338"/>
      <c r="F3" s="126"/>
      <c r="P3" s="108"/>
    </row>
    <row r="4" spans="1:19" s="81" customFormat="1" ht="20.25" customHeight="1" x14ac:dyDescent="0.2">
      <c r="B4" s="91"/>
      <c r="C4" s="169"/>
      <c r="D4" s="108"/>
      <c r="E4" s="108"/>
      <c r="G4" s="108"/>
      <c r="P4" s="108"/>
    </row>
    <row r="5" spans="1:19" x14ac:dyDescent="0.2">
      <c r="A5" s="24"/>
      <c r="B5" s="112"/>
      <c r="C5" s="24"/>
      <c r="D5" s="99"/>
      <c r="E5" s="99"/>
      <c r="F5" s="24"/>
      <c r="G5" s="99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9" s="4" customFormat="1" ht="16.5" thickBot="1" x14ac:dyDescent="0.3">
      <c r="A6" s="34" t="s">
        <v>1997</v>
      </c>
      <c r="B6" s="100"/>
      <c r="C6" s="34"/>
      <c r="D6" s="94"/>
      <c r="E6" s="94"/>
      <c r="F6" s="34"/>
      <c r="G6" s="94"/>
      <c r="H6" s="34"/>
      <c r="I6" s="34"/>
      <c r="J6" s="34"/>
      <c r="K6" s="34"/>
      <c r="L6" s="5"/>
      <c r="M6" s="5"/>
      <c r="N6" s="5"/>
      <c r="O6" s="5"/>
      <c r="P6" s="5"/>
      <c r="Q6" s="5"/>
      <c r="R6" s="5"/>
      <c r="S6" s="5"/>
    </row>
    <row r="7" spans="1:19" s="4" customFormat="1" ht="13.5" thickBot="1" x14ac:dyDescent="0.25">
      <c r="A7" s="234" t="s">
        <v>2</v>
      </c>
      <c r="B7" s="201" t="s">
        <v>50</v>
      </c>
      <c r="C7" s="218" t="s">
        <v>49</v>
      </c>
      <c r="D7" s="203" t="s">
        <v>0</v>
      </c>
      <c r="E7" s="204" t="s">
        <v>3</v>
      </c>
      <c r="F7" s="205" t="s">
        <v>51</v>
      </c>
      <c r="G7" s="235" t="s">
        <v>4</v>
      </c>
      <c r="H7" s="234" t="s">
        <v>28</v>
      </c>
      <c r="I7" s="237" t="s">
        <v>5</v>
      </c>
      <c r="J7" s="238" t="s">
        <v>6</v>
      </c>
      <c r="K7" s="239" t="s">
        <v>7</v>
      </c>
      <c r="L7" s="240" t="s">
        <v>8</v>
      </c>
      <c r="M7" s="238" t="s">
        <v>9</v>
      </c>
      <c r="N7" s="241" t="s">
        <v>10</v>
      </c>
      <c r="O7" s="238" t="s">
        <v>11</v>
      </c>
      <c r="P7" s="238" t="s">
        <v>12</v>
      </c>
    </row>
    <row r="8" spans="1:19" s="4" customFormat="1" x14ac:dyDescent="0.2">
      <c r="A8" s="26">
        <v>1</v>
      </c>
      <c r="B8" s="113"/>
      <c r="C8" s="68"/>
      <c r="D8" s="103"/>
      <c r="E8" s="102"/>
      <c r="F8" s="36" t="s">
        <v>83</v>
      </c>
      <c r="G8" s="74" t="s">
        <v>82</v>
      </c>
      <c r="H8" s="47">
        <v>10</v>
      </c>
      <c r="I8" s="38">
        <v>11110</v>
      </c>
      <c r="J8" s="215">
        <f t="shared" ref="J8:J19" si="0">SUM(K8+L8+M8+N8+O8)</f>
        <v>7001.11</v>
      </c>
      <c r="K8" s="267">
        <v>7001.11</v>
      </c>
      <c r="L8" s="186"/>
      <c r="M8" s="186"/>
      <c r="N8" s="186"/>
      <c r="O8" s="186"/>
      <c r="P8" s="27"/>
    </row>
    <row r="9" spans="1:19" s="4" customFormat="1" x14ac:dyDescent="0.2">
      <c r="A9" s="22">
        <v>2</v>
      </c>
      <c r="B9" s="113" t="s">
        <v>191</v>
      </c>
      <c r="C9" s="68" t="s">
        <v>189</v>
      </c>
      <c r="D9" s="103">
        <v>14850</v>
      </c>
      <c r="E9" s="102">
        <v>63147015</v>
      </c>
      <c r="F9" s="19" t="s">
        <v>182</v>
      </c>
      <c r="G9" s="80" t="s">
        <v>190</v>
      </c>
      <c r="H9" s="31">
        <v>10</v>
      </c>
      <c r="I9" s="32">
        <v>14060</v>
      </c>
      <c r="J9" s="215">
        <f t="shared" si="0"/>
        <v>1555</v>
      </c>
      <c r="K9" s="188"/>
      <c r="L9" s="186"/>
      <c r="M9" s="180">
        <v>1555</v>
      </c>
      <c r="N9" s="186"/>
      <c r="O9" s="186"/>
      <c r="P9" s="27" t="s">
        <v>192</v>
      </c>
    </row>
    <row r="10" spans="1:19" s="4" customFormat="1" x14ac:dyDescent="0.2">
      <c r="A10" s="26">
        <v>3</v>
      </c>
      <c r="B10" s="113">
        <v>267776</v>
      </c>
      <c r="C10" s="68" t="s">
        <v>194</v>
      </c>
      <c r="D10" s="103">
        <v>14870</v>
      </c>
      <c r="E10" s="102">
        <v>63147015</v>
      </c>
      <c r="F10" s="19" t="s">
        <v>182</v>
      </c>
      <c r="G10" s="80" t="s">
        <v>190</v>
      </c>
      <c r="H10" s="31">
        <v>10</v>
      </c>
      <c r="I10" s="32">
        <v>14060</v>
      </c>
      <c r="J10" s="215">
        <f t="shared" si="0"/>
        <v>20507</v>
      </c>
      <c r="K10" s="188"/>
      <c r="L10" s="186"/>
      <c r="M10" s="180">
        <v>20507</v>
      </c>
      <c r="N10" s="186"/>
      <c r="O10" s="186"/>
      <c r="P10" s="409" t="s">
        <v>195</v>
      </c>
    </row>
    <row r="11" spans="1:19" s="4" customFormat="1" x14ac:dyDescent="0.2">
      <c r="A11" s="22">
        <v>4</v>
      </c>
      <c r="B11" s="113" t="s">
        <v>208</v>
      </c>
      <c r="C11" s="68" t="s">
        <v>210</v>
      </c>
      <c r="D11" s="103">
        <v>14751</v>
      </c>
      <c r="E11" s="102">
        <v>63147015</v>
      </c>
      <c r="F11" s="19" t="s">
        <v>211</v>
      </c>
      <c r="G11" s="80" t="s">
        <v>212</v>
      </c>
      <c r="H11" s="31">
        <v>10</v>
      </c>
      <c r="I11" s="32">
        <v>14310</v>
      </c>
      <c r="J11" s="215">
        <f t="shared" si="0"/>
        <v>1153.4000000000001</v>
      </c>
      <c r="K11" s="188"/>
      <c r="L11" s="186"/>
      <c r="M11" s="180">
        <v>1153.4000000000001</v>
      </c>
      <c r="N11" s="186"/>
      <c r="O11" s="186"/>
      <c r="P11" s="409" t="s">
        <v>213</v>
      </c>
    </row>
    <row r="12" spans="1:19" s="4" customFormat="1" x14ac:dyDescent="0.2">
      <c r="A12" s="26">
        <v>5</v>
      </c>
      <c r="B12" s="262" t="s">
        <v>345</v>
      </c>
      <c r="C12" s="66" t="s">
        <v>215</v>
      </c>
      <c r="D12" s="98">
        <v>16190</v>
      </c>
      <c r="E12" s="102">
        <v>63147015</v>
      </c>
      <c r="F12" s="36" t="s">
        <v>231</v>
      </c>
      <c r="G12" s="74" t="s">
        <v>216</v>
      </c>
      <c r="H12" s="47">
        <v>10</v>
      </c>
      <c r="I12" s="50">
        <v>13780</v>
      </c>
      <c r="J12" s="215">
        <f t="shared" si="0"/>
        <v>668.14</v>
      </c>
      <c r="K12" s="410"/>
      <c r="L12" s="233"/>
      <c r="M12" s="179">
        <v>668.14</v>
      </c>
      <c r="N12" s="180"/>
      <c r="O12" s="180"/>
      <c r="P12" s="411" t="s">
        <v>217</v>
      </c>
    </row>
    <row r="13" spans="1:19" s="4" customFormat="1" x14ac:dyDescent="0.2">
      <c r="A13" s="22">
        <v>6</v>
      </c>
      <c r="B13" s="113"/>
      <c r="C13" s="17"/>
      <c r="D13" s="97"/>
      <c r="E13" s="102"/>
      <c r="F13" s="19"/>
      <c r="G13" s="80" t="s">
        <v>80</v>
      </c>
      <c r="H13" s="31">
        <v>10</v>
      </c>
      <c r="I13" s="32">
        <v>11110</v>
      </c>
      <c r="J13" s="215">
        <f t="shared" si="0"/>
        <v>8626.83</v>
      </c>
      <c r="K13" s="314">
        <v>8626.83</v>
      </c>
      <c r="L13" s="175"/>
      <c r="M13" s="175"/>
      <c r="N13" s="175"/>
      <c r="O13" s="175"/>
      <c r="P13" s="107"/>
    </row>
    <row r="14" spans="1:19" s="4" customFormat="1" x14ac:dyDescent="0.2">
      <c r="A14" s="26">
        <v>7</v>
      </c>
      <c r="B14" s="113" t="s">
        <v>778</v>
      </c>
      <c r="C14" s="17" t="s">
        <v>282</v>
      </c>
      <c r="D14" s="97">
        <v>29528</v>
      </c>
      <c r="E14" s="102">
        <v>63147015</v>
      </c>
      <c r="F14" s="309" t="s">
        <v>776</v>
      </c>
      <c r="G14" s="80" t="s">
        <v>779</v>
      </c>
      <c r="H14" s="31">
        <v>10</v>
      </c>
      <c r="I14" s="32">
        <v>13450</v>
      </c>
      <c r="J14" s="215">
        <f t="shared" si="0"/>
        <v>116</v>
      </c>
      <c r="K14" s="410"/>
      <c r="L14" s="180"/>
      <c r="M14" s="179">
        <v>116</v>
      </c>
      <c r="N14" s="180"/>
      <c r="O14" s="180"/>
      <c r="P14" s="411" t="s">
        <v>780</v>
      </c>
    </row>
    <row r="15" spans="1:19" s="4" customFormat="1" x14ac:dyDescent="0.2">
      <c r="A15" s="22">
        <v>8</v>
      </c>
      <c r="B15" s="436">
        <v>44927</v>
      </c>
      <c r="C15" s="17" t="s">
        <v>467</v>
      </c>
      <c r="D15" s="97">
        <v>39244</v>
      </c>
      <c r="E15" s="102">
        <v>63147015</v>
      </c>
      <c r="F15" s="309" t="s">
        <v>844</v>
      </c>
      <c r="G15" s="80" t="s">
        <v>848</v>
      </c>
      <c r="H15" s="31">
        <v>10</v>
      </c>
      <c r="I15" s="32">
        <v>13480</v>
      </c>
      <c r="J15" s="215">
        <f t="shared" si="0"/>
        <v>10000</v>
      </c>
      <c r="K15" s="410"/>
      <c r="L15" s="180"/>
      <c r="M15" s="179">
        <v>10000</v>
      </c>
      <c r="N15" s="180"/>
      <c r="O15" s="180"/>
      <c r="P15" s="411" t="s">
        <v>849</v>
      </c>
    </row>
    <row r="16" spans="1:19" s="4" customFormat="1" x14ac:dyDescent="0.2">
      <c r="A16" s="26">
        <v>9</v>
      </c>
      <c r="B16" s="262" t="s">
        <v>850</v>
      </c>
      <c r="C16" s="66" t="s">
        <v>83</v>
      </c>
      <c r="D16" s="98">
        <v>39256</v>
      </c>
      <c r="E16" s="102">
        <v>63147015</v>
      </c>
      <c r="F16" s="309" t="s">
        <v>844</v>
      </c>
      <c r="G16" s="74" t="s">
        <v>200</v>
      </c>
      <c r="H16" s="47">
        <v>10</v>
      </c>
      <c r="I16" s="50">
        <v>14310</v>
      </c>
      <c r="J16" s="215">
        <f t="shared" si="0"/>
        <v>723</v>
      </c>
      <c r="K16" s="410"/>
      <c r="L16" s="233"/>
      <c r="M16" s="179">
        <v>723</v>
      </c>
      <c r="N16" s="180"/>
      <c r="O16" s="180"/>
      <c r="P16" s="411" t="s">
        <v>207</v>
      </c>
    </row>
    <row r="17" spans="1:16" s="4" customFormat="1" x14ac:dyDescent="0.2">
      <c r="A17" s="22">
        <v>10</v>
      </c>
      <c r="B17" s="262" t="s">
        <v>948</v>
      </c>
      <c r="C17" s="66" t="s">
        <v>83</v>
      </c>
      <c r="D17" s="98">
        <v>50205</v>
      </c>
      <c r="E17" s="102">
        <v>63147015</v>
      </c>
      <c r="F17" s="309" t="s">
        <v>844</v>
      </c>
      <c r="G17" s="74" t="s">
        <v>200</v>
      </c>
      <c r="H17" s="47">
        <v>10</v>
      </c>
      <c r="I17" s="50">
        <v>14310</v>
      </c>
      <c r="J17" s="215">
        <f t="shared" si="0"/>
        <v>46.3</v>
      </c>
      <c r="K17" s="410"/>
      <c r="L17" s="233"/>
      <c r="M17" s="179">
        <v>46.3</v>
      </c>
      <c r="N17" s="180"/>
      <c r="O17" s="180"/>
      <c r="P17" s="411" t="s">
        <v>207</v>
      </c>
    </row>
    <row r="18" spans="1:16" s="4" customFormat="1" x14ac:dyDescent="0.2">
      <c r="A18" s="26">
        <v>11</v>
      </c>
      <c r="B18" s="262"/>
      <c r="C18" s="66"/>
      <c r="D18" s="98"/>
      <c r="E18" s="102"/>
      <c r="F18" s="37" t="s">
        <v>990</v>
      </c>
      <c r="G18" s="80" t="s">
        <v>81</v>
      </c>
      <c r="H18" s="31">
        <v>10</v>
      </c>
      <c r="I18" s="32">
        <v>11110</v>
      </c>
      <c r="J18" s="214">
        <f t="shared" si="0"/>
        <v>8626.83</v>
      </c>
      <c r="K18" s="178">
        <v>8626.83</v>
      </c>
      <c r="L18" s="180"/>
      <c r="M18" s="179"/>
      <c r="N18" s="180"/>
      <c r="O18" s="180"/>
      <c r="P18" s="461"/>
    </row>
    <row r="19" spans="1:16" s="4" customFormat="1" x14ac:dyDescent="0.2">
      <c r="A19" s="22">
        <v>12</v>
      </c>
      <c r="B19" s="262" t="s">
        <v>1094</v>
      </c>
      <c r="C19" s="66" t="s">
        <v>83</v>
      </c>
      <c r="D19" s="98">
        <v>72873</v>
      </c>
      <c r="E19" s="102">
        <v>63147015</v>
      </c>
      <c r="F19" s="23" t="s">
        <v>1075</v>
      </c>
      <c r="G19" s="74" t="s">
        <v>216</v>
      </c>
      <c r="H19" s="47">
        <v>10</v>
      </c>
      <c r="I19" s="50">
        <v>13780</v>
      </c>
      <c r="J19" s="214">
        <f t="shared" si="0"/>
        <v>221.31</v>
      </c>
      <c r="K19" s="179"/>
      <c r="L19" s="175"/>
      <c r="M19" s="179">
        <v>221.31</v>
      </c>
      <c r="N19" s="180"/>
      <c r="O19" s="180"/>
      <c r="P19" s="304" t="s">
        <v>217</v>
      </c>
    </row>
    <row r="20" spans="1:16" s="4" customFormat="1" x14ac:dyDescent="0.2">
      <c r="A20" s="26">
        <v>13</v>
      </c>
      <c r="B20" s="262" t="s">
        <v>941</v>
      </c>
      <c r="C20" s="66" t="s">
        <v>356</v>
      </c>
      <c r="D20" s="98">
        <v>72968</v>
      </c>
      <c r="E20" s="102">
        <v>63147015</v>
      </c>
      <c r="F20" s="37" t="s">
        <v>1075</v>
      </c>
      <c r="G20" s="80" t="s">
        <v>928</v>
      </c>
      <c r="H20" s="31">
        <v>10</v>
      </c>
      <c r="I20" s="32">
        <v>13780</v>
      </c>
      <c r="J20" s="215">
        <f t="shared" ref="J20:J25" si="1">SUM(K20+L20+M20+N20+O20)</f>
        <v>178.27</v>
      </c>
      <c r="K20" s="376"/>
      <c r="L20" s="233"/>
      <c r="M20" s="179">
        <v>178.27</v>
      </c>
      <c r="N20" s="180"/>
      <c r="O20" s="180"/>
      <c r="P20" s="287" t="s">
        <v>217</v>
      </c>
    </row>
    <row r="21" spans="1:16" s="4" customFormat="1" x14ac:dyDescent="0.2">
      <c r="A21" s="22">
        <v>14</v>
      </c>
      <c r="B21" s="264" t="s">
        <v>1126</v>
      </c>
      <c r="C21" s="33" t="s">
        <v>808</v>
      </c>
      <c r="D21" s="39">
        <v>73813</v>
      </c>
      <c r="E21" s="102">
        <v>63147015</v>
      </c>
      <c r="F21" s="37" t="s">
        <v>1104</v>
      </c>
      <c r="G21" s="74" t="s">
        <v>190</v>
      </c>
      <c r="H21" s="47">
        <v>10</v>
      </c>
      <c r="I21" s="50">
        <v>14060</v>
      </c>
      <c r="J21" s="214">
        <f t="shared" si="1"/>
        <v>1729</v>
      </c>
      <c r="K21" s="179"/>
      <c r="L21" s="175"/>
      <c r="M21" s="179">
        <v>1729</v>
      </c>
      <c r="N21" s="180"/>
      <c r="O21" s="180"/>
      <c r="P21" s="304" t="s">
        <v>1127</v>
      </c>
    </row>
    <row r="22" spans="1:16" s="4" customFormat="1" x14ac:dyDescent="0.2">
      <c r="A22" s="26">
        <v>15</v>
      </c>
      <c r="B22" s="413" t="s">
        <v>1167</v>
      </c>
      <c r="C22" s="332" t="s">
        <v>617</v>
      </c>
      <c r="D22" s="98">
        <v>76465</v>
      </c>
      <c r="E22" s="102">
        <v>63147015</v>
      </c>
      <c r="F22" s="37" t="s">
        <v>1161</v>
      </c>
      <c r="G22" s="80" t="s">
        <v>383</v>
      </c>
      <c r="H22" s="31">
        <v>10</v>
      </c>
      <c r="I22" s="32">
        <v>14310</v>
      </c>
      <c r="J22" s="214">
        <f t="shared" si="1"/>
        <v>49.4</v>
      </c>
      <c r="K22" s="314"/>
      <c r="L22" s="483"/>
      <c r="M22" s="188">
        <v>49.4</v>
      </c>
      <c r="N22" s="188"/>
      <c r="O22" s="188"/>
      <c r="P22" s="18" t="s">
        <v>207</v>
      </c>
    </row>
    <row r="23" spans="1:16" s="4" customFormat="1" x14ac:dyDescent="0.2">
      <c r="A23" s="22">
        <v>16</v>
      </c>
      <c r="B23" s="264" t="s">
        <v>1198</v>
      </c>
      <c r="C23" s="33" t="s">
        <v>918</v>
      </c>
      <c r="D23" s="39">
        <v>78171</v>
      </c>
      <c r="E23" s="102">
        <v>63147015</v>
      </c>
      <c r="F23" s="289" t="s">
        <v>1161</v>
      </c>
      <c r="G23" s="74" t="s">
        <v>200</v>
      </c>
      <c r="H23" s="47">
        <v>10</v>
      </c>
      <c r="I23" s="50">
        <v>14310</v>
      </c>
      <c r="J23" s="214">
        <f t="shared" si="1"/>
        <v>46.7</v>
      </c>
      <c r="K23" s="376"/>
      <c r="L23" s="233"/>
      <c r="M23" s="179">
        <v>46.7</v>
      </c>
      <c r="N23" s="180"/>
      <c r="O23" s="180"/>
      <c r="P23" s="411" t="s">
        <v>201</v>
      </c>
    </row>
    <row r="24" spans="1:16" s="4" customFormat="1" x14ac:dyDescent="0.2">
      <c r="A24" s="26">
        <v>17</v>
      </c>
      <c r="B24" s="264"/>
      <c r="C24" s="33"/>
      <c r="D24" s="39"/>
      <c r="E24" s="102"/>
      <c r="F24" s="289" t="s">
        <v>1253</v>
      </c>
      <c r="G24" s="80" t="s">
        <v>991</v>
      </c>
      <c r="H24" s="31">
        <v>10</v>
      </c>
      <c r="I24" s="32">
        <v>11110</v>
      </c>
      <c r="J24" s="214">
        <f t="shared" si="1"/>
        <v>9093.19</v>
      </c>
      <c r="K24" s="178">
        <v>9093.19</v>
      </c>
      <c r="L24" s="233"/>
      <c r="M24" s="179"/>
      <c r="N24" s="180"/>
      <c r="O24" s="180"/>
      <c r="P24" s="411"/>
    </row>
    <row r="25" spans="1:16" s="4" customFormat="1" x14ac:dyDescent="0.2">
      <c r="A25" s="22">
        <v>18</v>
      </c>
      <c r="B25" s="264" t="s">
        <v>1353</v>
      </c>
      <c r="C25" s="33" t="s">
        <v>1354</v>
      </c>
      <c r="D25" s="39">
        <v>100244</v>
      </c>
      <c r="E25" s="102">
        <v>63147015</v>
      </c>
      <c r="F25" s="289" t="s">
        <v>1342</v>
      </c>
      <c r="G25" s="74" t="s">
        <v>216</v>
      </c>
      <c r="H25" s="47">
        <v>10</v>
      </c>
      <c r="I25" s="50">
        <v>13780</v>
      </c>
      <c r="J25" s="214">
        <f t="shared" si="1"/>
        <v>76.37</v>
      </c>
      <c r="K25" s="410"/>
      <c r="L25" s="233"/>
      <c r="M25" s="179">
        <v>76.37</v>
      </c>
      <c r="N25" s="180"/>
      <c r="O25" s="180"/>
      <c r="P25" s="304" t="s">
        <v>1355</v>
      </c>
    </row>
    <row r="26" spans="1:16" s="4" customFormat="1" x14ac:dyDescent="0.2">
      <c r="A26" s="26">
        <v>19</v>
      </c>
      <c r="B26" s="264" t="s">
        <v>1358</v>
      </c>
      <c r="C26" s="33" t="s">
        <v>990</v>
      </c>
      <c r="D26" s="39">
        <v>100368</v>
      </c>
      <c r="E26" s="102">
        <v>63147015</v>
      </c>
      <c r="F26" s="289" t="s">
        <v>1342</v>
      </c>
      <c r="G26" s="74" t="s">
        <v>216</v>
      </c>
      <c r="H26" s="47">
        <v>10</v>
      </c>
      <c r="I26" s="50">
        <v>13780</v>
      </c>
      <c r="J26" s="214">
        <f>SUM(K26+L26+M26+N26+O26)</f>
        <v>215.07</v>
      </c>
      <c r="K26" s="410"/>
      <c r="L26" s="233"/>
      <c r="M26" s="179">
        <v>215.07</v>
      </c>
      <c r="N26" s="180"/>
      <c r="O26" s="180"/>
      <c r="P26" s="411" t="s">
        <v>217</v>
      </c>
    </row>
    <row r="27" spans="1:16" s="4" customFormat="1" x14ac:dyDescent="0.2">
      <c r="A27" s="22">
        <v>20</v>
      </c>
      <c r="B27" s="264" t="s">
        <v>1360</v>
      </c>
      <c r="C27" s="33" t="s">
        <v>617</v>
      </c>
      <c r="D27" s="39">
        <v>100432</v>
      </c>
      <c r="E27" s="102">
        <v>63147015</v>
      </c>
      <c r="F27" s="289" t="s">
        <v>1342</v>
      </c>
      <c r="G27" s="74" t="s">
        <v>216</v>
      </c>
      <c r="H27" s="47">
        <v>10</v>
      </c>
      <c r="I27" s="50">
        <v>13780</v>
      </c>
      <c r="J27" s="214">
        <f>SUM(K27+L27+M27+N27+O27)</f>
        <v>142.06</v>
      </c>
      <c r="K27" s="410"/>
      <c r="L27" s="233"/>
      <c r="M27" s="179">
        <v>142.06</v>
      </c>
      <c r="N27" s="180"/>
      <c r="O27" s="180"/>
      <c r="P27" s="411" t="s">
        <v>217</v>
      </c>
    </row>
    <row r="28" spans="1:16" s="4" customFormat="1" x14ac:dyDescent="0.2">
      <c r="A28" s="26">
        <v>21</v>
      </c>
      <c r="B28" s="412"/>
      <c r="C28" s="17"/>
      <c r="D28" s="97"/>
      <c r="E28" s="102"/>
      <c r="F28" s="23" t="s">
        <v>1440</v>
      </c>
      <c r="G28" s="80" t="s">
        <v>1276</v>
      </c>
      <c r="H28" s="31">
        <v>10</v>
      </c>
      <c r="I28" s="32">
        <v>11110</v>
      </c>
      <c r="J28" s="313">
        <f>SUM(K28+L28+M28+N28+O28)</f>
        <v>9942.86</v>
      </c>
      <c r="K28" s="410">
        <v>9942.86</v>
      </c>
      <c r="L28" s="233"/>
      <c r="M28" s="179"/>
      <c r="N28" s="180"/>
      <c r="O28" s="180"/>
      <c r="P28" s="501"/>
    </row>
    <row r="29" spans="1:16" s="4" customFormat="1" x14ac:dyDescent="0.2">
      <c r="A29" s="22">
        <v>22</v>
      </c>
      <c r="B29" s="412"/>
      <c r="C29" s="17"/>
      <c r="D29" s="361">
        <v>130543</v>
      </c>
      <c r="E29" s="422">
        <v>63147015</v>
      </c>
      <c r="F29" s="422" t="s">
        <v>1651</v>
      </c>
      <c r="G29" s="405" t="s">
        <v>184</v>
      </c>
      <c r="H29" s="406">
        <v>10</v>
      </c>
      <c r="I29" s="407">
        <v>34000</v>
      </c>
      <c r="J29" s="427">
        <f>SUM(K29+L29+M29+N29+O29)</f>
        <v>142008.75</v>
      </c>
      <c r="K29" s="531"/>
      <c r="L29" s="233"/>
      <c r="M29" s="335"/>
      <c r="N29" s="233"/>
      <c r="O29" s="233">
        <v>142008.75</v>
      </c>
      <c r="P29" s="502" t="s">
        <v>448</v>
      </c>
    </row>
    <row r="30" spans="1:16" s="4" customFormat="1" x14ac:dyDescent="0.2">
      <c r="A30" s="26">
        <v>23</v>
      </c>
      <c r="B30" s="412"/>
      <c r="C30" s="17"/>
      <c r="D30" s="361">
        <v>130567</v>
      </c>
      <c r="E30" s="422">
        <v>63147015</v>
      </c>
      <c r="F30" s="422" t="s">
        <v>1651</v>
      </c>
      <c r="G30" s="405" t="s">
        <v>1970</v>
      </c>
      <c r="H30" s="406">
        <v>10</v>
      </c>
      <c r="I30" s="407">
        <v>34000</v>
      </c>
      <c r="J30" s="427">
        <f>SUM(K30+L30+M30+N30+O30)</f>
        <v>37232.15</v>
      </c>
      <c r="K30" s="531"/>
      <c r="L30" s="233"/>
      <c r="M30" s="335"/>
      <c r="N30" s="233"/>
      <c r="O30" s="233">
        <v>37232.15</v>
      </c>
      <c r="P30" s="502" t="s">
        <v>1969</v>
      </c>
    </row>
    <row r="31" spans="1:16" s="4" customFormat="1" x14ac:dyDescent="0.2">
      <c r="A31" s="22">
        <v>24</v>
      </c>
      <c r="B31" s="412" t="s">
        <v>1672</v>
      </c>
      <c r="C31" s="17" t="s">
        <v>408</v>
      </c>
      <c r="D31" s="97">
        <v>140544</v>
      </c>
      <c r="E31" s="102">
        <v>63147015</v>
      </c>
      <c r="F31" s="37" t="s">
        <v>1669</v>
      </c>
      <c r="G31" s="80" t="s">
        <v>114</v>
      </c>
      <c r="H31" s="31">
        <v>10</v>
      </c>
      <c r="I31" s="32">
        <v>13460</v>
      </c>
      <c r="J31" s="214">
        <f t="shared" ref="J31:J37" si="2">SUM(K31+L31+M31+N31+O31)</f>
        <v>406.5</v>
      </c>
      <c r="K31" s="178"/>
      <c r="L31" s="300"/>
      <c r="M31" s="217">
        <v>406.5</v>
      </c>
      <c r="N31" s="180"/>
      <c r="O31" s="180"/>
      <c r="P31" s="107" t="s">
        <v>411</v>
      </c>
    </row>
    <row r="32" spans="1:16" s="4" customFormat="1" x14ac:dyDescent="0.2">
      <c r="A32" s="26">
        <v>25</v>
      </c>
      <c r="B32" s="412" t="s">
        <v>984</v>
      </c>
      <c r="C32" s="17" t="s">
        <v>553</v>
      </c>
      <c r="D32" s="97">
        <v>140560</v>
      </c>
      <c r="E32" s="102">
        <v>63147015</v>
      </c>
      <c r="F32" s="37" t="s">
        <v>1669</v>
      </c>
      <c r="G32" s="80" t="s">
        <v>114</v>
      </c>
      <c r="H32" s="31">
        <v>10</v>
      </c>
      <c r="I32" s="32">
        <v>13460</v>
      </c>
      <c r="J32" s="214">
        <f>SUM(K32+L32+M32+N32+O32)</f>
        <v>362.8</v>
      </c>
      <c r="K32" s="178"/>
      <c r="L32" s="300"/>
      <c r="M32" s="217">
        <v>362.8</v>
      </c>
      <c r="N32" s="180"/>
      <c r="O32" s="180"/>
      <c r="P32" s="107" t="s">
        <v>394</v>
      </c>
    </row>
    <row r="33" spans="1:16" s="4" customFormat="1" x14ac:dyDescent="0.2">
      <c r="A33" s="22">
        <v>26</v>
      </c>
      <c r="B33" s="412" t="s">
        <v>1718</v>
      </c>
      <c r="C33" s="17" t="s">
        <v>1566</v>
      </c>
      <c r="D33" s="97">
        <v>142420</v>
      </c>
      <c r="E33" s="102">
        <v>63147015</v>
      </c>
      <c r="F33" s="37" t="s">
        <v>1690</v>
      </c>
      <c r="G33" s="80" t="s">
        <v>114</v>
      </c>
      <c r="H33" s="31">
        <v>10</v>
      </c>
      <c r="I33" s="32">
        <v>13460</v>
      </c>
      <c r="J33" s="214">
        <f t="shared" si="2"/>
        <v>720</v>
      </c>
      <c r="K33" s="178"/>
      <c r="L33" s="233"/>
      <c r="M33" s="217">
        <v>720</v>
      </c>
      <c r="N33" s="180"/>
      <c r="O33" s="180"/>
      <c r="P33" s="329" t="s">
        <v>526</v>
      </c>
    </row>
    <row r="34" spans="1:16" s="4" customFormat="1" x14ac:dyDescent="0.2">
      <c r="A34" s="26">
        <v>27</v>
      </c>
      <c r="B34" s="412"/>
      <c r="C34" s="17"/>
      <c r="D34" s="97"/>
      <c r="E34" s="102"/>
      <c r="F34" s="37" t="s">
        <v>1954</v>
      </c>
      <c r="G34" s="80" t="s">
        <v>1534</v>
      </c>
      <c r="H34" s="31">
        <v>10</v>
      </c>
      <c r="I34" s="32">
        <v>11110</v>
      </c>
      <c r="J34" s="214">
        <f t="shared" si="2"/>
        <v>9207.9699999999993</v>
      </c>
      <c r="K34" s="178">
        <v>9207.9699999999993</v>
      </c>
      <c r="L34" s="233"/>
      <c r="M34" s="217"/>
      <c r="N34" s="180"/>
      <c r="O34" s="180"/>
      <c r="P34" s="329"/>
    </row>
    <row r="35" spans="1:16" s="4" customFormat="1" x14ac:dyDescent="0.2">
      <c r="A35" s="22">
        <v>28</v>
      </c>
      <c r="B35" s="258" t="s">
        <v>1984</v>
      </c>
      <c r="C35" s="65" t="s">
        <v>1720</v>
      </c>
      <c r="D35" s="39">
        <v>159884</v>
      </c>
      <c r="E35" s="102">
        <v>63147015</v>
      </c>
      <c r="F35" s="37" t="s">
        <v>1980</v>
      </c>
      <c r="G35" s="80" t="s">
        <v>841</v>
      </c>
      <c r="H35" s="31">
        <v>10</v>
      </c>
      <c r="I35" s="32">
        <v>13490</v>
      </c>
      <c r="J35" s="214">
        <f>SUM(K35+L35+M35+N35+O35)</f>
        <v>1255</v>
      </c>
      <c r="K35" s="178"/>
      <c r="L35" s="300"/>
      <c r="M35" s="217">
        <v>1255</v>
      </c>
      <c r="N35" s="180"/>
      <c r="O35" s="180"/>
      <c r="P35" s="107" t="s">
        <v>1691</v>
      </c>
    </row>
    <row r="36" spans="1:16" s="4" customFormat="1" x14ac:dyDescent="0.2">
      <c r="A36" s="26">
        <v>29</v>
      </c>
      <c r="B36" s="412" t="s">
        <v>2056</v>
      </c>
      <c r="C36" s="17" t="s">
        <v>1690</v>
      </c>
      <c r="D36" s="97">
        <v>169138</v>
      </c>
      <c r="E36" s="102">
        <v>63147015</v>
      </c>
      <c r="F36" s="37" t="s">
        <v>2057</v>
      </c>
      <c r="G36" s="350" t="s">
        <v>468</v>
      </c>
      <c r="H36" s="31">
        <v>10</v>
      </c>
      <c r="I36" s="350">
        <v>13440</v>
      </c>
      <c r="J36" s="214">
        <f t="shared" si="2"/>
        <v>100</v>
      </c>
      <c r="K36" s="178"/>
      <c r="L36" s="233"/>
      <c r="M36" s="217">
        <v>100</v>
      </c>
      <c r="N36" s="180"/>
      <c r="O36" s="180"/>
      <c r="P36" s="329" t="s">
        <v>2468</v>
      </c>
    </row>
    <row r="37" spans="1:16" s="4" customFormat="1" x14ac:dyDescent="0.2">
      <c r="A37" s="22">
        <v>30</v>
      </c>
      <c r="B37" s="412" t="s">
        <v>2056</v>
      </c>
      <c r="C37" s="17" t="s">
        <v>1690</v>
      </c>
      <c r="D37" s="97">
        <v>170055</v>
      </c>
      <c r="E37" s="102">
        <v>63147015</v>
      </c>
      <c r="F37" s="37" t="s">
        <v>2081</v>
      </c>
      <c r="G37" s="350" t="s">
        <v>468</v>
      </c>
      <c r="H37" s="31">
        <v>10</v>
      </c>
      <c r="I37" s="350">
        <v>13440</v>
      </c>
      <c r="J37" s="214">
        <f t="shared" si="2"/>
        <v>100</v>
      </c>
      <c r="K37" s="178"/>
      <c r="L37" s="233"/>
      <c r="M37" s="217">
        <v>100</v>
      </c>
      <c r="N37" s="180"/>
      <c r="O37" s="180"/>
      <c r="P37" s="329" t="s">
        <v>2469</v>
      </c>
    </row>
    <row r="38" spans="1:16" s="4" customFormat="1" x14ac:dyDescent="0.2">
      <c r="A38" s="26">
        <v>31</v>
      </c>
      <c r="B38" s="412" t="s">
        <v>2056</v>
      </c>
      <c r="C38" s="17" t="s">
        <v>1690</v>
      </c>
      <c r="D38" s="97">
        <v>170069</v>
      </c>
      <c r="E38" s="102">
        <v>63147015</v>
      </c>
      <c r="F38" s="37" t="s">
        <v>2081</v>
      </c>
      <c r="G38" s="350" t="s">
        <v>468</v>
      </c>
      <c r="H38" s="31">
        <v>10</v>
      </c>
      <c r="I38" s="350">
        <v>13440</v>
      </c>
      <c r="J38" s="214">
        <f>SUM(K38+L38+M38+N38+O38)</f>
        <v>100</v>
      </c>
      <c r="K38" s="178"/>
      <c r="L38" s="233"/>
      <c r="M38" s="217">
        <v>100</v>
      </c>
      <c r="N38" s="180"/>
      <c r="O38" s="180"/>
      <c r="P38" s="329" t="s">
        <v>2470</v>
      </c>
    </row>
    <row r="39" spans="1:16" s="4" customFormat="1" x14ac:dyDescent="0.2">
      <c r="A39" s="26">
        <v>32</v>
      </c>
      <c r="B39" s="264" t="s">
        <v>1222</v>
      </c>
      <c r="C39" s="33" t="s">
        <v>834</v>
      </c>
      <c r="D39" s="39">
        <v>173320</v>
      </c>
      <c r="E39" s="102">
        <v>63147015</v>
      </c>
      <c r="F39" s="37" t="s">
        <v>2093</v>
      </c>
      <c r="G39" s="80" t="s">
        <v>114</v>
      </c>
      <c r="H39" s="31">
        <v>21</v>
      </c>
      <c r="I39" s="32">
        <v>13460</v>
      </c>
      <c r="J39" s="214">
        <f>SUM(K39+L39+M39+N39+O39)</f>
        <v>449.7</v>
      </c>
      <c r="K39" s="178"/>
      <c r="L39" s="175"/>
      <c r="M39" s="179">
        <v>449.7</v>
      </c>
      <c r="N39" s="180"/>
      <c r="O39" s="180"/>
      <c r="P39" s="107" t="s">
        <v>1223</v>
      </c>
    </row>
    <row r="40" spans="1:16" s="4" customFormat="1" x14ac:dyDescent="0.2">
      <c r="A40" s="26">
        <v>33</v>
      </c>
      <c r="B40" s="264" t="s">
        <v>1692</v>
      </c>
      <c r="C40" s="33" t="s">
        <v>1656</v>
      </c>
      <c r="D40" s="39">
        <v>173354</v>
      </c>
      <c r="E40" s="102">
        <v>63147015</v>
      </c>
      <c r="F40" s="37" t="s">
        <v>2093</v>
      </c>
      <c r="G40" s="80" t="s">
        <v>114</v>
      </c>
      <c r="H40" s="31">
        <v>21</v>
      </c>
      <c r="I40" s="32">
        <v>13460</v>
      </c>
      <c r="J40" s="214">
        <f>SUM(K40+L40+M40+N40+O40)</f>
        <v>406.5</v>
      </c>
      <c r="K40" s="178"/>
      <c r="L40" s="175"/>
      <c r="M40" s="179">
        <v>406.5</v>
      </c>
      <c r="N40" s="180"/>
      <c r="O40" s="180"/>
      <c r="P40" s="107" t="s">
        <v>416</v>
      </c>
    </row>
    <row r="41" spans="1:16" s="4" customFormat="1" x14ac:dyDescent="0.2">
      <c r="A41" s="26">
        <v>34</v>
      </c>
      <c r="B41" s="412" t="s">
        <v>2146</v>
      </c>
      <c r="C41" s="17" t="s">
        <v>1440</v>
      </c>
      <c r="D41" s="97">
        <v>174929</v>
      </c>
      <c r="E41" s="102">
        <v>63147015</v>
      </c>
      <c r="F41" s="37" t="s">
        <v>2115</v>
      </c>
      <c r="G41" s="80" t="s">
        <v>216</v>
      </c>
      <c r="H41" s="31">
        <v>10</v>
      </c>
      <c r="I41" s="32">
        <v>13780</v>
      </c>
      <c r="J41" s="214">
        <f>SUM(K41+L41+M41+N41+O41)</f>
        <v>218.61</v>
      </c>
      <c r="K41" s="178"/>
      <c r="L41" s="233"/>
      <c r="M41" s="217">
        <v>218.61</v>
      </c>
      <c r="N41" s="180"/>
      <c r="O41" s="180"/>
      <c r="P41" s="329" t="s">
        <v>217</v>
      </c>
    </row>
    <row r="42" spans="1:16" s="4" customFormat="1" x14ac:dyDescent="0.2">
      <c r="A42" s="26">
        <v>35</v>
      </c>
      <c r="B42" s="412"/>
      <c r="C42" s="17"/>
      <c r="D42" s="97"/>
      <c r="E42" s="102"/>
      <c r="F42" s="37" t="s">
        <v>2258</v>
      </c>
      <c r="G42" s="80" t="s">
        <v>2009</v>
      </c>
      <c r="H42" s="31">
        <v>10</v>
      </c>
      <c r="I42" s="32">
        <v>11110</v>
      </c>
      <c r="J42" s="214">
        <f t="shared" ref="J42:J45" si="3">SUM(K42+L42+M42+N42+O42)</f>
        <v>9207.9699999999993</v>
      </c>
      <c r="K42" s="178">
        <v>9207.9699999999993</v>
      </c>
      <c r="L42" s="233"/>
      <c r="M42" s="217"/>
      <c r="N42" s="180"/>
      <c r="O42" s="180"/>
      <c r="P42" s="329"/>
    </row>
    <row r="43" spans="1:16" s="4" customFormat="1" x14ac:dyDescent="0.2">
      <c r="A43" s="26">
        <v>36</v>
      </c>
      <c r="B43" s="264" t="s">
        <v>2298</v>
      </c>
      <c r="C43" s="288" t="s">
        <v>1749</v>
      </c>
      <c r="D43" s="23">
        <v>201725</v>
      </c>
      <c r="E43" s="102">
        <v>63147015</v>
      </c>
      <c r="F43" s="37" t="s">
        <v>2289</v>
      </c>
      <c r="G43" s="80" t="s">
        <v>114</v>
      </c>
      <c r="H43" s="31">
        <v>10</v>
      </c>
      <c r="I43" s="32">
        <v>13460</v>
      </c>
      <c r="J43" s="214">
        <f t="shared" si="3"/>
        <v>406.5</v>
      </c>
      <c r="K43" s="314"/>
      <c r="L43" s="175"/>
      <c r="M43" s="175">
        <v>406.5</v>
      </c>
      <c r="N43" s="175"/>
      <c r="O43" s="175"/>
      <c r="P43" s="107" t="s">
        <v>310</v>
      </c>
    </row>
    <row r="44" spans="1:16" s="4" customFormat="1" x14ac:dyDescent="0.2">
      <c r="A44" s="26">
        <v>37</v>
      </c>
      <c r="B44" s="260" t="s">
        <v>2352</v>
      </c>
      <c r="C44" s="367" t="s">
        <v>1954</v>
      </c>
      <c r="D44" s="503">
        <v>208514</v>
      </c>
      <c r="E44" s="102">
        <v>63147015</v>
      </c>
      <c r="F44" s="37" t="s">
        <v>2353</v>
      </c>
      <c r="G44" s="80" t="s">
        <v>216</v>
      </c>
      <c r="H44" s="31">
        <v>10</v>
      </c>
      <c r="I44" s="32">
        <v>13460</v>
      </c>
      <c r="J44" s="214">
        <f t="shared" si="3"/>
        <v>213.14</v>
      </c>
      <c r="K44" s="178"/>
      <c r="L44" s="233"/>
      <c r="M44" s="217">
        <v>213.14</v>
      </c>
      <c r="N44" s="180"/>
      <c r="O44" s="180"/>
      <c r="P44" s="329" t="s">
        <v>217</v>
      </c>
    </row>
    <row r="45" spans="1:16" s="4" customFormat="1" x14ac:dyDescent="0.2">
      <c r="A45" s="26">
        <v>38</v>
      </c>
      <c r="B45" s="260" t="s">
        <v>2418</v>
      </c>
      <c r="C45" s="367" t="s">
        <v>2289</v>
      </c>
      <c r="D45" s="503">
        <v>219206</v>
      </c>
      <c r="E45" s="503">
        <v>63147015</v>
      </c>
      <c r="F45" s="102" t="s">
        <v>2405</v>
      </c>
      <c r="G45" s="287" t="s">
        <v>2419</v>
      </c>
      <c r="H45" s="31">
        <v>10</v>
      </c>
      <c r="I45" s="32">
        <v>13450</v>
      </c>
      <c r="J45" s="214">
        <f t="shared" si="3"/>
        <v>878.18</v>
      </c>
      <c r="K45" s="178"/>
      <c r="L45" s="233"/>
      <c r="M45" s="217">
        <v>878.18</v>
      </c>
      <c r="N45" s="180"/>
      <c r="O45" s="180"/>
      <c r="P45" s="329" t="s">
        <v>599</v>
      </c>
    </row>
    <row r="46" spans="1:16" s="4" customFormat="1" x14ac:dyDescent="0.2">
      <c r="A46" s="26">
        <v>39</v>
      </c>
      <c r="B46" s="260"/>
      <c r="C46" s="367"/>
      <c r="D46" s="503"/>
      <c r="E46" s="503"/>
      <c r="F46" s="102" t="s">
        <v>2544</v>
      </c>
      <c r="G46" s="80" t="s">
        <v>2268</v>
      </c>
      <c r="H46" s="31">
        <v>10</v>
      </c>
      <c r="I46" s="32">
        <v>11110</v>
      </c>
      <c r="J46" s="214">
        <f>SUM(K46+L46+M46+N46+O46)</f>
        <v>9207.9699999999993</v>
      </c>
      <c r="K46" s="178">
        <v>9207.9699999999993</v>
      </c>
      <c r="L46" s="233"/>
      <c r="M46" s="217"/>
      <c r="N46" s="180"/>
      <c r="O46" s="180"/>
      <c r="P46" s="329"/>
    </row>
    <row r="47" spans="1:16" s="4" customFormat="1" x14ac:dyDescent="0.2">
      <c r="A47" s="26">
        <v>40</v>
      </c>
      <c r="B47" s="260" t="s">
        <v>1226</v>
      </c>
      <c r="C47" s="367" t="s">
        <v>2544</v>
      </c>
      <c r="D47" s="503">
        <v>261974</v>
      </c>
      <c r="E47" s="503">
        <v>63147015</v>
      </c>
      <c r="F47" s="102" t="s">
        <v>2633</v>
      </c>
      <c r="G47" s="80" t="s">
        <v>114</v>
      </c>
      <c r="H47" s="31">
        <v>10</v>
      </c>
      <c r="I47" s="32">
        <v>13460</v>
      </c>
      <c r="J47" s="214">
        <f>SUM(K47+L47+M47+N47+O47)</f>
        <v>362.8</v>
      </c>
      <c r="K47" s="178"/>
      <c r="L47" s="300"/>
      <c r="M47" s="217">
        <v>362.8</v>
      </c>
      <c r="N47" s="180"/>
      <c r="O47" s="180"/>
      <c r="P47" s="107" t="s">
        <v>1225</v>
      </c>
    </row>
    <row r="48" spans="1:16" s="4" customFormat="1" x14ac:dyDescent="0.2">
      <c r="A48" s="26">
        <v>41</v>
      </c>
      <c r="B48" s="260" t="s">
        <v>1226</v>
      </c>
      <c r="C48" s="367" t="s">
        <v>2544</v>
      </c>
      <c r="D48" s="503">
        <v>261389</v>
      </c>
      <c r="E48" s="503">
        <v>63147015</v>
      </c>
      <c r="F48" s="102" t="s">
        <v>2633</v>
      </c>
      <c r="G48" s="80" t="s">
        <v>114</v>
      </c>
      <c r="H48" s="31">
        <v>10</v>
      </c>
      <c r="I48" s="32">
        <v>13460</v>
      </c>
      <c r="J48" s="214">
        <f t="shared" ref="J48:J49" si="4">SUM(K48+L48+M48+N48+O48)</f>
        <v>362.8</v>
      </c>
      <c r="K48" s="178"/>
      <c r="L48" s="300"/>
      <c r="M48" s="217">
        <v>362.8</v>
      </c>
      <c r="N48" s="180"/>
      <c r="O48" s="180"/>
      <c r="P48" s="107" t="s">
        <v>1225</v>
      </c>
    </row>
    <row r="49" spans="1:16" s="4" customFormat="1" x14ac:dyDescent="0.2">
      <c r="A49" s="26">
        <v>42</v>
      </c>
      <c r="B49" s="260" t="s">
        <v>1226</v>
      </c>
      <c r="C49" s="367" t="s">
        <v>2544</v>
      </c>
      <c r="D49" s="503">
        <v>261999</v>
      </c>
      <c r="E49" s="503">
        <v>63147015</v>
      </c>
      <c r="F49" s="102" t="s">
        <v>2633</v>
      </c>
      <c r="G49" s="80" t="s">
        <v>114</v>
      </c>
      <c r="H49" s="31">
        <v>10</v>
      </c>
      <c r="I49" s="32">
        <v>13460</v>
      </c>
      <c r="J49" s="214">
        <f t="shared" si="4"/>
        <v>362.8</v>
      </c>
      <c r="K49" s="178"/>
      <c r="L49" s="300"/>
      <c r="M49" s="217">
        <v>362.8</v>
      </c>
      <c r="N49" s="180"/>
      <c r="O49" s="180"/>
      <c r="P49" s="107" t="s">
        <v>1225</v>
      </c>
    </row>
    <row r="50" spans="1:16" s="4" customFormat="1" x14ac:dyDescent="0.2">
      <c r="A50" s="26">
        <v>43</v>
      </c>
      <c r="B50" s="260" t="s">
        <v>2636</v>
      </c>
      <c r="C50" s="367" t="s">
        <v>2304</v>
      </c>
      <c r="D50" s="503">
        <v>267286</v>
      </c>
      <c r="E50" s="503">
        <v>63147015</v>
      </c>
      <c r="F50" s="102" t="s">
        <v>2669</v>
      </c>
      <c r="G50" s="80" t="s">
        <v>114</v>
      </c>
      <c r="H50" s="31">
        <v>10</v>
      </c>
      <c r="I50" s="32">
        <v>13460</v>
      </c>
      <c r="J50" s="214">
        <f t="shared" ref="J50" si="5">SUM(K50+L50+M50+N50+O50)</f>
        <v>406.5</v>
      </c>
      <c r="K50" s="178"/>
      <c r="L50" s="300"/>
      <c r="M50" s="217">
        <v>406.5</v>
      </c>
      <c r="N50" s="180"/>
      <c r="O50" s="180"/>
      <c r="P50" s="107" t="s">
        <v>397</v>
      </c>
    </row>
    <row r="51" spans="1:16" s="4" customFormat="1" ht="13.5" thickBot="1" x14ac:dyDescent="0.25">
      <c r="A51" s="26">
        <v>44</v>
      </c>
      <c r="B51" s="412"/>
      <c r="C51" s="17"/>
      <c r="D51" s="97"/>
      <c r="E51" s="102"/>
      <c r="F51" s="36" t="s">
        <v>2793</v>
      </c>
      <c r="G51" s="80" t="s">
        <v>2545</v>
      </c>
      <c r="H51" s="31">
        <v>10</v>
      </c>
      <c r="I51" s="32">
        <v>11110</v>
      </c>
      <c r="J51" s="214">
        <f>SUM(K51+L51+M51+N51+O51)</f>
        <v>9207.9699999999993</v>
      </c>
      <c r="K51" s="178">
        <v>9207.9699999999993</v>
      </c>
      <c r="L51" s="233"/>
      <c r="M51" s="217"/>
      <c r="N51" s="180"/>
      <c r="O51" s="180"/>
      <c r="P51" s="329"/>
    </row>
    <row r="52" spans="1:16" s="4" customFormat="1" ht="13.5" thickBot="1" x14ac:dyDescent="0.25">
      <c r="A52" s="226"/>
      <c r="B52" s="242"/>
      <c r="C52" s="227"/>
      <c r="D52" s="228"/>
      <c r="E52" s="228"/>
      <c r="F52" s="227"/>
      <c r="G52" s="228"/>
      <c r="H52" s="227"/>
      <c r="I52" s="229" t="s">
        <v>42</v>
      </c>
      <c r="J52" s="230">
        <f t="shared" ref="J52:O52" si="6">SUM(J8:J51)</f>
        <v>303902.44999999984</v>
      </c>
      <c r="K52" s="230">
        <f t="shared" si="6"/>
        <v>80122.7</v>
      </c>
      <c r="L52" s="230">
        <f t="shared" si="6"/>
        <v>0</v>
      </c>
      <c r="M52" s="230">
        <f t="shared" si="6"/>
        <v>44538.850000000006</v>
      </c>
      <c r="N52" s="230">
        <f t="shared" si="6"/>
        <v>0</v>
      </c>
      <c r="O52" s="193">
        <f t="shared" si="6"/>
        <v>179240.9</v>
      </c>
      <c r="P52" s="229"/>
    </row>
    <row r="53" spans="1:16" s="4" customFormat="1" x14ac:dyDescent="0.2">
      <c r="A53" s="1"/>
      <c r="B53" s="87"/>
      <c r="C53" s="1"/>
      <c r="D53" s="2"/>
      <c r="E53" s="2"/>
      <c r="F53" s="1"/>
      <c r="G53" s="2"/>
      <c r="H53" s="1"/>
      <c r="I53" s="1"/>
      <c r="J53" s="466"/>
      <c r="K53" s="40"/>
      <c r="L53" s="1"/>
      <c r="M53" s="15"/>
      <c r="N53" s="1"/>
      <c r="O53" s="1"/>
      <c r="P53" s="1"/>
    </row>
    <row r="54" spans="1:16" s="4" customFormat="1" x14ac:dyDescent="0.2">
      <c r="A54" s="1"/>
    </row>
    <row r="55" spans="1:16" s="4" customFormat="1" x14ac:dyDescent="0.2">
      <c r="A55" s="1"/>
      <c r="B55" s="87"/>
      <c r="C55" s="1"/>
      <c r="D55" s="2"/>
      <c r="E55" s="2"/>
      <c r="F55" s="1"/>
      <c r="G55" s="2"/>
      <c r="H55" s="1"/>
      <c r="I55" s="1"/>
      <c r="J55" s="1"/>
      <c r="K55" s="1"/>
      <c r="L55" s="1"/>
      <c r="M55" s="1"/>
      <c r="N55" s="1"/>
      <c r="O55" s="1"/>
      <c r="P55" s="1"/>
    </row>
    <row r="56" spans="1:16" s="4" customFormat="1" x14ac:dyDescent="0.2">
      <c r="A56" s="1"/>
      <c r="B56" s="87"/>
      <c r="C56" s="1"/>
      <c r="D56" s="2"/>
      <c r="E56" s="2"/>
      <c r="F56" s="1"/>
      <c r="G56" s="2"/>
      <c r="H56" s="1"/>
      <c r="I56" s="1"/>
      <c r="J56" s="1"/>
      <c r="K56" s="1"/>
      <c r="L56" s="1"/>
      <c r="M56" s="1"/>
      <c r="N56" s="1"/>
      <c r="O56" s="1"/>
      <c r="P56" s="1"/>
    </row>
    <row r="57" spans="1:16" s="4" customFormat="1" x14ac:dyDescent="0.2">
      <c r="A57" s="1"/>
      <c r="B57" s="87"/>
      <c r="C57" s="1"/>
      <c r="D57" s="2"/>
      <c r="E57" s="2"/>
      <c r="F57" s="1"/>
      <c r="G57" s="2"/>
      <c r="H57" s="1"/>
      <c r="I57" s="1"/>
      <c r="J57" s="1"/>
      <c r="K57" s="1"/>
      <c r="L57" s="1"/>
      <c r="M57" s="1"/>
      <c r="N57" s="1"/>
      <c r="O57" s="1"/>
      <c r="P57" s="1"/>
    </row>
    <row r="58" spans="1:16" s="4" customFormat="1" x14ac:dyDescent="0.2">
      <c r="A58" s="1"/>
      <c r="B58" s="87"/>
      <c r="C58" s="1"/>
      <c r="D58" s="2"/>
      <c r="E58" s="2"/>
      <c r="F58" s="1"/>
      <c r="G58" s="2"/>
      <c r="H58" s="1"/>
      <c r="I58" s="1"/>
      <c r="J58" s="1"/>
      <c r="K58" s="1"/>
      <c r="L58" s="1"/>
      <c r="M58" s="1"/>
      <c r="N58" s="1"/>
      <c r="O58" s="1"/>
      <c r="P58" s="1"/>
    </row>
    <row r="59" spans="1:16" s="4" customFormat="1" x14ac:dyDescent="0.2">
      <c r="A59" s="1"/>
      <c r="B59" s="87"/>
      <c r="C59" s="1"/>
      <c r="D59" s="2"/>
      <c r="E59" s="2"/>
      <c r="F59" s="1"/>
      <c r="G59" s="2"/>
      <c r="H59" s="1"/>
      <c r="I59" s="1"/>
      <c r="J59" s="1"/>
      <c r="K59" s="1"/>
      <c r="L59" s="1"/>
      <c r="M59" s="1"/>
      <c r="N59" s="1"/>
      <c r="O59" s="1"/>
      <c r="P59" s="1"/>
    </row>
    <row r="66" spans="7:7" x14ac:dyDescent="0.2">
      <c r="G66" s="2" t="s">
        <v>58</v>
      </c>
    </row>
  </sheetData>
  <autoFilter ref="A7:P55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Zyra e Kryetarit-16015</vt:lpstr>
      <vt:lpstr>Administrata-16315</vt:lpstr>
      <vt:lpstr>Inspekcioni-16629</vt:lpstr>
      <vt:lpstr>Prokurimi-16775</vt:lpstr>
      <vt:lpstr>Zyra e Kuvendit Komunal-16915</vt:lpstr>
      <vt:lpstr>Buxheti-17515</vt:lpstr>
      <vt:lpstr>Sherbimet Publike-18015-18275</vt:lpstr>
      <vt:lpstr>Zyra e Komuniteteve-19575</vt:lpstr>
      <vt:lpstr>Bujqsi-47015</vt:lpstr>
      <vt:lpstr>Ekonomi-48015</vt:lpstr>
      <vt:lpstr>Kadaster-65075</vt:lpstr>
      <vt:lpstr>Urbanizem-66080</vt:lpstr>
      <vt:lpstr>Shendetësi-73024-73900 </vt:lpstr>
      <vt:lpstr>Sherb.Sociale-75571</vt:lpstr>
      <vt:lpstr>Sherb.Soc.Rezidenciale-75572</vt:lpstr>
      <vt:lpstr>Kulturë-85015</vt:lpstr>
      <vt:lpstr>Arsim-92075-93420-94620</vt:lpstr>
      <vt:lpstr>Raport_TM3</vt:lpstr>
      <vt:lpstr>V.GJ.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ZSelmonaj</dc:creator>
  <cp:lastModifiedBy>Dafina Cacaj</cp:lastModifiedBy>
  <cp:lastPrinted>2023-10-09T08:06:56Z</cp:lastPrinted>
  <dcterms:created xsi:type="dcterms:W3CDTF">2009-02-19T09:27:36Z</dcterms:created>
  <dcterms:modified xsi:type="dcterms:W3CDTF">2023-10-23T09:28:36Z</dcterms:modified>
</cp:coreProperties>
</file>