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ZS Dokumentet\Buxheti 2020-2021\2023\SHPENZIMET 2023\"/>
    </mc:Choice>
  </mc:AlternateContent>
  <bookViews>
    <workbookView xWindow="480" yWindow="180" windowWidth="11355" windowHeight="8640" tabRatio="596" activeTab="5"/>
  </bookViews>
  <sheets>
    <sheet name="Zyra e Kryetarit-16015" sheetId="4" r:id="rId1"/>
    <sheet name="Administrata-16315" sheetId="5" r:id="rId2"/>
    <sheet name="Inspekcioni-16629" sheetId="6" r:id="rId3"/>
    <sheet name="Prokurimi-16775" sheetId="7" r:id="rId4"/>
    <sheet name="Zyra e Kuvendit Komunal-16915" sheetId="19" r:id="rId5"/>
    <sheet name="Buxheti-17515" sheetId="8" r:id="rId6"/>
    <sheet name="Sherbimet Publike-18015-18275" sheetId="9" r:id="rId7"/>
    <sheet name="Zyra e Komuniteteve-19575" sheetId="10" r:id="rId8"/>
    <sheet name="Bujqsi-47015" sheetId="11" r:id="rId9"/>
    <sheet name="Ekonomi-48015" sheetId="12" r:id="rId10"/>
    <sheet name="Kadaster-65075" sheetId="13" r:id="rId11"/>
    <sheet name="Urbanizem-66080" sheetId="14" r:id="rId12"/>
    <sheet name="Shendetësi-73024-73900 " sheetId="22" r:id="rId13"/>
    <sheet name="Sherb.Sociale-75571" sheetId="24" r:id="rId14"/>
    <sheet name="Sherb.Soc.Rezidenciale-75572" sheetId="15" r:id="rId15"/>
    <sheet name="Kulturë-85015" sheetId="16" r:id="rId16"/>
    <sheet name="Arsim-92075-93420-94620" sheetId="17" r:id="rId17"/>
    <sheet name="Raport_TM1" sheetId="23" r:id="rId18"/>
  </sheets>
  <definedNames>
    <definedName name="_xlnm._FilterDatabase" localSheetId="1" hidden="1">'Administrata-16315'!$A$6:$P$23</definedName>
    <definedName name="_xlnm._FilterDatabase" localSheetId="16" hidden="1">'Arsim-92075-93420-94620'!$A$6:$P$217</definedName>
    <definedName name="_xlnm._FilterDatabase" localSheetId="8" hidden="1">'Bujqsi-47015'!$A$7:$P$24</definedName>
    <definedName name="_xlnm._FilterDatabase" localSheetId="5" hidden="1">'Buxheti-17515'!#REF!</definedName>
    <definedName name="_xlnm._FilterDatabase" localSheetId="9" hidden="1">'Ekonomi-48015'!$A$7:$P$7</definedName>
    <definedName name="_xlnm._FilterDatabase" localSheetId="2" hidden="1">'Inspekcioni-16629'!$A$6:$P$15</definedName>
    <definedName name="_xlnm._FilterDatabase" localSheetId="10" hidden="1">'Kadaster-65075'!$A$6:$P$14</definedName>
    <definedName name="_xlnm._FilterDatabase" localSheetId="15" hidden="1">'Kulturë-85015'!$A$6:$P$19</definedName>
    <definedName name="_xlnm._FilterDatabase" localSheetId="12" hidden="1">'Shendetësi-73024-73900 '!#REF!</definedName>
    <definedName name="_xlnm._FilterDatabase" localSheetId="14" hidden="1">'Sherb.Soc.Rezidenciale-75572'!#REF!</definedName>
    <definedName name="_xlnm._FilterDatabase" localSheetId="13" hidden="1">'Sherb.Sociale-75571'!#REF!</definedName>
    <definedName name="_xlnm._FilterDatabase" localSheetId="11" hidden="1">'Urbanizem-66080'!$A$6:$P$6</definedName>
    <definedName name="_xlnm._FilterDatabase" localSheetId="7" hidden="1">'Zyra e Komuniteteve-19575'!$A$7:$P$7</definedName>
    <definedName name="_xlnm._FilterDatabase" localSheetId="0" hidden="1">'Zyra e Kryetarit-16015'!$A$6:$P$6</definedName>
    <definedName name="_xlnm._FilterDatabase" localSheetId="4" hidden="1">'Zyra e Kuvendit Komunal-16915'!$A$7:$P$21</definedName>
  </definedNames>
  <calcPr calcId="162913"/>
</workbook>
</file>

<file path=xl/calcChain.xml><?xml version="1.0" encoding="utf-8"?>
<calcChain xmlns="http://schemas.openxmlformats.org/spreadsheetml/2006/main">
  <c r="T43" i="23" l="1"/>
  <c r="T42" i="23"/>
  <c r="T32" i="23"/>
  <c r="T41" i="23"/>
  <c r="J10" i="17"/>
  <c r="J11" i="17"/>
  <c r="T11" i="23"/>
  <c r="J46" i="4" l="1"/>
  <c r="R132" i="8" l="1"/>
  <c r="J132" i="8"/>
  <c r="J63" i="4" l="1"/>
  <c r="J21" i="14" l="1"/>
  <c r="J20" i="14"/>
  <c r="J19" i="14"/>
  <c r="J18" i="14"/>
  <c r="J45" i="4"/>
  <c r="S212" i="17" l="1"/>
  <c r="T212" i="17"/>
  <c r="R212" i="17"/>
  <c r="J43" i="15"/>
  <c r="J138" i="8"/>
  <c r="J131" i="22"/>
  <c r="J137" i="8"/>
  <c r="J136" i="8"/>
  <c r="J140" i="8"/>
  <c r="J123" i="8"/>
  <c r="J124" i="8"/>
  <c r="J125" i="8"/>
  <c r="J126" i="8"/>
  <c r="J127" i="8"/>
  <c r="J128" i="8"/>
  <c r="J129" i="8"/>
  <c r="J130" i="8"/>
  <c r="J131" i="8"/>
  <c r="J133" i="8"/>
  <c r="J134" i="8"/>
  <c r="J135" i="8"/>
  <c r="J139" i="8"/>
  <c r="U212" i="17" l="1"/>
  <c r="J22" i="5"/>
  <c r="J61" i="4"/>
  <c r="J58" i="4"/>
  <c r="J59" i="4"/>
  <c r="J60" i="4"/>
  <c r="J62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7" i="4"/>
  <c r="J48" i="4"/>
  <c r="J49" i="4"/>
  <c r="J50" i="4"/>
  <c r="J51" i="4"/>
  <c r="J52" i="4"/>
  <c r="J53" i="4"/>
  <c r="J54" i="4"/>
  <c r="J55" i="4"/>
  <c r="J56" i="4"/>
  <c r="J57" i="4"/>
  <c r="J64" i="4"/>
  <c r="K65" i="4"/>
  <c r="L65" i="4"/>
  <c r="M65" i="4"/>
  <c r="N65" i="4"/>
  <c r="O65" i="4"/>
  <c r="J31" i="9"/>
  <c r="J32" i="9"/>
  <c r="J33" i="9"/>
  <c r="J65" i="4" l="1"/>
  <c r="J24" i="24"/>
  <c r="J132" i="22"/>
  <c r="J130" i="22"/>
  <c r="J129" i="22"/>
  <c r="J128" i="22"/>
  <c r="J127" i="22"/>
  <c r="J126" i="22"/>
  <c r="J41" i="15"/>
  <c r="J40" i="15"/>
  <c r="J39" i="15"/>
  <c r="J125" i="22" l="1"/>
  <c r="J13" i="13" l="1"/>
  <c r="J37" i="15"/>
  <c r="J38" i="15"/>
  <c r="J17" i="14"/>
  <c r="J124" i="22" l="1"/>
  <c r="J21" i="5"/>
  <c r="J17" i="11" l="1"/>
  <c r="J123" i="22" l="1"/>
  <c r="J213" i="17"/>
  <c r="J212" i="17"/>
  <c r="J14" i="12"/>
  <c r="J15" i="6"/>
  <c r="J19" i="19"/>
  <c r="J16" i="16"/>
  <c r="J17" i="16"/>
  <c r="J30" i="9"/>
  <c r="J29" i="9"/>
  <c r="J25" i="9"/>
  <c r="J161" i="17"/>
  <c r="J156" i="17"/>
  <c r="J157" i="17"/>
  <c r="J158" i="17"/>
  <c r="J159" i="17"/>
  <c r="J160" i="17"/>
  <c r="J162" i="17"/>
  <c r="J163" i="17"/>
  <c r="J164" i="17"/>
  <c r="J165" i="17"/>
  <c r="J155" i="17"/>
  <c r="J16" i="14" l="1"/>
  <c r="J36" i="15"/>
  <c r="J176" i="17" l="1"/>
  <c r="J177" i="17"/>
  <c r="J178" i="17"/>
  <c r="J179" i="17"/>
  <c r="J180" i="17"/>
  <c r="J181" i="17"/>
  <c r="J182" i="17"/>
  <c r="J210" i="17"/>
  <c r="J211" i="17"/>
  <c r="J214" i="17"/>
  <c r="J14" i="6" l="1"/>
  <c r="J20" i="5"/>
  <c r="J13" i="12"/>
  <c r="J19" i="5"/>
  <c r="J15" i="14"/>
  <c r="J122" i="8"/>
  <c r="J204" i="17" l="1"/>
  <c r="J205" i="17"/>
  <c r="J206" i="17"/>
  <c r="J207" i="17"/>
  <c r="J208" i="17"/>
  <c r="J209" i="17"/>
  <c r="J203" i="17"/>
  <c r="J184" i="17"/>
  <c r="J18" i="19"/>
  <c r="J118" i="22" l="1"/>
  <c r="J119" i="22"/>
  <c r="J120" i="22"/>
  <c r="J121" i="22"/>
  <c r="J117" i="22"/>
  <c r="J122" i="22"/>
  <c r="J34" i="15"/>
  <c r="J12" i="12"/>
  <c r="J18" i="5"/>
  <c r="J9" i="14"/>
  <c r="J10" i="14"/>
  <c r="J11" i="14"/>
  <c r="J12" i="14"/>
  <c r="J13" i="14"/>
  <c r="J14" i="14"/>
  <c r="J23" i="24"/>
  <c r="J116" i="22"/>
  <c r="J26" i="9"/>
  <c r="J120" i="8" l="1"/>
  <c r="J119" i="8" l="1"/>
  <c r="J118" i="8"/>
  <c r="J117" i="8"/>
  <c r="J17" i="19"/>
  <c r="J175" i="17" l="1"/>
  <c r="J174" i="17"/>
  <c r="J173" i="17"/>
  <c r="J172" i="17"/>
  <c r="J170" i="17"/>
  <c r="J169" i="17" l="1"/>
  <c r="J168" i="17"/>
  <c r="J17" i="5"/>
  <c r="J15" i="16"/>
  <c r="J14" i="16"/>
  <c r="J12" i="13"/>
  <c r="J16" i="5"/>
  <c r="J15" i="5"/>
  <c r="J16" i="19"/>
  <c r="J114" i="8"/>
  <c r="J15" i="19"/>
  <c r="J109" i="8"/>
  <c r="J110" i="8"/>
  <c r="J111" i="8"/>
  <c r="J112" i="8"/>
  <c r="J113" i="8"/>
  <c r="J115" i="8"/>
  <c r="J94" i="8"/>
  <c r="J95" i="8"/>
  <c r="J96" i="8"/>
  <c r="J97" i="8"/>
  <c r="J98" i="8"/>
  <c r="J99" i="8"/>
  <c r="J100" i="8"/>
  <c r="J101" i="8"/>
  <c r="J102" i="8"/>
  <c r="J103" i="8"/>
  <c r="J104" i="8"/>
  <c r="J105" i="8"/>
  <c r="J108" i="8"/>
  <c r="J14" i="19"/>
  <c r="J12" i="19"/>
  <c r="J13" i="19"/>
  <c r="J33" i="15" l="1"/>
  <c r="J32" i="15"/>
  <c r="J31" i="15"/>
  <c r="J30" i="15"/>
  <c r="J29" i="15"/>
  <c r="J115" i="22"/>
  <c r="J114" i="22"/>
  <c r="J113" i="22"/>
  <c r="J112" i="22" l="1"/>
  <c r="J111" i="22"/>
  <c r="J110" i="22"/>
  <c r="J109" i="22"/>
  <c r="J108" i="22"/>
  <c r="J107" i="22"/>
  <c r="J106" i="22"/>
  <c r="J105" i="22"/>
  <c r="J81" i="22"/>
  <c r="J82" i="22"/>
  <c r="J83" i="22"/>
  <c r="J84" i="22"/>
  <c r="J85" i="22"/>
  <c r="J86" i="22"/>
  <c r="J87" i="22"/>
  <c r="J88" i="22"/>
  <c r="J89" i="22"/>
  <c r="J90" i="22"/>
  <c r="J91" i="22"/>
  <c r="J92" i="22"/>
  <c r="J93" i="22"/>
  <c r="J94" i="22"/>
  <c r="J95" i="22"/>
  <c r="J96" i="22"/>
  <c r="J97" i="22"/>
  <c r="J98" i="22"/>
  <c r="J99" i="22"/>
  <c r="J100" i="22"/>
  <c r="J101" i="22"/>
  <c r="J102" i="22"/>
  <c r="J103" i="22"/>
  <c r="J104" i="22"/>
  <c r="J11" i="16"/>
  <c r="J12" i="16"/>
  <c r="J13" i="16"/>
  <c r="J14" i="5"/>
  <c r="J22" i="9"/>
  <c r="J23" i="9"/>
  <c r="J11" i="19"/>
  <c r="J11" i="13"/>
  <c r="J10" i="10"/>
  <c r="J11" i="10"/>
  <c r="J12" i="10"/>
  <c r="J11" i="11"/>
  <c r="J12" i="11"/>
  <c r="J13" i="11"/>
  <c r="J14" i="11"/>
  <c r="J15" i="11"/>
  <c r="J16" i="11"/>
  <c r="J151" i="17" l="1"/>
  <c r="J11" i="6" l="1"/>
  <c r="V126" i="17" l="1"/>
  <c r="J13" i="5"/>
  <c r="J12" i="5"/>
  <c r="J12" i="6"/>
  <c r="J10" i="13"/>
  <c r="T141" i="17"/>
  <c r="R141" i="17"/>
  <c r="S141" i="17"/>
  <c r="J154" i="17"/>
  <c r="J153" i="17"/>
  <c r="J152" i="17"/>
  <c r="J141" i="17"/>
  <c r="J129" i="17"/>
  <c r="J130" i="17"/>
  <c r="J131" i="17"/>
  <c r="J132" i="17"/>
  <c r="J133" i="17"/>
  <c r="J134" i="17"/>
  <c r="J135" i="17"/>
  <c r="J136" i="17"/>
  <c r="J137" i="17"/>
  <c r="J138" i="17"/>
  <c r="J139" i="17"/>
  <c r="J140" i="17"/>
  <c r="J122" i="17"/>
  <c r="J123" i="17"/>
  <c r="J124" i="17"/>
  <c r="J125" i="17"/>
  <c r="J126" i="17"/>
  <c r="J127" i="17"/>
  <c r="J128" i="17"/>
  <c r="J116" i="17"/>
  <c r="J109" i="17"/>
  <c r="J108" i="17"/>
  <c r="J106" i="17"/>
  <c r="J107" i="17"/>
  <c r="J110" i="17"/>
  <c r="J111" i="17"/>
  <c r="J112" i="17"/>
  <c r="J113" i="17"/>
  <c r="J114" i="17"/>
  <c r="J115" i="17"/>
  <c r="J117" i="17"/>
  <c r="J118" i="17"/>
  <c r="J119" i="17"/>
  <c r="J120" i="17"/>
  <c r="J121" i="17"/>
  <c r="J105" i="17"/>
  <c r="J104" i="17"/>
  <c r="J103" i="17"/>
  <c r="J102" i="17"/>
  <c r="J101" i="17"/>
  <c r="J100" i="17"/>
  <c r="J99" i="17"/>
  <c r="J98" i="17"/>
  <c r="J97" i="17"/>
  <c r="J96" i="17"/>
  <c r="J95" i="17"/>
  <c r="J94" i="17"/>
  <c r="J93" i="17"/>
  <c r="J92" i="17"/>
  <c r="J91" i="17"/>
  <c r="J90" i="17"/>
  <c r="J89" i="17"/>
  <c r="J88" i="17"/>
  <c r="J87" i="17"/>
  <c r="J86" i="17"/>
  <c r="J85" i="17"/>
  <c r="J84" i="17"/>
  <c r="J83" i="17"/>
  <c r="J82" i="17"/>
  <c r="J81" i="17"/>
  <c r="J80" i="17"/>
  <c r="J79" i="17"/>
  <c r="J166" i="17"/>
  <c r="J167" i="17"/>
  <c r="J59" i="17" l="1"/>
  <c r="J60" i="17"/>
  <c r="J61" i="17"/>
  <c r="J62" i="17"/>
  <c r="J63" i="17"/>
  <c r="J58" i="17"/>
  <c r="J51" i="17"/>
  <c r="J52" i="17"/>
  <c r="J53" i="17"/>
  <c r="J54" i="17"/>
  <c r="J55" i="17"/>
  <c r="J56" i="17"/>
  <c r="J57" i="17"/>
  <c r="J64" i="17"/>
  <c r="J21" i="9"/>
  <c r="J20" i="9"/>
  <c r="J17" i="9"/>
  <c r="J68" i="8"/>
  <c r="J77" i="8"/>
  <c r="J40" i="17"/>
  <c r="J41" i="17"/>
  <c r="J42" i="17"/>
  <c r="J43" i="17"/>
  <c r="J44" i="17"/>
  <c r="J45" i="17"/>
  <c r="J46" i="17"/>
  <c r="J33" i="17"/>
  <c r="J34" i="17"/>
  <c r="J35" i="17"/>
  <c r="J36" i="17"/>
  <c r="J37" i="17"/>
  <c r="J38" i="17"/>
  <c r="J39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150" i="17"/>
  <c r="J78" i="22"/>
  <c r="J14" i="24"/>
  <c r="J75" i="22"/>
  <c r="J76" i="22"/>
  <c r="J77" i="22"/>
  <c r="J18" i="15"/>
  <c r="J19" i="15"/>
  <c r="J68" i="22"/>
  <c r="J69" i="22"/>
  <c r="J70" i="22"/>
  <c r="J71" i="22"/>
  <c r="J72" i="22"/>
  <c r="J73" i="22"/>
  <c r="J74" i="22"/>
  <c r="J15" i="15"/>
  <c r="J16" i="15"/>
  <c r="J17" i="15"/>
  <c r="J11" i="24"/>
  <c r="J12" i="24"/>
  <c r="J13" i="24"/>
  <c r="J10" i="24"/>
  <c r="J106" i="8"/>
  <c r="J107" i="8"/>
  <c r="J148" i="17"/>
  <c r="J149" i="17"/>
  <c r="J27" i="15" l="1"/>
  <c r="J28" i="15"/>
  <c r="J92" i="8"/>
  <c r="J93" i="8"/>
  <c r="J90" i="8"/>
  <c r="J91" i="8"/>
  <c r="J84" i="8"/>
  <c r="J85" i="8"/>
  <c r="J86" i="8"/>
  <c r="J87" i="8"/>
  <c r="J88" i="8"/>
  <c r="J89" i="8"/>
  <c r="J24" i="15"/>
  <c r="J25" i="15"/>
  <c r="J23" i="15"/>
  <c r="J72" i="8"/>
  <c r="J22" i="15"/>
  <c r="J71" i="8"/>
  <c r="J70" i="8"/>
  <c r="J21" i="15"/>
  <c r="J15" i="24"/>
  <c r="J16" i="24"/>
  <c r="J17" i="24"/>
  <c r="J20" i="24"/>
  <c r="J13" i="6"/>
  <c r="J80" i="22"/>
  <c r="J79" i="22"/>
  <c r="J65" i="8"/>
  <c r="J66" i="8"/>
  <c r="J67" i="8"/>
  <c r="J69" i="8"/>
  <c r="J64" i="8"/>
  <c r="J63" i="8"/>
  <c r="J62" i="8"/>
  <c r="J61" i="8"/>
  <c r="J9" i="16"/>
  <c r="J10" i="16"/>
  <c r="J9" i="13"/>
  <c r="J74" i="8"/>
  <c r="J73" i="8"/>
  <c r="J81" i="8"/>
  <c r="J82" i="8"/>
  <c r="J83" i="8"/>
  <c r="J18" i="24" l="1"/>
  <c r="J79" i="8"/>
  <c r="J60" i="8"/>
  <c r="J75" i="8"/>
  <c r="J76" i="8"/>
  <c r="J78" i="8"/>
  <c r="J80" i="8"/>
  <c r="J59" i="8"/>
  <c r="J50" i="8"/>
  <c r="J51" i="8"/>
  <c r="J52" i="8"/>
  <c r="J53" i="8"/>
  <c r="J54" i="8"/>
  <c r="J55" i="8"/>
  <c r="J56" i="8"/>
  <c r="J57" i="8"/>
  <c r="J58" i="8"/>
  <c r="J49" i="8"/>
  <c r="J47" i="8"/>
  <c r="J46" i="8"/>
  <c r="J45" i="8"/>
  <c r="J44" i="8"/>
  <c r="J43" i="8"/>
  <c r="J36" i="8"/>
  <c r="J35" i="8"/>
  <c r="J37" i="8"/>
  <c r="J38" i="8"/>
  <c r="J39" i="8"/>
  <c r="J40" i="8"/>
  <c r="J41" i="8"/>
  <c r="J42" i="8"/>
  <c r="J48" i="8"/>
  <c r="J63" i="22"/>
  <c r="J64" i="22"/>
  <c r="J65" i="22"/>
  <c r="J66" i="22"/>
  <c r="J67" i="22"/>
  <c r="J9" i="24"/>
  <c r="J61" i="22"/>
  <c r="J60" i="22"/>
  <c r="J20" i="15"/>
  <c r="J26" i="15"/>
  <c r="J9" i="12"/>
  <c r="J8" i="13"/>
  <c r="J15" i="8"/>
  <c r="J14" i="9"/>
  <c r="J10" i="5"/>
  <c r="J11" i="5"/>
  <c r="J13" i="9"/>
  <c r="J14" i="8"/>
  <c r="J13" i="8"/>
  <c r="J57" i="22"/>
  <c r="J34" i="8"/>
  <c r="J33" i="8"/>
  <c r="J17" i="8"/>
  <c r="J50" i="22"/>
  <c r="J52" i="22"/>
  <c r="J53" i="22"/>
  <c r="J54" i="22"/>
  <c r="J55" i="22"/>
  <c r="J56" i="22"/>
  <c r="J58" i="22"/>
  <c r="J59" i="22"/>
  <c r="J62" i="22"/>
  <c r="J48" i="22"/>
  <c r="J13" i="15"/>
  <c r="J41" i="22"/>
  <c r="J40" i="22"/>
  <c r="J42" i="22"/>
  <c r="J43" i="22"/>
  <c r="J44" i="22"/>
  <c r="J45" i="22"/>
  <c r="J46" i="22"/>
  <c r="J47" i="22"/>
  <c r="J49" i="22"/>
  <c r="J39" i="22"/>
  <c r="J38" i="22"/>
  <c r="J37" i="22"/>
  <c r="J33" i="22"/>
  <c r="J27" i="22"/>
  <c r="J26" i="22"/>
  <c r="J28" i="22"/>
  <c r="J29" i="22"/>
  <c r="J30" i="22"/>
  <c r="J31" i="22"/>
  <c r="J32" i="22"/>
  <c r="J34" i="22"/>
  <c r="J35" i="22"/>
  <c r="J25" i="22"/>
  <c r="J24" i="22"/>
  <c r="J9" i="19"/>
  <c r="J10" i="19"/>
  <c r="J8" i="16"/>
  <c r="J8" i="14"/>
  <c r="J11" i="8"/>
  <c r="J10" i="11"/>
  <c r="J11" i="9"/>
  <c r="J8" i="24" l="1"/>
  <c r="J8" i="15"/>
  <c r="J12" i="22"/>
  <c r="J9" i="8"/>
  <c r="W13" i="17" l="1"/>
  <c r="S13" i="15"/>
  <c r="W19" i="17"/>
  <c r="J12" i="17"/>
  <c r="J13" i="17"/>
  <c r="J14" i="17"/>
  <c r="J47" i="17"/>
  <c r="J48" i="17"/>
  <c r="J49" i="17"/>
  <c r="J50" i="17"/>
  <c r="J65" i="17"/>
  <c r="J66" i="17"/>
  <c r="J67" i="17"/>
  <c r="J68" i="17"/>
  <c r="J69" i="17"/>
  <c r="J70" i="17"/>
  <c r="J71" i="17"/>
  <c r="J72" i="17"/>
  <c r="J73" i="17"/>
  <c r="J74" i="17"/>
  <c r="J75" i="17"/>
  <c r="J76" i="17"/>
  <c r="J77" i="17"/>
  <c r="J78" i="17"/>
  <c r="J142" i="17"/>
  <c r="J143" i="17"/>
  <c r="J144" i="17"/>
  <c r="J145" i="17"/>
  <c r="J146" i="17"/>
  <c r="J147" i="17"/>
  <c r="J171" i="17"/>
  <c r="J183" i="17"/>
  <c r="J185" i="17"/>
  <c r="J186" i="17"/>
  <c r="J187" i="17"/>
  <c r="J188" i="17"/>
  <c r="J189" i="17"/>
  <c r="J190" i="17"/>
  <c r="J191" i="17"/>
  <c r="J192" i="17"/>
  <c r="J193" i="17"/>
  <c r="J194" i="17"/>
  <c r="J195" i="17"/>
  <c r="J196" i="17"/>
  <c r="J197" i="17"/>
  <c r="J198" i="17"/>
  <c r="J199" i="17"/>
  <c r="J200" i="17"/>
  <c r="J201" i="17"/>
  <c r="J202" i="17"/>
  <c r="J9" i="10"/>
  <c r="J116" i="8"/>
  <c r="J121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10" i="8"/>
  <c r="J12" i="8"/>
  <c r="J16" i="8"/>
  <c r="J8" i="8"/>
  <c r="J7" i="8"/>
  <c r="J18" i="16" l="1"/>
  <c r="J7" i="16"/>
  <c r="J42" i="15"/>
  <c r="J35" i="15"/>
  <c r="J14" i="15"/>
  <c r="J12" i="15"/>
  <c r="J11" i="15"/>
  <c r="J10" i="15"/>
  <c r="J9" i="15"/>
  <c r="J7" i="15"/>
  <c r="J11" i="22"/>
  <c r="J13" i="22"/>
  <c r="J14" i="22"/>
  <c r="J15" i="22"/>
  <c r="J16" i="22"/>
  <c r="J17" i="22"/>
  <c r="J18" i="22"/>
  <c r="J19" i="22"/>
  <c r="J20" i="22"/>
  <c r="J21" i="22"/>
  <c r="J22" i="22"/>
  <c r="J23" i="22"/>
  <c r="J36" i="22"/>
  <c r="J51" i="22"/>
  <c r="J8" i="12"/>
  <c r="J10" i="12"/>
  <c r="J11" i="12"/>
  <c r="J15" i="12"/>
  <c r="K16" i="12"/>
  <c r="L16" i="12"/>
  <c r="M16" i="12"/>
  <c r="N16" i="12"/>
  <c r="O16" i="12"/>
  <c r="J8" i="11"/>
  <c r="J9" i="11"/>
  <c r="J18" i="11"/>
  <c r="K19" i="11"/>
  <c r="L19" i="11"/>
  <c r="M19" i="11"/>
  <c r="N19" i="11"/>
  <c r="O19" i="11"/>
  <c r="J16" i="12" l="1"/>
  <c r="J19" i="11"/>
  <c r="J23" i="5" l="1"/>
  <c r="D16" i="23"/>
  <c r="C16" i="23"/>
  <c r="J141" i="8" l="1"/>
  <c r="J8" i="19"/>
  <c r="J215" i="17" l="1"/>
  <c r="J216" i="17"/>
  <c r="J133" i="22"/>
  <c r="J134" i="22"/>
  <c r="J25" i="24"/>
  <c r="J34" i="9" l="1"/>
  <c r="J35" i="9"/>
  <c r="J19" i="24" l="1"/>
  <c r="J10" i="6" l="1"/>
  <c r="J22" i="24" l="1"/>
  <c r="J10" i="7" l="1"/>
  <c r="J24" i="9"/>
  <c r="J27" i="9"/>
  <c r="J28" i="9"/>
  <c r="J10" i="9"/>
  <c r="J12" i="9"/>
  <c r="J15" i="9"/>
  <c r="J16" i="9"/>
  <c r="J18" i="9"/>
  <c r="J19" i="9"/>
  <c r="J9" i="9"/>
  <c r="S53" i="23"/>
  <c r="T44" i="23"/>
  <c r="S36" i="23"/>
  <c r="R36" i="23"/>
  <c r="P36" i="23"/>
  <c r="O36" i="23"/>
  <c r="N36" i="23"/>
  <c r="M36" i="23"/>
  <c r="L36" i="23"/>
  <c r="K36" i="23"/>
  <c r="J36" i="23"/>
  <c r="I36" i="23"/>
  <c r="H36" i="23"/>
  <c r="G36" i="23"/>
  <c r="F36" i="23"/>
  <c r="E36" i="23"/>
  <c r="D36" i="23"/>
  <c r="C36" i="23"/>
  <c r="S32" i="23"/>
  <c r="R32" i="23"/>
  <c r="Q32" i="23"/>
  <c r="P32" i="23"/>
  <c r="O32" i="23"/>
  <c r="N32" i="23"/>
  <c r="M32" i="23"/>
  <c r="L32" i="23"/>
  <c r="K32" i="23"/>
  <c r="J32" i="23"/>
  <c r="I32" i="23"/>
  <c r="H32" i="23"/>
  <c r="G32" i="23"/>
  <c r="F32" i="23"/>
  <c r="E32" i="23"/>
  <c r="D32" i="23"/>
  <c r="C32" i="23"/>
  <c r="T31" i="23"/>
  <c r="S28" i="23"/>
  <c r="R28" i="23"/>
  <c r="Q28" i="23"/>
  <c r="P28" i="23"/>
  <c r="O28" i="23"/>
  <c r="N28" i="23"/>
  <c r="M28" i="23"/>
  <c r="L28" i="23"/>
  <c r="K28" i="23"/>
  <c r="J28" i="23"/>
  <c r="I28" i="23"/>
  <c r="H28" i="23"/>
  <c r="G28" i="23"/>
  <c r="F28" i="23"/>
  <c r="E28" i="23"/>
  <c r="D28" i="23"/>
  <c r="C28" i="23"/>
  <c r="T28" i="23" s="1"/>
  <c r="T27" i="23"/>
  <c r="T26" i="23"/>
  <c r="T25" i="23"/>
  <c r="T24" i="23"/>
  <c r="S22" i="23"/>
  <c r="R22" i="23"/>
  <c r="Q22" i="23"/>
  <c r="P22" i="23"/>
  <c r="O22" i="23"/>
  <c r="N22" i="23"/>
  <c r="M22" i="23"/>
  <c r="L22" i="23"/>
  <c r="K22" i="23"/>
  <c r="J22" i="23"/>
  <c r="I22" i="23"/>
  <c r="H22" i="23"/>
  <c r="G22" i="23"/>
  <c r="F22" i="23"/>
  <c r="E22" i="23"/>
  <c r="D22" i="23"/>
  <c r="C22" i="23"/>
  <c r="C37" i="23" s="1"/>
  <c r="T21" i="23"/>
  <c r="T20" i="23"/>
  <c r="T19" i="23"/>
  <c r="T18" i="23"/>
  <c r="S16" i="23"/>
  <c r="S37" i="23" s="1"/>
  <c r="R16" i="23"/>
  <c r="R37" i="23" s="1"/>
  <c r="Q16" i="23"/>
  <c r="Q37" i="23" s="1"/>
  <c r="P16" i="23"/>
  <c r="P37" i="23" s="1"/>
  <c r="O16" i="23"/>
  <c r="O37" i="23" s="1"/>
  <c r="N16" i="23"/>
  <c r="N37" i="23" s="1"/>
  <c r="M16" i="23"/>
  <c r="M37" i="23" s="1"/>
  <c r="L16" i="23"/>
  <c r="L37" i="23" s="1"/>
  <c r="K16" i="23"/>
  <c r="K37" i="23" s="1"/>
  <c r="J16" i="23"/>
  <c r="J37" i="23" s="1"/>
  <c r="I16" i="23"/>
  <c r="I37" i="23" s="1"/>
  <c r="H16" i="23"/>
  <c r="H37" i="23" s="1"/>
  <c r="G16" i="23"/>
  <c r="G37" i="23" s="1"/>
  <c r="F16" i="23"/>
  <c r="F37" i="23" s="1"/>
  <c r="E16" i="23"/>
  <c r="E37" i="23" s="1"/>
  <c r="D37" i="23"/>
  <c r="T15" i="23"/>
  <c r="S51" i="23" s="1"/>
  <c r="T14" i="23"/>
  <c r="S50" i="23" s="1"/>
  <c r="T13" i="23"/>
  <c r="S49" i="23" s="1"/>
  <c r="T12" i="23"/>
  <c r="S47" i="23"/>
  <c r="M135" i="22"/>
  <c r="J7" i="22"/>
  <c r="J7" i="9"/>
  <c r="J9" i="7"/>
  <c r="J14" i="13"/>
  <c r="J9" i="6"/>
  <c r="J20" i="19"/>
  <c r="J21" i="24"/>
  <c r="J10" i="22"/>
  <c r="J9" i="22"/>
  <c r="J8" i="6"/>
  <c r="J9" i="5"/>
  <c r="J8" i="5"/>
  <c r="J8" i="22"/>
  <c r="J13" i="10"/>
  <c r="J8" i="9"/>
  <c r="J7" i="5"/>
  <c r="J8" i="10"/>
  <c r="J9" i="17"/>
  <c r="J8" i="17"/>
  <c r="J7" i="17"/>
  <c r="K135" i="22"/>
  <c r="L135" i="22"/>
  <c r="N135" i="22"/>
  <c r="O135" i="22"/>
  <c r="T26" i="17"/>
  <c r="S26" i="17"/>
  <c r="R26" i="17"/>
  <c r="J7" i="14"/>
  <c r="J7" i="13"/>
  <c r="J7" i="24"/>
  <c r="J16" i="6"/>
  <c r="O44" i="15"/>
  <c r="N44" i="15"/>
  <c r="M44" i="15"/>
  <c r="L44" i="15"/>
  <c r="K44" i="15"/>
  <c r="J22" i="14"/>
  <c r="J7" i="6"/>
  <c r="K217" i="17"/>
  <c r="L217" i="17"/>
  <c r="M217" i="17"/>
  <c r="N217" i="17"/>
  <c r="O217" i="17"/>
  <c r="K19" i="16"/>
  <c r="L19" i="16"/>
  <c r="M19" i="16"/>
  <c r="N19" i="16"/>
  <c r="O19" i="16"/>
  <c r="K26" i="24"/>
  <c r="L26" i="24"/>
  <c r="M26" i="24"/>
  <c r="N26" i="24"/>
  <c r="O26" i="24"/>
  <c r="K23" i="14"/>
  <c r="L23" i="14"/>
  <c r="M23" i="14"/>
  <c r="N23" i="14"/>
  <c r="O23" i="14"/>
  <c r="K15" i="13"/>
  <c r="L15" i="13"/>
  <c r="M15" i="13"/>
  <c r="N15" i="13"/>
  <c r="O15" i="13"/>
  <c r="K14" i="10"/>
  <c r="L14" i="10"/>
  <c r="M14" i="10"/>
  <c r="N14" i="10"/>
  <c r="O14" i="10"/>
  <c r="K36" i="9"/>
  <c r="M36" i="9"/>
  <c r="N36" i="9"/>
  <c r="O36" i="9"/>
  <c r="K142" i="8"/>
  <c r="M142" i="8"/>
  <c r="N142" i="8"/>
  <c r="O142" i="8"/>
  <c r="K21" i="19"/>
  <c r="L21" i="19"/>
  <c r="M21" i="19"/>
  <c r="N21" i="19"/>
  <c r="O21" i="19"/>
  <c r="J8" i="7"/>
  <c r="K11" i="7"/>
  <c r="L11" i="7"/>
  <c r="M11" i="7"/>
  <c r="N11" i="7"/>
  <c r="O11" i="7"/>
  <c r="K17" i="6"/>
  <c r="L17" i="6"/>
  <c r="M17" i="6"/>
  <c r="N17" i="6"/>
  <c r="O17" i="6"/>
  <c r="K24" i="5"/>
  <c r="L24" i="5"/>
  <c r="M24" i="5"/>
  <c r="N24" i="5"/>
  <c r="O24" i="5"/>
  <c r="T22" i="23" l="1"/>
  <c r="S48" i="23"/>
  <c r="J14" i="10"/>
  <c r="J19" i="16"/>
  <c r="J142" i="8"/>
  <c r="T16" i="23"/>
  <c r="S52" i="23"/>
  <c r="S54" i="23" s="1"/>
  <c r="T37" i="23"/>
  <c r="S38" i="23"/>
  <c r="J15" i="13"/>
  <c r="J21" i="19"/>
  <c r="J11" i="7"/>
  <c r="J17" i="6"/>
  <c r="J23" i="14"/>
  <c r="J36" i="9"/>
  <c r="J217" i="17"/>
  <c r="U26" i="17"/>
  <c r="J24" i="5"/>
  <c r="J26" i="24"/>
  <c r="J44" i="15"/>
  <c r="J135" i="22"/>
  <c r="U141" i="17"/>
</calcChain>
</file>

<file path=xl/sharedStrings.xml><?xml version="1.0" encoding="utf-8"?>
<sst xmlns="http://schemas.openxmlformats.org/spreadsheetml/2006/main" count="3800" uniqueCount="1031">
  <si>
    <t>#Kuponi</t>
  </si>
  <si>
    <t>Drejtoria për Buxhet dhe Financa</t>
  </si>
  <si>
    <t>Nr.</t>
  </si>
  <si>
    <t>Nr.CPO</t>
  </si>
  <si>
    <t xml:space="preserve">          Pershkrimi</t>
  </si>
  <si>
    <t>Kodi</t>
  </si>
  <si>
    <t>Shuma</t>
  </si>
  <si>
    <t>Paga&amp;Meditje</t>
  </si>
  <si>
    <t>Komunali</t>
  </si>
  <si>
    <t>M&amp;SH</t>
  </si>
  <si>
    <t>Subvencione</t>
  </si>
  <si>
    <t>Kapitale</t>
  </si>
  <si>
    <t xml:space="preserve">          Furnitori</t>
  </si>
  <si>
    <t>Z.Kryet.</t>
  </si>
  <si>
    <t>Adminis.</t>
  </si>
  <si>
    <t>Buxheti</t>
  </si>
  <si>
    <t>Inspek.</t>
  </si>
  <si>
    <t>Sh.Pub.</t>
  </si>
  <si>
    <t>Ekono.</t>
  </si>
  <si>
    <t>Gjeod.</t>
  </si>
  <si>
    <t>Urban.</t>
  </si>
  <si>
    <t>Shëndet.</t>
  </si>
  <si>
    <t>Kultu.</t>
  </si>
  <si>
    <t>Arsimi</t>
  </si>
  <si>
    <t>Totali</t>
  </si>
  <si>
    <t>Prokuri.</t>
  </si>
  <si>
    <t>Z.Kom.</t>
  </si>
  <si>
    <t>Bujqësi</t>
  </si>
  <si>
    <t>F.Burimor</t>
  </si>
  <si>
    <t>Z.Kuven.</t>
  </si>
  <si>
    <t xml:space="preserve">         </t>
  </si>
  <si>
    <t>KOMUNA  E  DEÇANIT</t>
  </si>
  <si>
    <t xml:space="preserve">   REPUBLIC OF KOSOVA</t>
  </si>
  <si>
    <t>MUNICIPALITY OF DECAN</t>
  </si>
  <si>
    <t xml:space="preserve">       DREJTORIA PER BUXHET DHE FINANCA</t>
  </si>
  <si>
    <t xml:space="preserve">REPUBLIKA E KOSOVËS          </t>
  </si>
  <si>
    <t xml:space="preserve">    REPUBLIKA  KOSOVA                          </t>
  </si>
  <si>
    <t xml:space="preserve">    OPSTINA DECANI</t>
  </si>
  <si>
    <t>22/ T.H.V</t>
  </si>
  <si>
    <t>10/GRANT</t>
  </si>
  <si>
    <t>21/ T.H.V</t>
  </si>
  <si>
    <r>
      <t xml:space="preserve">        </t>
    </r>
    <r>
      <rPr>
        <b/>
        <sz val="10"/>
        <rFont val="Arial"/>
        <family val="2"/>
      </rPr>
      <t xml:space="preserve">  Sub.Totali   </t>
    </r>
  </si>
  <si>
    <r>
      <t xml:space="preserve"> </t>
    </r>
    <r>
      <rPr>
        <b/>
        <sz val="9"/>
        <color indexed="8"/>
        <rFont val="Arial"/>
        <family val="2"/>
      </rPr>
      <t>TOTALI</t>
    </r>
  </si>
  <si>
    <t xml:space="preserve">PARAJA E GATSHME - AVANSET janë          </t>
  </si>
  <si>
    <t>Sherb.Sociale</t>
  </si>
  <si>
    <t>Mallra&amp;Sherbime</t>
  </si>
  <si>
    <t>Kategoria Ekonomike</t>
  </si>
  <si>
    <t xml:space="preserve">Totali </t>
  </si>
  <si>
    <r>
      <t xml:space="preserve"> </t>
    </r>
    <r>
      <rPr>
        <b/>
        <sz val="9"/>
        <rFont val="Arial"/>
        <family val="2"/>
      </rPr>
      <t>TOTALI</t>
    </r>
  </si>
  <si>
    <t>Data faturës</t>
  </si>
  <si>
    <t>Nr.Faturës</t>
  </si>
  <si>
    <t>Data pagesës</t>
  </si>
  <si>
    <t>Ad.Arsimit</t>
  </si>
  <si>
    <t>Ars.Fillor</t>
  </si>
  <si>
    <t>Ars.Mesem</t>
  </si>
  <si>
    <t>Sherb.Rezidenciale</t>
  </si>
  <si>
    <t>UNIONI EURPOIAN</t>
  </si>
  <si>
    <t>Paga</t>
  </si>
  <si>
    <t xml:space="preserve"> </t>
  </si>
  <si>
    <t>PAGESAT NGA GRANTI+THV (10+21+22)</t>
  </si>
  <si>
    <t>PAGESAT NGA DONACIONET</t>
  </si>
  <si>
    <t xml:space="preserve">PARAJA E GATSHME - AVANSET </t>
  </si>
  <si>
    <t>Pagat_Janar_Asambleja+Komitetet</t>
  </si>
  <si>
    <t>________________</t>
  </si>
  <si>
    <t>JANAR</t>
  </si>
  <si>
    <t>SHKURT</t>
  </si>
  <si>
    <t>Pagat_Shkurt_Asambleja+Komitetet</t>
  </si>
  <si>
    <t>Pagat_Mars_Asambleja+Komitetet</t>
  </si>
  <si>
    <t>KOMUNA E DEÇANIT</t>
  </si>
  <si>
    <t>PAGA DHE MEDITJE</t>
  </si>
  <si>
    <t>MALLRA DHE SHERBIME</t>
  </si>
  <si>
    <t>SHPENZIME KOMUNALE</t>
  </si>
  <si>
    <t>SUBVENCIONE DHE TRANSFERE</t>
  </si>
  <si>
    <t xml:space="preserve">INVESTIMET KAPITALE </t>
  </si>
  <si>
    <t>TOTALI I PAGESAVE</t>
  </si>
  <si>
    <t>AVANSET</t>
  </si>
  <si>
    <t>PAGESAT+AVANCET</t>
  </si>
  <si>
    <t>TK SHA</t>
  </si>
  <si>
    <t>HIGJIENA SHA</t>
  </si>
  <si>
    <t>MARS</t>
  </si>
  <si>
    <t>znj.Dafina  Cacaj</t>
  </si>
  <si>
    <t>Drejtoresë per Buxhet dhe Financa</t>
  </si>
  <si>
    <t>Datë, 31 / 03 /2023</t>
  </si>
  <si>
    <r>
      <t>Shpenzimet sipas Kodeve Ekonomike për periudhen Janar-Mars 2023 për</t>
    </r>
    <r>
      <rPr>
        <b/>
        <sz val="12"/>
        <rFont val="Arial"/>
        <family val="2"/>
      </rPr>
      <t xml:space="preserve"> Programin ZYRA E KRYETARIT  (kodi 16015)</t>
    </r>
  </si>
  <si>
    <t>Pagat_SHKURT_2023</t>
  </si>
  <si>
    <t>Pagat_MARS_2023</t>
  </si>
  <si>
    <t>Pagat_JANAR_2023</t>
  </si>
  <si>
    <t>31.01.2023</t>
  </si>
  <si>
    <r>
      <t>Shpenzimet sipas Kodeve Ekonomike për periudhen Janar-Mars 2023 për</t>
    </r>
    <r>
      <rPr>
        <b/>
        <sz val="12"/>
        <rFont val="Arial"/>
        <family val="2"/>
      </rPr>
      <t xml:space="preserve"> Programin ADMINISTRATA DHE PËRSONELI  (kodi 16015)</t>
    </r>
  </si>
  <si>
    <r>
      <t>Shpenzimet sipas Kodeve Ekonomike për periudhen Janar-Mars 2023 për</t>
    </r>
    <r>
      <rPr>
        <b/>
        <sz val="12"/>
        <color indexed="8"/>
        <rFont val="Arial"/>
        <family val="2"/>
      </rPr>
      <t xml:space="preserve"> Zyren e PROKURIMIT (kodi 16775)</t>
    </r>
  </si>
  <si>
    <r>
      <t>Shpenzimet sipas Kodeve Ekonomike për periudhen Janar-Mars 2023 për</t>
    </r>
    <r>
      <rPr>
        <b/>
        <sz val="12"/>
        <color indexed="8"/>
        <rFont val="Arial"/>
        <family val="2"/>
      </rPr>
      <t xml:space="preserve"> Zyren e KUVENDIT KOMUNAL (kodi 16915)</t>
    </r>
  </si>
  <si>
    <r>
      <t>Shpenzimet sipas Kodeve Ekonomike për periudhen Janar-Mars 2023 për</t>
    </r>
    <r>
      <rPr>
        <b/>
        <sz val="12"/>
        <rFont val="Arial"/>
        <family val="2"/>
      </rPr>
      <t xml:space="preserve"> Programin BUXHET DHE FINANCA  (kodi 17515)</t>
    </r>
  </si>
  <si>
    <r>
      <t>Shpenzimet sipas Kodeve Ekonomike për periudhen Janar-Mars 2023 për</t>
    </r>
    <r>
      <rPr>
        <b/>
        <sz val="12"/>
        <rFont val="Arial"/>
        <family val="2"/>
      </rPr>
      <t xml:space="preserve"> Drejtorin për SHERBIME PUBLIKE (kodi 18015-18275)</t>
    </r>
  </si>
  <si>
    <r>
      <t>Shpenzimet sipas Kodeve Ekonomike për periudhen Janar-Mars 2023 për</t>
    </r>
    <r>
      <rPr>
        <b/>
        <sz val="12"/>
        <color indexed="8"/>
        <rFont val="Arial"/>
        <family val="2"/>
      </rPr>
      <t xml:space="preserve"> ZYREN PËR KOMUNITETE (kodi 19575)</t>
    </r>
  </si>
  <si>
    <r>
      <t>Shpenzimet sipas Kodeve Ekonomike për periudhen Janar-Mars 2023 për</t>
    </r>
    <r>
      <rPr>
        <b/>
        <sz val="12"/>
        <color indexed="8"/>
        <rFont val="Arial"/>
        <family val="2"/>
      </rPr>
      <t xml:space="preserve"> Drejtorin për BUJQËSI (kodi 47015)</t>
    </r>
  </si>
  <si>
    <r>
      <t>Shpenzimet sipas Kodeve Ekonomike për periudhen Janar-Mars 2023 për</t>
    </r>
    <r>
      <rPr>
        <b/>
        <sz val="12"/>
        <color indexed="8"/>
        <rFont val="Arial"/>
        <family val="2"/>
      </rPr>
      <t xml:space="preserve"> Drejtorin për EKONOMI (kodi 48015)</t>
    </r>
  </si>
  <si>
    <r>
      <t>Shpenzimet sipas Kodeve Ekonomike për periudhen Janar-Mars 2023 për</t>
    </r>
    <r>
      <rPr>
        <b/>
        <sz val="12"/>
        <color indexed="8"/>
        <rFont val="Arial"/>
        <family val="2"/>
      </rPr>
      <t xml:space="preserve"> Drejtorin për KADASTER DHE GJEODEZI (kodi 65075)</t>
    </r>
  </si>
  <si>
    <r>
      <t>Shpenzimet sipas Kodeve Ekonomike për periudhen Janar-Mars 2023 për</t>
    </r>
    <r>
      <rPr>
        <b/>
        <sz val="12"/>
        <color indexed="8"/>
        <rFont val="Arial"/>
        <family val="2"/>
      </rPr>
      <t xml:space="preserve"> Drejtorin për URBANIZEM (kodi 66080)</t>
    </r>
  </si>
  <si>
    <r>
      <t>Shpenzimet sipas Kodeve Ekonomike për periudhen Janar-Mars 2023 për</t>
    </r>
    <r>
      <rPr>
        <b/>
        <sz val="12"/>
        <rFont val="Arial"/>
        <family val="2"/>
      </rPr>
      <t xml:space="preserve"> Sherbimet SOCIALE (75571)</t>
    </r>
  </si>
  <si>
    <t>Pagat_MARS_2023_Ad.SH.</t>
  </si>
  <si>
    <t>Pagat_MARS_2023_QKMF</t>
  </si>
  <si>
    <t>Pagat_JANAR_2023_Ad.SH.</t>
  </si>
  <si>
    <t>Pagat_JANAR_2023_QKMF</t>
  </si>
  <si>
    <t>Pagat_SHKURT_2023_Ad.SH.</t>
  </si>
  <si>
    <t>Pagat_SHKURT_2023_QKMF</t>
  </si>
  <si>
    <r>
      <t>Shpenzimet sipas Kodeve Ekonomike për peridhen Janar-Mars 2023 për</t>
    </r>
    <r>
      <rPr>
        <b/>
        <sz val="12"/>
        <rFont val="Arial"/>
        <family val="2"/>
      </rPr>
      <t xml:space="preserve"> Drejtorin për SHËNDETËSI (kodi 73024-73900)</t>
    </r>
  </si>
  <si>
    <r>
      <t>Shpenzimet sipas Kodeve Ekonomike për periudhen Janar-Mars 2023 për</t>
    </r>
    <r>
      <rPr>
        <b/>
        <sz val="12"/>
        <rFont val="Arial"/>
        <family val="2"/>
      </rPr>
      <t xml:space="preserve"> Sherbimet Sociale REZIDENCIALE(75572)</t>
    </r>
  </si>
  <si>
    <r>
      <t>Shpenzimet sipas Kodeve Ekonomike për periudhen Janar-Mars  2023 për</t>
    </r>
    <r>
      <rPr>
        <b/>
        <sz val="12"/>
        <color indexed="8"/>
        <rFont val="Arial"/>
        <family val="2"/>
      </rPr>
      <t xml:space="preserve"> Drejtorin për KULTURË,RINI DHE SPORT (kodi 85015)</t>
    </r>
  </si>
  <si>
    <t>Pagat_Janar_2023_Ad.Arsimit</t>
  </si>
  <si>
    <t>Pagat_Janar_2023_Ars.Fillor</t>
  </si>
  <si>
    <t>Pagat_Janar_2023_Ars.Mesem</t>
  </si>
  <si>
    <t>Pagat_Shkurt_2023_Ad.Arsimit</t>
  </si>
  <si>
    <t>Pagat_Shkurt_20232_Ars.Fillor</t>
  </si>
  <si>
    <t>Pagat_Shkurt_2023_Ars.Mesem</t>
  </si>
  <si>
    <r>
      <t>Shpenzimet sipas Kodeve Ekonomike për periudhen Janar-Mars 2023  për</t>
    </r>
    <r>
      <rPr>
        <b/>
        <sz val="12"/>
        <rFont val="Arial"/>
        <family val="2"/>
      </rPr>
      <t xml:space="preserve"> Drejtorin për ARSIM DHE SHKENCË (kodi 92024)</t>
    </r>
  </si>
  <si>
    <t>Pagat_MARS_2023_Ad.Arsimit</t>
  </si>
  <si>
    <t>Pagat_MARS_2023_Ars.Fillor</t>
  </si>
  <si>
    <t>Pagat_MARS_2023_Ars.Mesem</t>
  </si>
  <si>
    <t>Pagat_JANAR_2023_Inf.Rrugore</t>
  </si>
  <si>
    <t>Pagat_JANAR_2023_Zjarrëfikësit</t>
  </si>
  <si>
    <t>Pagat_SHKURT_2023_Inf.Rrugore</t>
  </si>
  <si>
    <t>Pagat_SHKURT_2023_Zjarrëfikësit</t>
  </si>
  <si>
    <t>Pagat_MARS_2023_Inf.Rrugore</t>
  </si>
  <si>
    <t>Pagat_MARS_2023_Zjarrëfikësit</t>
  </si>
  <si>
    <r>
      <t>Shpenzimet sipas Kodeve Ekonomike për periudhen Janar-Mars 2023 për</t>
    </r>
    <r>
      <rPr>
        <b/>
        <sz val="12"/>
        <rFont val="Arial"/>
        <family val="2"/>
      </rPr>
      <t xml:space="preserve"> Drejtorin e  INSPEKCIONIT (kodi 16629)</t>
    </r>
  </si>
  <si>
    <t>paga</t>
  </si>
  <si>
    <t>retroaktivi</t>
  </si>
  <si>
    <t>01\23</t>
  </si>
  <si>
    <t>25.01.2023</t>
  </si>
  <si>
    <t>14.02.2023</t>
  </si>
  <si>
    <t>MIRËMBAJTJE E OBJEKTEVE</t>
  </si>
  <si>
    <t>N LARGE SHPK</t>
  </si>
  <si>
    <t>02.NR.1301 JANAR</t>
  </si>
  <si>
    <t>12.01.2022</t>
  </si>
  <si>
    <t>SHERBIME KONTRAKTUESE TJERA</t>
  </si>
  <si>
    <t>Kont.Sherb.Veqanta_VETON BINAKAJ</t>
  </si>
  <si>
    <t>02.NR.1820 JANAR</t>
  </si>
  <si>
    <t>17.01.2022</t>
  </si>
  <si>
    <t>Kont.Sherb.Veqanta_DONJETA CACAJ</t>
  </si>
  <si>
    <t>Kont.Sherb.Veqanta_RABA FAZLIU</t>
  </si>
  <si>
    <t>02.NR.29624 DHJETOR</t>
  </si>
  <si>
    <t>15.08.2022</t>
  </si>
  <si>
    <t>02..R.23848 DHJETOR</t>
  </si>
  <si>
    <t>23.07.2022</t>
  </si>
  <si>
    <t>Kont.Sherb.Veqanta_RUKMONE MAKSUTAJ</t>
  </si>
  <si>
    <t>02.NR.23882 DHJETOR</t>
  </si>
  <si>
    <t>Kont.Sherb.Veqanta_SHKENDIJE HAXHOSAJ</t>
  </si>
  <si>
    <t>02.NR.23825 DHJETOR</t>
  </si>
  <si>
    <t>13.07.2022</t>
  </si>
  <si>
    <t>Kont.Sherb.Veqanta_DARDAN AHMETAJ</t>
  </si>
  <si>
    <t>02.NR.23886 DHJETOR</t>
  </si>
  <si>
    <t>Kont.Sherb.Veqanta_SHQIPE ZEKAJ</t>
  </si>
  <si>
    <t>02.NR.23842 DHJETOR</t>
  </si>
  <si>
    <t>Kont.Sherb.Veqanta_JETESË DERVISHAJ</t>
  </si>
  <si>
    <t>02.NR.23893 DHJETOR</t>
  </si>
  <si>
    <t>Kont.Sherb.Veqanta_ANITA SELMANAJ</t>
  </si>
  <si>
    <t>02.NR.29413 JANAR</t>
  </si>
  <si>
    <t>12.08.2022</t>
  </si>
  <si>
    <t>Kont.Sherb.Veqanta_EDONISA TAFAJ</t>
  </si>
  <si>
    <t>02.NR.29624 JANAR</t>
  </si>
  <si>
    <t>02.NR.27815 JANAR</t>
  </si>
  <si>
    <t>04.08.2022</t>
  </si>
  <si>
    <t>Kont.Sherb.Veqanta_DURIM TAHIRSYLAJ</t>
  </si>
  <si>
    <t>02.NR.38132 JANAR</t>
  </si>
  <si>
    <t>19.10.2022</t>
  </si>
  <si>
    <t>Kont.Sherb.Veqanta_SYLË PANXHAJ</t>
  </si>
  <si>
    <t>Kont.Sherb.Veqanta_RUKMONE BERISHA</t>
  </si>
  <si>
    <t>02.NR.34556 JANAR</t>
  </si>
  <si>
    <t>19.09.2022</t>
  </si>
  <si>
    <t>02.NR.29622 JANAR</t>
  </si>
  <si>
    <t>Kont.Sherb.Veqanta_ADRIATIK NITAJ</t>
  </si>
  <si>
    <t>Kont.Sherb.Veqanta_VENERA MUSHKOLAJ</t>
  </si>
  <si>
    <t>02.NR.2661 JANAR</t>
  </si>
  <si>
    <t>24.01.2022</t>
  </si>
  <si>
    <t>02.NR.40749 JANAR</t>
  </si>
  <si>
    <t>02.12.2021</t>
  </si>
  <si>
    <t>Kont.Sherb.Veqanta_YLLKA LEKAJ</t>
  </si>
  <si>
    <t>Kont.Sherb.Veqanta_FLAKREM RAMOSAJ</t>
  </si>
  <si>
    <t>02.NR.40750 JANAR</t>
  </si>
  <si>
    <t>02.NR.40752 JANAR</t>
  </si>
  <si>
    <t>Kont.Sherb.Veqanta_JETON KASTRATI</t>
  </si>
  <si>
    <t>02.NR.39426 JANAR</t>
  </si>
  <si>
    <t>01.11.2022</t>
  </si>
  <si>
    <t>Kont.Sherb.Veqanta_VALBONA ZEKAJ</t>
  </si>
  <si>
    <t>02.NR.16635 JANAR</t>
  </si>
  <si>
    <t>23.05.2022</t>
  </si>
  <si>
    <t>Kont.Sherb.Veqanta_DJELLËZA NURQAJ</t>
  </si>
  <si>
    <t>02.NR.23884 DHJETOR</t>
  </si>
  <si>
    <t>Kont.Sherb.Veqanta_AJNE DERVISHAJ</t>
  </si>
  <si>
    <t>02.NR.40866 JANAR</t>
  </si>
  <si>
    <t>03.12.2021</t>
  </si>
  <si>
    <t>Kont.Sherb.Veqanta_SELMON HASANAJ</t>
  </si>
  <si>
    <t>02.NR.4091</t>
  </si>
  <si>
    <t>08.02.2023</t>
  </si>
  <si>
    <t>AGIM ISUFAJ për znj.GJYLE MALAJ</t>
  </si>
  <si>
    <t>SUBVENCIONE-GJYLE MALAJ</t>
  </si>
  <si>
    <t>VGJ_SPECIFIKACION</t>
  </si>
  <si>
    <t>PERMBARUESI_HAXHO BEQIRAJ BI</t>
  </si>
  <si>
    <t>VGJ-SPECIFIKACIONE</t>
  </si>
  <si>
    <t>PERMBARIME</t>
  </si>
  <si>
    <t>105/2021</t>
  </si>
  <si>
    <t>31.08.2021</t>
  </si>
  <si>
    <t>15.02.2023</t>
  </si>
  <si>
    <t xml:space="preserve">   NDERTIMI I RRUGËVE LOKALE</t>
  </si>
  <si>
    <t>LIKA TRADE SHPK</t>
  </si>
  <si>
    <t>064/2021</t>
  </si>
  <si>
    <t>16.07.2021</t>
  </si>
  <si>
    <r>
      <t>LIKA TRADE SHPK</t>
    </r>
    <r>
      <rPr>
        <sz val="8"/>
        <color rgb="FFFF0000"/>
        <rFont val="Arial"/>
        <family val="2"/>
      </rPr>
      <t>_lidhet me shpenzimin 2021-228836</t>
    </r>
  </si>
  <si>
    <t>275998 pjesërisht</t>
  </si>
  <si>
    <t>28.12.2022</t>
  </si>
  <si>
    <t>MIRËMBAJTJE RUTINORE</t>
  </si>
  <si>
    <t>275998 pjesërishtë</t>
  </si>
  <si>
    <r>
      <t>HIGJIENA SHA _</t>
    </r>
    <r>
      <rPr>
        <sz val="8"/>
        <color rgb="FFFF0000"/>
        <rFont val="Arial"/>
        <family val="2"/>
      </rPr>
      <t>lidhet me shpenzimin 2023-14834</t>
    </r>
  </si>
  <si>
    <r>
      <t>HIGJIENA SHA _</t>
    </r>
    <r>
      <rPr>
        <i/>
        <sz val="8"/>
        <color rgb="FFFF0000"/>
        <rFont val="Arial"/>
        <family val="2"/>
      </rPr>
      <t>lidhet me shpenzimin 2023-14834</t>
    </r>
  </si>
  <si>
    <t>21.11.2022</t>
  </si>
  <si>
    <t xml:space="preserve">HIGJIENA SHA </t>
  </si>
  <si>
    <t>267802 pjesërisht</t>
  </si>
  <si>
    <t>01.12.2022</t>
  </si>
  <si>
    <t>07-10/2022</t>
  </si>
  <si>
    <t>23.10.2022</t>
  </si>
  <si>
    <t>DREKA ZYRTARE</t>
  </si>
  <si>
    <t>BANANA SPLIT SHPK</t>
  </si>
  <si>
    <t>17/2022</t>
  </si>
  <si>
    <t>10.11.2022</t>
  </si>
  <si>
    <t>NEKI KUÇI BI</t>
  </si>
  <si>
    <t>0009914</t>
  </si>
  <si>
    <t>30.11.2022</t>
  </si>
  <si>
    <t>TAULANT MUSHKOLAJ BI</t>
  </si>
  <si>
    <t>SPEC.Nr.14</t>
  </si>
  <si>
    <t>SPEC.Nr.1</t>
  </si>
  <si>
    <t>13.02.2023</t>
  </si>
  <si>
    <t>15.02.203</t>
  </si>
  <si>
    <t>DRKA ZYRTARE</t>
  </si>
  <si>
    <t>ARDIT KUÇI BI</t>
  </si>
  <si>
    <t>SPEC.Nr.4</t>
  </si>
  <si>
    <t>10.02.2023</t>
  </si>
  <si>
    <t>KARBURANT PER VETURA</t>
  </si>
  <si>
    <t>PETROL COMPANY SHPK</t>
  </si>
  <si>
    <t>4673/22</t>
  </si>
  <si>
    <t>30.09.2022</t>
  </si>
  <si>
    <t>SPEC.Nr.11</t>
  </si>
  <si>
    <t>SPEC.Nr.2</t>
  </si>
  <si>
    <t>02.NR.23898</t>
  </si>
  <si>
    <t>03.06.2022</t>
  </si>
  <si>
    <t>Kont.Sherb.Veqanta_LEGJENDA GJIKOKAJ</t>
  </si>
  <si>
    <t>02.NR.23883</t>
  </si>
  <si>
    <t>Kont.Sherb.Veqanta_ARBION TOLAJ</t>
  </si>
  <si>
    <t>02.NR.42591</t>
  </si>
  <si>
    <t>Kont.Sherb.Veqanta_SHQIPE CACAJ</t>
  </si>
  <si>
    <t>02.NR.23910</t>
  </si>
  <si>
    <t>Kont.Sherb.Veqanta_EGZONA HYSENAJ</t>
  </si>
  <si>
    <t>16.02.2023</t>
  </si>
  <si>
    <t>Kont.Sherb.Veqanta_VISAR SUTAJ</t>
  </si>
  <si>
    <t>02.NR.34647</t>
  </si>
  <si>
    <t>20.09.2022</t>
  </si>
  <si>
    <t>02.NR.38314</t>
  </si>
  <si>
    <t>Kont.Sherb.Veqanta_GJEJRONE DAUTAJ</t>
  </si>
  <si>
    <t>02.NR.37159</t>
  </si>
  <si>
    <t>11.10.2022</t>
  </si>
  <si>
    <t>Kont.Sherb.Veqanta_GËZIM HASANMETAJ</t>
  </si>
  <si>
    <t>02.NR.39722</t>
  </si>
  <si>
    <t>02.11.2022</t>
  </si>
  <si>
    <t>Kont.Sherb.Veqanta_GENTRIT VISHAJ</t>
  </si>
  <si>
    <t>02.NR.38132 DHJETOR</t>
  </si>
  <si>
    <t>02.NR.27815 DHJETOR</t>
  </si>
  <si>
    <t>02.NR.29413 DHJETOR</t>
  </si>
  <si>
    <t>02.NR.23881</t>
  </si>
  <si>
    <t>17.03.2022</t>
  </si>
  <si>
    <t>Kont.Sherb.Veqanta_TRIUMF QORRAJ</t>
  </si>
  <si>
    <t>02.NR.23853</t>
  </si>
  <si>
    <t>Kont.Sherb.Veqanta_NDERIM TAHIRUKAJ</t>
  </si>
  <si>
    <t>02.NR.23827</t>
  </si>
  <si>
    <t>Kont.Sherb.Veqanta_FORTESA CACAJ</t>
  </si>
  <si>
    <t>02.NR.23872</t>
  </si>
  <si>
    <t>Kont.Sherb.Veqanta_LIRIDON LOKAJ</t>
  </si>
  <si>
    <t>02.NR.23890</t>
  </si>
  <si>
    <t>Kont.Sherb.Veqanta_ERION ÇEKAJ</t>
  </si>
  <si>
    <t>02.NR.23894</t>
  </si>
  <si>
    <t>Kont.Sherb.Veqanta_DEA SHEHAJ</t>
  </si>
  <si>
    <t>02.NR.23891</t>
  </si>
  <si>
    <t>Kont.Sherb.Veqanta_FATLINDA LUFAJ</t>
  </si>
  <si>
    <t>02.NR.7073</t>
  </si>
  <si>
    <t>03.03.2022</t>
  </si>
  <si>
    <t>Kont.Sherb.Veqanta_ERMIRA LOKAJ</t>
  </si>
  <si>
    <t>02.NR.23902</t>
  </si>
  <si>
    <t>Kont.Sherb.Veqanta_DELVINA JASIQI</t>
  </si>
  <si>
    <t>02.NR.23907</t>
  </si>
  <si>
    <t xml:space="preserve">Kont.Sherb.Veqanta_HATIXHE DERVISHAJ </t>
  </si>
  <si>
    <t>02.NR.23904</t>
  </si>
  <si>
    <t>Kont.Sherb.Veqanta_GENTIANA ZEKAJ</t>
  </si>
  <si>
    <t>02.NR.23911</t>
  </si>
  <si>
    <t>Kont.Sherb.Veqanta_LABINOT BYTYQI</t>
  </si>
  <si>
    <t>02.NR.41675</t>
  </si>
  <si>
    <t>22.11.2022</t>
  </si>
  <si>
    <t>Kont.Sherb.Veqanta_LENDRIT FETAJ</t>
  </si>
  <si>
    <t>02.NR.34556</t>
  </si>
  <si>
    <t>Kont.Sherb.Veqanta_RREZART ALAJ</t>
  </si>
  <si>
    <t>02.NR.27825</t>
  </si>
  <si>
    <t>02.NR.31801</t>
  </si>
  <si>
    <t>29.08.2022</t>
  </si>
  <si>
    <t>Kont.Sherb.Veqanta_ERMAL SELMANAJ</t>
  </si>
  <si>
    <t>02.NR.15430</t>
  </si>
  <si>
    <t>20.02.2023</t>
  </si>
  <si>
    <t>Kont.Sherb.Veqanta_SUTKI HULAJ</t>
  </si>
  <si>
    <t>02.NR.12403</t>
  </si>
  <si>
    <t>16.05.2022</t>
  </si>
  <si>
    <t>19.04.2022</t>
  </si>
  <si>
    <t>Kont.Sherb.Veqanta_KRESHNIK BERISHA</t>
  </si>
  <si>
    <t>02.NR.33192</t>
  </si>
  <si>
    <t>08.09.2022</t>
  </si>
  <si>
    <t>Kont.Sherb.Veqanta_BEKIM VISHAJ</t>
  </si>
  <si>
    <t>02.NR.9239</t>
  </si>
  <si>
    <t>21.03.2022</t>
  </si>
  <si>
    <t>Kont.Sherb.Veqanta_SHKENDRI RAMOSAJ</t>
  </si>
  <si>
    <t>02.NR.4170</t>
  </si>
  <si>
    <t>07.02.2022</t>
  </si>
  <si>
    <t>Kont.Sherb.Veqanta_MUSA BERISHA</t>
  </si>
  <si>
    <t>02.NR.43157</t>
  </si>
  <si>
    <t>07.12.2022</t>
  </si>
  <si>
    <t>Kont.Sherb.Veqanta_DRITON CENAJ</t>
  </si>
  <si>
    <t>02.NR.1977</t>
  </si>
  <si>
    <t>Kont.Sherb.Veqanta_GENC TETAJ</t>
  </si>
  <si>
    <t>02.NR.8443</t>
  </si>
  <si>
    <t>15.03.2022</t>
  </si>
  <si>
    <t>Kont.Sherb.Veqanta_FLORIM MUSTAFAJ</t>
  </si>
  <si>
    <t>02.NR.25063</t>
  </si>
  <si>
    <t>19.07.2022</t>
  </si>
  <si>
    <t>Kont.Sherb.Veqanta_BLERTA GJOCAJ</t>
  </si>
  <si>
    <t>02.NR.44860</t>
  </si>
  <si>
    <t>27.12.2022</t>
  </si>
  <si>
    <t>Kont.Sherb.Veqanta_RIZA KASUMAJ</t>
  </si>
  <si>
    <t>02.NR.18167</t>
  </si>
  <si>
    <t>Kont.Sherb.Veqanta_AFRIM MEHMETAJ</t>
  </si>
  <si>
    <t>02.NR.12366</t>
  </si>
  <si>
    <t>Kont.Sherb.Veqanta_VETON SHALA</t>
  </si>
  <si>
    <t>Kont.Sherb.Veqanta_VALERINA HALILAJ</t>
  </si>
  <si>
    <t>02.NR.695</t>
  </si>
  <si>
    <t>10.01.2022</t>
  </si>
  <si>
    <t>02.NR.29431</t>
  </si>
  <si>
    <t>MFA2E8035008553V</t>
  </si>
  <si>
    <t>SHERBIME KONTRAKTUESE TJERA-TATAIMI NË PAGA</t>
  </si>
  <si>
    <t>ADMINISTRAT TATIMORE E KOSOVES</t>
  </si>
  <si>
    <t>MFA2E8035008437T</t>
  </si>
  <si>
    <t>MFAKP80350085543</t>
  </si>
  <si>
    <t>20.02.2024</t>
  </si>
  <si>
    <t>ATK-TRUSTI</t>
  </si>
  <si>
    <t>MFA2E80350082985</t>
  </si>
  <si>
    <t>MFAKP80350084381</t>
  </si>
  <si>
    <t>SHERBIME KONTRAKTUESE TJERA-KONTRIBUTI PENSIONAL</t>
  </si>
  <si>
    <t>MFAKP80350081024</t>
  </si>
  <si>
    <t>MFAKP8035008299D</t>
  </si>
  <si>
    <t>01-DE-PSH</t>
  </si>
  <si>
    <t>LCE  SHPK</t>
  </si>
  <si>
    <t>SPEC.Nr.8</t>
  </si>
  <si>
    <t>5905/22</t>
  </si>
  <si>
    <t>SPEC.Nr.3</t>
  </si>
  <si>
    <t>13.12.2022</t>
  </si>
  <si>
    <t>MIRËMBAJTJE DHE RIPARIM I VETURAVE</t>
  </si>
  <si>
    <t>SEFERI MONT SHPK</t>
  </si>
  <si>
    <t>22-SHV04-001-422</t>
  </si>
  <si>
    <t>QIRAJA PER MAKINERI</t>
  </si>
  <si>
    <t>MERCOM COMPANY SHPK</t>
  </si>
  <si>
    <t>3967/22</t>
  </si>
  <si>
    <t>31.08.2022</t>
  </si>
  <si>
    <t>SPEC.Nr.5</t>
  </si>
  <si>
    <t>SPEC.Nr.7</t>
  </si>
  <si>
    <t>SPEC.Nr.9</t>
  </si>
  <si>
    <t>SPEC.Nr.6</t>
  </si>
  <si>
    <t>0110</t>
  </si>
  <si>
    <t>25.11.2022</t>
  </si>
  <si>
    <t>PAISJE TJERA</t>
  </si>
  <si>
    <t>URANIKU SG SHPK</t>
  </si>
  <si>
    <t>data e çertifikimit</t>
  </si>
  <si>
    <t>4685/22</t>
  </si>
  <si>
    <t>spec.nR.10</t>
  </si>
  <si>
    <t>SHA-154-2022</t>
  </si>
  <si>
    <t>31.12.2022</t>
  </si>
  <si>
    <t>USHQIM DHE PIJE-JO DREKA ZYRTARE</t>
  </si>
  <si>
    <t>ZENEL LIKAJ BI</t>
  </si>
  <si>
    <t>SHA-146-2022</t>
  </si>
  <si>
    <t>30.12.2022</t>
  </si>
  <si>
    <t>USHQIM DHE PIJE -JO DREKA ZYRTARE</t>
  </si>
  <si>
    <t>SHA-144-2022</t>
  </si>
  <si>
    <t>SHA-151-2022</t>
  </si>
  <si>
    <t>SHA-142-2022</t>
  </si>
  <si>
    <t>0024777</t>
  </si>
  <si>
    <t>18.01.2023</t>
  </si>
  <si>
    <t>USHQIM DHE PIJE-JO DREKA ZYRTARE-KAFE</t>
  </si>
  <si>
    <t>GENESIS SHPK</t>
  </si>
  <si>
    <t>497/22-E</t>
  </si>
  <si>
    <t>23.12.2022</t>
  </si>
  <si>
    <t>INSTITUTI I MJEKSIS SË PUNËS</t>
  </si>
  <si>
    <t>150/03</t>
  </si>
  <si>
    <t>08.11.2022</t>
  </si>
  <si>
    <t>INSTITUTI KOMBËTAR I SHËNDETIT PUBLIK</t>
  </si>
  <si>
    <t>091</t>
  </si>
  <si>
    <t>10.01.2023</t>
  </si>
  <si>
    <t>MIRËMBAJTJE E PAISJEVE</t>
  </si>
  <si>
    <t>ATOMED</t>
  </si>
  <si>
    <t>004719</t>
  </si>
  <si>
    <t>16.12.2022</t>
  </si>
  <si>
    <t>ZEHADIN BERISHA BI</t>
  </si>
  <si>
    <t>0009918</t>
  </si>
  <si>
    <t>DREKA ZYRTARE-BYFFEJA</t>
  </si>
  <si>
    <t>0009925</t>
  </si>
  <si>
    <t>DN41/2022</t>
  </si>
  <si>
    <t>12.05.2022</t>
  </si>
  <si>
    <t>FURNIZIME MJEKSORE</t>
  </si>
  <si>
    <t>KOSOVAMED HEAL THCARE SHPK</t>
  </si>
  <si>
    <t>21.02.2023</t>
  </si>
  <si>
    <t>02.NR.27592</t>
  </si>
  <si>
    <t>03.08.2022</t>
  </si>
  <si>
    <t>Kont.Sherb.Veqanta_VALENTINA MIFTARI MUSHKOLAJ</t>
  </si>
  <si>
    <t>02.NR.27594</t>
  </si>
  <si>
    <t>Kont.Sherb.Veqanta_YLLKË MUSHKOLAJ</t>
  </si>
  <si>
    <t>02.NR.28970</t>
  </si>
  <si>
    <t>10.08.2022</t>
  </si>
  <si>
    <t>Kont.Sherb.Veqanta_FORTESA ALIMUSAJ</t>
  </si>
  <si>
    <t>02.NR.9238</t>
  </si>
  <si>
    <t>Kont.Sherb.Veqanta_ZEQIR OSMONAJ</t>
  </si>
  <si>
    <t>02.NR.9236</t>
  </si>
  <si>
    <t>Kont.Sherb.Veqanta_KASTRIOT HIMAJ</t>
  </si>
  <si>
    <t>02.NR.27584</t>
  </si>
  <si>
    <t>03.08.202</t>
  </si>
  <si>
    <t>Kont.Sherb.Veqanta_ERMAL QUFAJ</t>
  </si>
  <si>
    <t>02.NR.27583</t>
  </si>
  <si>
    <t>Kont.Sherb.Veqanta_LONGARD DERVISHAJ</t>
  </si>
  <si>
    <t>02.NR.20496</t>
  </si>
  <si>
    <t>20.06.2022</t>
  </si>
  <si>
    <t>Kont.Sherb.Veqanta_MIRJETE BOZHDARAJ DIDIC</t>
  </si>
  <si>
    <t>02.NR.824</t>
  </si>
  <si>
    <t>Kont.Sherb.Veqanta_DRILONA NURAJ</t>
  </si>
  <si>
    <t>02.NR.41672</t>
  </si>
  <si>
    <t>Kont.Sherb.Veqanta_NJOMËZA QELAJ</t>
  </si>
  <si>
    <t>02.NR.38353</t>
  </si>
  <si>
    <t>20.10.2022</t>
  </si>
  <si>
    <t>Kont.Sherb.Veqanta_TRIMOR GJIKOKAJ</t>
  </si>
  <si>
    <t>02.NR.42477</t>
  </si>
  <si>
    <t xml:space="preserve">Kont.Sherb.Veqanta_MERITA MUSHKOLAJ </t>
  </si>
  <si>
    <t>02.NR.12382</t>
  </si>
  <si>
    <t>Kont.Sherb.Veqanta_AGRON MEHMETAJ</t>
  </si>
  <si>
    <t>02.NR.42542</t>
  </si>
  <si>
    <t>Kont.Sherb.Veqanta_MEHMET OSAJ</t>
  </si>
  <si>
    <t>02.NR.42474</t>
  </si>
  <si>
    <t>Kont.Sherb.Veqanta_BESJANA UKËHAXHAJ</t>
  </si>
  <si>
    <t>02.NR.601</t>
  </si>
  <si>
    <t>06.01.2023</t>
  </si>
  <si>
    <t>Kont.Sherb.Veqanta_YLLI MAZREKAJ</t>
  </si>
  <si>
    <t>MFA2E8035008101W</t>
  </si>
  <si>
    <t>23.02.2023</t>
  </si>
  <si>
    <t>22.02.2023</t>
  </si>
  <si>
    <t>02.NR.14511</t>
  </si>
  <si>
    <t>10.05.2022</t>
  </si>
  <si>
    <t>Kont.Sherb.Veqanta_EDONIS SEJFIJAJ</t>
  </si>
  <si>
    <t>02.NR.42470</t>
  </si>
  <si>
    <t>20.12.2021</t>
  </si>
  <si>
    <t>Kont.Sherb.Veqanta_VALON HOXHAJ</t>
  </si>
  <si>
    <t>02.NR.12982</t>
  </si>
  <si>
    <t>22.04.2022</t>
  </si>
  <si>
    <t>Kont.Sherb.Veqanta_KUSHTRIM BERISHA</t>
  </si>
  <si>
    <t>02.NR.32819</t>
  </si>
  <si>
    <t>Kont.Sherb.Veqanta_IDRIZ SHALA</t>
  </si>
  <si>
    <t>27.02.2023</t>
  </si>
  <si>
    <t>02.NR.43378</t>
  </si>
  <si>
    <t>28.12.2021</t>
  </si>
  <si>
    <t>Kont.Sherb.Veqanta_ADELINA NITAJ</t>
  </si>
  <si>
    <t>VGJ-AMC CORPORATION SHPK</t>
  </si>
  <si>
    <t>VGJ-PETROL COMPANY SHPK</t>
  </si>
  <si>
    <t>AUTORITETI PERMBARUES ALEA SHPK</t>
  </si>
  <si>
    <t>ZYRA PERMBARIMORE VAIS LAW SHPK</t>
  </si>
  <si>
    <t>VGJ-NPL HIGJIENA</t>
  </si>
  <si>
    <t>PERMBARUES SHPATI SHPK</t>
  </si>
  <si>
    <t>VGJ-INGINEERING GROUP</t>
  </si>
  <si>
    <t>ZYRA PERMBARIMORE BK PARTNERS SHPK</t>
  </si>
  <si>
    <t>SPEC.Nr.12</t>
  </si>
  <si>
    <t>08-10/2022</t>
  </si>
  <si>
    <t>24.10.2022</t>
  </si>
  <si>
    <t>06-10/2022</t>
  </si>
  <si>
    <t>22.10.2022</t>
  </si>
  <si>
    <t>SPEC.Nr.13</t>
  </si>
  <si>
    <t>NBANANA SPLIT SHPK</t>
  </si>
  <si>
    <t>TS-02/23</t>
  </si>
  <si>
    <t>21.01.2023</t>
  </si>
  <si>
    <t>TECHNOSTORE LLC</t>
  </si>
  <si>
    <t>TS-06/23</t>
  </si>
  <si>
    <t>02.02.2023</t>
  </si>
  <si>
    <t>02.NR.3668</t>
  </si>
  <si>
    <t>06.02.2023</t>
  </si>
  <si>
    <t>SHERBIME TË NDRYSHME INTELEKTUALE DHE KËSHILLËDHËNËSE</t>
  </si>
  <si>
    <t>AFRIM MEHMETAJ</t>
  </si>
  <si>
    <t>003/23</t>
  </si>
  <si>
    <t>03.02.2023</t>
  </si>
  <si>
    <t>SHPENZIME TË UDHËTIMIT JASHT VENDIT</t>
  </si>
  <si>
    <t>DAN SMAJLI BI</t>
  </si>
  <si>
    <t>02.NR.5474</t>
  </si>
  <si>
    <t>SUBVENCIONE</t>
  </si>
  <si>
    <t>SHPSAKD</t>
  </si>
  <si>
    <t>0092/2022</t>
  </si>
  <si>
    <t>21.02.2022</t>
  </si>
  <si>
    <t>GOP SHPK</t>
  </si>
  <si>
    <t>000344/2022</t>
  </si>
  <si>
    <t>31.05.2022</t>
  </si>
  <si>
    <t>21.05.2023</t>
  </si>
  <si>
    <t>FURNIZIM PER ZYRE</t>
  </si>
  <si>
    <t>HAJRIJE SELMANAJ BI</t>
  </si>
  <si>
    <t>SHA-55-2022</t>
  </si>
  <si>
    <t>01.06.2022</t>
  </si>
  <si>
    <t>USHQIM DHE PIJE</t>
  </si>
  <si>
    <t>SHA-31-2022</t>
  </si>
  <si>
    <t>12.04.2022</t>
  </si>
  <si>
    <t>02.NR.27238</t>
  </si>
  <si>
    <t>02.08.2022</t>
  </si>
  <si>
    <t>QIRAJA PER NDERTESA</t>
  </si>
  <si>
    <t>MANDUSHE MAZREKAJ</t>
  </si>
  <si>
    <t>DPE 9068041</t>
  </si>
  <si>
    <t>SHPENZIME TË RRYMËS</t>
  </si>
  <si>
    <t>KESCO</t>
  </si>
  <si>
    <t>181130086522/2246</t>
  </si>
  <si>
    <t>04.02.2023</t>
  </si>
  <si>
    <t>SHPENZIMET PER INTERNET</t>
  </si>
  <si>
    <t xml:space="preserve">TK SHA </t>
  </si>
  <si>
    <t>SPEC.Nr.18</t>
  </si>
  <si>
    <t>LIRIM CACAJ BI</t>
  </si>
  <si>
    <t>0011187</t>
  </si>
  <si>
    <t>16.01.2023</t>
  </si>
  <si>
    <t>21/2022</t>
  </si>
  <si>
    <t>LEMKOS SHPK</t>
  </si>
  <si>
    <t>Pagat_SHKURT_2023_Ali Berisha</t>
  </si>
  <si>
    <t>22/2022</t>
  </si>
  <si>
    <t>MIRËMBAJTJE E OBJEKTEVE SHËNDETËSORE</t>
  </si>
  <si>
    <t>20/2022</t>
  </si>
  <si>
    <t>28.1.2022</t>
  </si>
  <si>
    <t>04/2023</t>
  </si>
  <si>
    <t>07.02.2023</t>
  </si>
  <si>
    <t>FSM-22-000112</t>
  </si>
  <si>
    <t>FURNIZIM ME USHQIM</t>
  </si>
  <si>
    <t>MERGIM IBERHYSAJ BI</t>
  </si>
  <si>
    <t>05/2023</t>
  </si>
  <si>
    <t>19/2022</t>
  </si>
  <si>
    <t>24/2022</t>
  </si>
  <si>
    <t>FSM-22-000111</t>
  </si>
  <si>
    <t>FURNIZIME PASTRIMI</t>
  </si>
  <si>
    <t>FSM-23-000002</t>
  </si>
  <si>
    <t>FSM-23-000001</t>
  </si>
  <si>
    <t>FSM-23-000004</t>
  </si>
  <si>
    <t>SPEC.Nr15</t>
  </si>
  <si>
    <t>NAIM ISLAMAJ BI</t>
  </si>
  <si>
    <t>6819/22</t>
  </si>
  <si>
    <t>KARBURANT PER AUTOMJETE</t>
  </si>
  <si>
    <t>SPEC.Nr.16</t>
  </si>
  <si>
    <t>FSM-23-000003</t>
  </si>
  <si>
    <t>0146</t>
  </si>
  <si>
    <t>30.01.2023</t>
  </si>
  <si>
    <t>ATOM MED O P</t>
  </si>
  <si>
    <t>FA-22-26356</t>
  </si>
  <si>
    <t>MATKOS PHARM SHPK</t>
  </si>
  <si>
    <t>058/2022</t>
  </si>
  <si>
    <t>NDERTIM I RRUGËVE LOKALE</t>
  </si>
  <si>
    <t>0009916</t>
  </si>
  <si>
    <t>18/2022</t>
  </si>
  <si>
    <t>SHPENZIME TË VARRIMIT</t>
  </si>
  <si>
    <t xml:space="preserve">KB ISLAME </t>
  </si>
  <si>
    <t>0111</t>
  </si>
  <si>
    <t>PAISJE TJERA -KLIMË</t>
  </si>
  <si>
    <t>515-22</t>
  </si>
  <si>
    <t>02.12.2022</t>
  </si>
  <si>
    <t>MADEKOS SHPK</t>
  </si>
  <si>
    <t>0003</t>
  </si>
  <si>
    <t>MIRËMBAJTJE DHE RIPARIM I AUTOMJETEVE</t>
  </si>
  <si>
    <t>0109/2023</t>
  </si>
  <si>
    <t>02.NR.5775</t>
  </si>
  <si>
    <t>SADIJE BOSHTRAJ</t>
  </si>
  <si>
    <t>0106/2023</t>
  </si>
  <si>
    <t>01.02.2023</t>
  </si>
  <si>
    <t>0105/2023</t>
  </si>
  <si>
    <t>02/2023</t>
  </si>
  <si>
    <t>AOME SHPK</t>
  </si>
  <si>
    <t>5900/22 Pjesërisht</t>
  </si>
  <si>
    <t>30.11.2023</t>
  </si>
  <si>
    <t>NAFTË PËR NGROHJE QENDRORE</t>
  </si>
  <si>
    <r>
      <t>PETROL COMPANY SHPK</t>
    </r>
    <r>
      <rPr>
        <sz val="8"/>
        <color rgb="FFFF0000"/>
        <rFont val="Arial"/>
        <family val="2"/>
      </rPr>
      <t>_lidhet me shpenzimin 2022-365004</t>
    </r>
  </si>
  <si>
    <t>02.nr.5307</t>
  </si>
  <si>
    <t>SUBVENCIONE për znj.Gjyle Bruqaj</t>
  </si>
  <si>
    <t>DRITON CENAJ për GJYLE BRUQAJ</t>
  </si>
  <si>
    <t>040123</t>
  </si>
  <si>
    <t>04.01.2023</t>
  </si>
  <si>
    <t>AGRO FERMA SHPK</t>
  </si>
  <si>
    <t>0011185</t>
  </si>
  <si>
    <t>F31-01-23-00001</t>
  </si>
  <si>
    <t>DIONA CAFÉ SHPK</t>
  </si>
  <si>
    <t>A/1-e</t>
  </si>
  <si>
    <t>20.01.2023</t>
  </si>
  <si>
    <t>001-02/2023</t>
  </si>
  <si>
    <t>SHA-20-2023</t>
  </si>
  <si>
    <t>A/42-e</t>
  </si>
  <si>
    <t>A/43-E</t>
  </si>
  <si>
    <t>SHA-22-2023</t>
  </si>
  <si>
    <t>FURNIZIM ME USHQIM JO DREKA ZYRTARE</t>
  </si>
  <si>
    <t>0107/2023</t>
  </si>
  <si>
    <t>6830/22</t>
  </si>
  <si>
    <t>KARBURANT PER GJENERATOR</t>
  </si>
  <si>
    <t>4692/22</t>
  </si>
  <si>
    <t>24.02.2023</t>
  </si>
  <si>
    <t>DERIVATE PER GJENERATOR</t>
  </si>
  <si>
    <t>LËND DJEGËSE-PELET</t>
  </si>
  <si>
    <t>3989/22</t>
  </si>
  <si>
    <t>4691/22</t>
  </si>
  <si>
    <t>5406/22</t>
  </si>
  <si>
    <t>31.10.2022</t>
  </si>
  <si>
    <t>5918/22</t>
  </si>
  <si>
    <t>3982/22</t>
  </si>
  <si>
    <t>3990/22</t>
  </si>
  <si>
    <t>3978/22</t>
  </si>
  <si>
    <t>5914/22</t>
  </si>
  <si>
    <t>4683/22</t>
  </si>
  <si>
    <t>3991/22</t>
  </si>
  <si>
    <t>6823/22</t>
  </si>
  <si>
    <t>22-SHV04-001-631</t>
  </si>
  <si>
    <t>18.08.2022</t>
  </si>
  <si>
    <t>BURIM HAXHIA BI</t>
  </si>
  <si>
    <t>23-SHV04-001-46</t>
  </si>
  <si>
    <t>FSM-23-000005</t>
  </si>
  <si>
    <t>FURNIZIM PASTRIMI</t>
  </si>
  <si>
    <t>220470</t>
  </si>
  <si>
    <t>0005</t>
  </si>
  <si>
    <t>22-SHV04--001-9</t>
  </si>
  <si>
    <t>22-SHV04-001-894</t>
  </si>
  <si>
    <t>BURIM HAXHA BI</t>
  </si>
  <si>
    <t>22-SHV04-001-905</t>
  </si>
  <si>
    <t>03/2023</t>
  </si>
  <si>
    <t>01/2023</t>
  </si>
  <si>
    <t>02\23</t>
  </si>
  <si>
    <t>MIRËMBAJTJE E OBJEKTIT</t>
  </si>
  <si>
    <t>6833/22</t>
  </si>
  <si>
    <t>6834/22</t>
  </si>
  <si>
    <r>
      <t>PETROL COMPANY SHPK</t>
    </r>
    <r>
      <rPr>
        <sz val="8"/>
        <color rgb="FFFF0000"/>
        <rFont val="Arial"/>
        <family val="2"/>
      </rPr>
      <t>_Lidhet me shpenzimin 2023-25559</t>
    </r>
  </si>
  <si>
    <t>204/23</t>
  </si>
  <si>
    <t>28.02.2023</t>
  </si>
  <si>
    <r>
      <t>PETROL COMPANY SHPK</t>
    </r>
    <r>
      <rPr>
        <sz val="11"/>
        <color theme="1"/>
        <rFont val="Calibri"/>
        <family val="2"/>
        <scheme val="minor"/>
      </rPr>
      <t/>
    </r>
  </si>
  <si>
    <t>6828/22</t>
  </si>
  <si>
    <t>FSM-23-000007</t>
  </si>
  <si>
    <t>04-12/2022</t>
  </si>
  <si>
    <t>21.12.2022</t>
  </si>
  <si>
    <t>03-12/2022</t>
  </si>
  <si>
    <t>18.12.2022</t>
  </si>
  <si>
    <t>1-12/2022</t>
  </si>
  <si>
    <t>03.12.2022</t>
  </si>
  <si>
    <t>02-12/2022</t>
  </si>
  <si>
    <t>10.12.2022</t>
  </si>
  <si>
    <t>02.NR.6153</t>
  </si>
  <si>
    <t>SHOQATA INCIATIVA E PAVARUR</t>
  </si>
  <si>
    <t>02.NR.5010</t>
  </si>
  <si>
    <t>5.02.2023</t>
  </si>
  <si>
    <t>AVNI OSAJ</t>
  </si>
  <si>
    <t>FTESË 08-10 SHKURT 2023</t>
  </si>
  <si>
    <t>17.01.2023</t>
  </si>
  <si>
    <t>DAFINA CACAJ</t>
  </si>
  <si>
    <t>FTESA 11 TETOR 2022</t>
  </si>
  <si>
    <t>28.02.2024</t>
  </si>
  <si>
    <t>AKOMODIM_ UDHËTIM ZYRTAR JASHT VENDIT</t>
  </si>
  <si>
    <t>SHPENZIMET E UDHËTIMIT ZYRTAR JASHT VENDIT</t>
  </si>
  <si>
    <t>MANJOLLA SHALA</t>
  </si>
  <si>
    <t>BASHKIM RAMOSAJ</t>
  </si>
  <si>
    <t>230223</t>
  </si>
  <si>
    <t>02.NR.6157</t>
  </si>
  <si>
    <t>SUBVENCIONE_znj.XUFE OSMONAJ</t>
  </si>
  <si>
    <t>VETON BINAKAJ për znj.XUFE OSMONAJ</t>
  </si>
  <si>
    <t>22-300-0013</t>
  </si>
  <si>
    <t>09.03.2022</t>
  </si>
  <si>
    <t>XPERIT SHPK</t>
  </si>
  <si>
    <t>JRL-V1/23</t>
  </si>
  <si>
    <t>FURNIZIM ME RRYMË GJENERIM DHE TRANSMISION</t>
  </si>
  <si>
    <t>JAVNA RAZSVETLJAVA DD BRANCH IN KOSOVO</t>
  </si>
  <si>
    <t>DPE 9024453</t>
  </si>
  <si>
    <t>19.01.2023</t>
  </si>
  <si>
    <t>DPE 9024452</t>
  </si>
  <si>
    <t>DPE 90074168</t>
  </si>
  <si>
    <t>27.01.2023</t>
  </si>
  <si>
    <t>SHEPENZIME TË RRYMËS</t>
  </si>
  <si>
    <t>DPE 9025808</t>
  </si>
  <si>
    <t>02.01.2023</t>
  </si>
  <si>
    <t>DPE 9007265</t>
  </si>
  <si>
    <t>DPE 9033915</t>
  </si>
  <si>
    <t>28.01.2023</t>
  </si>
  <si>
    <t>DPE 9007250</t>
  </si>
  <si>
    <t>DPE 9007156</t>
  </si>
  <si>
    <t>161228070546/2244</t>
  </si>
  <si>
    <t>SHPENZIME TË TELEFONIT</t>
  </si>
  <si>
    <t>PTAK VALA</t>
  </si>
  <si>
    <t>550022779/2246</t>
  </si>
  <si>
    <t>550024058/2246</t>
  </si>
  <si>
    <t>284218</t>
  </si>
  <si>
    <t>SHPENZIME PER MBETURINA</t>
  </si>
  <si>
    <t>276020</t>
  </si>
  <si>
    <t>550030080/2246</t>
  </si>
  <si>
    <t>550114335/2246</t>
  </si>
  <si>
    <t>151026057176/2244</t>
  </si>
  <si>
    <t>550114303/2246</t>
  </si>
  <si>
    <t>SHPENZIME TE TELEFONIT</t>
  </si>
  <si>
    <t>276011</t>
  </si>
  <si>
    <t>284228</t>
  </si>
  <si>
    <t>276012</t>
  </si>
  <si>
    <t>31.12.2023</t>
  </si>
  <si>
    <t>284219</t>
  </si>
  <si>
    <t>9007183</t>
  </si>
  <si>
    <t>22.02.2022</t>
  </si>
  <si>
    <t>9007064</t>
  </si>
  <si>
    <t>9027439</t>
  </si>
  <si>
    <t>9062381</t>
  </si>
  <si>
    <t>9041471</t>
  </si>
  <si>
    <t>9022895</t>
  </si>
  <si>
    <t>9007118</t>
  </si>
  <si>
    <t>9007264</t>
  </si>
  <si>
    <t>2000667</t>
  </si>
  <si>
    <t>20.12.2022</t>
  </si>
  <si>
    <t>29.12.2022</t>
  </si>
  <si>
    <t>9022948</t>
  </si>
  <si>
    <t>9007148</t>
  </si>
  <si>
    <t xml:space="preserve">HIGJENA SHA </t>
  </si>
  <si>
    <t>276005</t>
  </si>
  <si>
    <t>22.03.2023</t>
  </si>
  <si>
    <t>550114343/2232</t>
  </si>
  <si>
    <t>550029983/2232</t>
  </si>
  <si>
    <t>9007065</t>
  </si>
  <si>
    <t>191121093102/2232</t>
  </si>
  <si>
    <t>9007130</t>
  </si>
  <si>
    <t>9023720</t>
  </si>
  <si>
    <t>9007142</t>
  </si>
  <si>
    <t>9007127</t>
  </si>
  <si>
    <t>9007129</t>
  </si>
  <si>
    <t>9009237</t>
  </si>
  <si>
    <t>9023721</t>
  </si>
  <si>
    <t>9007115</t>
  </si>
  <si>
    <t>9007175</t>
  </si>
  <si>
    <t>9022902</t>
  </si>
  <si>
    <t>9009223</t>
  </si>
  <si>
    <t>550015586/2246</t>
  </si>
  <si>
    <t>SHPENZIME PER INTERNET</t>
  </si>
  <si>
    <t>276003</t>
  </si>
  <si>
    <t>276001</t>
  </si>
  <si>
    <t>276000</t>
  </si>
  <si>
    <t>276004</t>
  </si>
  <si>
    <t>550029997/2246</t>
  </si>
  <si>
    <t>SPEC.FATURASH JANAR 2023</t>
  </si>
  <si>
    <t xml:space="preserve">KESCO </t>
  </si>
  <si>
    <t>284238</t>
  </si>
  <si>
    <t>2045100027</t>
  </si>
  <si>
    <t>SHPENZIME TË UJIT</t>
  </si>
  <si>
    <t>KUR HIDRODRINI SHA</t>
  </si>
  <si>
    <t>2045100028</t>
  </si>
  <si>
    <t>211115100933/2232</t>
  </si>
  <si>
    <t>284239</t>
  </si>
  <si>
    <t>276008</t>
  </si>
  <si>
    <t>9023923</t>
  </si>
  <si>
    <t>9023924</t>
  </si>
  <si>
    <t>01.01.2023</t>
  </si>
  <si>
    <t>276010</t>
  </si>
  <si>
    <t>2045100006</t>
  </si>
  <si>
    <t>550114308/2246</t>
  </si>
  <si>
    <t>24.01.2023</t>
  </si>
  <si>
    <t>092</t>
  </si>
  <si>
    <t>9007159</t>
  </si>
  <si>
    <t>26.01.2023</t>
  </si>
  <si>
    <t>9007253</t>
  </si>
  <si>
    <t>284233</t>
  </si>
  <si>
    <t>276007</t>
  </si>
  <si>
    <t>276009</t>
  </si>
  <si>
    <t>9068041</t>
  </si>
  <si>
    <t>284231</t>
  </si>
  <si>
    <t>2045100036</t>
  </si>
  <si>
    <t>20224285</t>
  </si>
  <si>
    <t>2045100019</t>
  </si>
  <si>
    <t>2045100016</t>
  </si>
  <si>
    <t>2045100033</t>
  </si>
  <si>
    <t>2044010006</t>
  </si>
  <si>
    <t>284232</t>
  </si>
  <si>
    <t>2045100037</t>
  </si>
  <si>
    <t>284234</t>
  </si>
  <si>
    <t>284237</t>
  </si>
  <si>
    <t>284236</t>
  </si>
  <si>
    <t>284240</t>
  </si>
  <si>
    <t>20224284</t>
  </si>
  <si>
    <t>2045100018</t>
  </si>
  <si>
    <t>2045100034</t>
  </si>
  <si>
    <t>2045100023</t>
  </si>
  <si>
    <t>2045100017</t>
  </si>
  <si>
    <t>20300064</t>
  </si>
  <si>
    <t>20300065</t>
  </si>
  <si>
    <t>2045100031</t>
  </si>
  <si>
    <t>2045100041</t>
  </si>
  <si>
    <t>2045100022</t>
  </si>
  <si>
    <t>284235</t>
  </si>
  <si>
    <t>23/2022</t>
  </si>
  <si>
    <t>31.1.2023</t>
  </si>
  <si>
    <t>6835/22</t>
  </si>
  <si>
    <t>188/23 pjeserisht</t>
  </si>
  <si>
    <t>02.03.2023</t>
  </si>
  <si>
    <t>NAFTË PËR NXEMJE QENDRORE</t>
  </si>
  <si>
    <t>SPEC.Nr.119</t>
  </si>
  <si>
    <t>SHERBIMET E SHTYPJES</t>
  </si>
  <si>
    <r>
      <t>BURIM HAXHA BI</t>
    </r>
    <r>
      <rPr>
        <i/>
        <sz val="8"/>
        <color rgb="FFFF0000"/>
        <rFont val="Arial"/>
        <family val="2"/>
      </rPr>
      <t>_lidhet me shpenzimin 2023-29340</t>
    </r>
  </si>
  <si>
    <t>SPEC.Nr.120</t>
  </si>
  <si>
    <t>Spec.nR.17</t>
  </si>
  <si>
    <t>Spec.Nr.1</t>
  </si>
  <si>
    <t>230025</t>
  </si>
  <si>
    <t>MIRËMBAJTJE E AUTOMJETEVE</t>
  </si>
  <si>
    <t>FYESË 08-11 shkurt 2023</t>
  </si>
  <si>
    <t>Spec.Nr.8 pjesërisht</t>
  </si>
  <si>
    <t>Spec.Nr.2</t>
  </si>
  <si>
    <t>02.NR.5540</t>
  </si>
  <si>
    <t>03.03.2023</t>
  </si>
  <si>
    <t>ANTIGONA MAVRAJ</t>
  </si>
  <si>
    <t>02.NR.5309</t>
  </si>
  <si>
    <t>GANI MEHMETAJ</t>
  </si>
  <si>
    <t xml:space="preserve">02.NR.38132 </t>
  </si>
  <si>
    <t xml:space="preserve">02.NR.29413 </t>
  </si>
  <si>
    <t xml:space="preserve">02.NR.29624 </t>
  </si>
  <si>
    <t>02.NR.40550</t>
  </si>
  <si>
    <t>01.12.2021</t>
  </si>
  <si>
    <t>Kont.Sherb.Veqanta_ARDIJAN MALAJ</t>
  </si>
  <si>
    <t>07.03.2023</t>
  </si>
  <si>
    <r>
      <t>BURIM HAXHA BI</t>
    </r>
    <r>
      <rPr>
        <sz val="8"/>
        <color rgb="FFFF0000"/>
        <rFont val="Arial"/>
        <family val="2"/>
      </rPr>
      <t>-lidhet me shpenzimin 2023-25680</t>
    </r>
  </si>
  <si>
    <t>22-SHV04-001-897</t>
  </si>
  <si>
    <t>220138</t>
  </si>
  <si>
    <t>17.05.2022</t>
  </si>
  <si>
    <t>SPEC.9</t>
  </si>
  <si>
    <t>14.02.2022</t>
  </si>
  <si>
    <t>02.NR.6461</t>
  </si>
  <si>
    <t>01.03.2023</t>
  </si>
  <si>
    <t>08.03.2023</t>
  </si>
  <si>
    <t>VALENTINA HAMZA</t>
  </si>
  <si>
    <t>02.NR.6462</t>
  </si>
  <si>
    <t>HATIXHE DERVISHAJ</t>
  </si>
  <si>
    <t>LAVDIME KRASNIQI</t>
  </si>
  <si>
    <t>02.NR.6661</t>
  </si>
  <si>
    <t>IBRAHIM KADRIJAJ</t>
  </si>
  <si>
    <t>FETNETE NITAJ</t>
  </si>
  <si>
    <t>02.NR.6654</t>
  </si>
  <si>
    <t>02.NR.6179</t>
  </si>
  <si>
    <t>02.NR.42431</t>
  </si>
  <si>
    <t>Kont.Sherb.Veqanta_SHEFQET DEMHASAJ</t>
  </si>
  <si>
    <t>02.NR.30586</t>
  </si>
  <si>
    <t>19.08.2022</t>
  </si>
  <si>
    <t>Kont.Sherb.Veqanta_MUJË SEJFIJAJ</t>
  </si>
  <si>
    <t>02.NR.12363</t>
  </si>
  <si>
    <t>Kont.Sherb.Veqanta_MAJLIND NITAJ</t>
  </si>
  <si>
    <t>Kont.Sherb.Veqanta_MERITA MUSHKOLAJ</t>
  </si>
  <si>
    <t>02.NR.12398</t>
  </si>
  <si>
    <t>Kont.Sherb.Veqanta_ERBLINA TAHIRAJ</t>
  </si>
  <si>
    <t>02.NR.42052</t>
  </si>
  <si>
    <t>001/2023</t>
  </si>
  <si>
    <t>SHTEPIA ALPINE BJESHKATARE</t>
  </si>
  <si>
    <t>JLC GROUP SHPK</t>
  </si>
  <si>
    <t>TS-08/23</t>
  </si>
  <si>
    <t>09.03.2023</t>
  </si>
  <si>
    <t>292468</t>
  </si>
  <si>
    <t>292472</t>
  </si>
  <si>
    <t>211115100933/2252</t>
  </si>
  <si>
    <t>05.03.2023</t>
  </si>
  <si>
    <t>550114308/2252</t>
  </si>
  <si>
    <t>19/2023</t>
  </si>
  <si>
    <t>SHERBIMET E VARRIMIT</t>
  </si>
  <si>
    <t>Stornim  i kuponit të shpenzimit 2023-35010</t>
  </si>
  <si>
    <r>
      <rPr>
        <sz val="8"/>
        <rFont val="Arial"/>
        <family val="2"/>
      </rPr>
      <t>Mujë Sejfijaj_</t>
    </r>
    <r>
      <rPr>
        <sz val="8"/>
        <color rgb="FFFF0000"/>
        <rFont val="Arial"/>
        <family val="2"/>
      </rPr>
      <t>Stornim i kuponit të shpenzimit 2023-35010</t>
    </r>
  </si>
  <si>
    <t>10.03.2023</t>
  </si>
  <si>
    <t>11/2022-K.K Deçan</t>
  </si>
  <si>
    <t>Sherbime postare</t>
  </si>
  <si>
    <t>Posta e Kosovës</t>
  </si>
  <si>
    <t>SHPENZIMET E ANTARËSIMIT</t>
  </si>
  <si>
    <t>ASOCIACIONI I KOMUNAVE TË KOSOVËS</t>
  </si>
  <si>
    <t>0009931</t>
  </si>
  <si>
    <t>0009929</t>
  </si>
  <si>
    <t>0009921</t>
  </si>
  <si>
    <t>13.03.2023</t>
  </si>
  <si>
    <t>NDERTIMI I OBJEKTEVE MEMORIALE</t>
  </si>
  <si>
    <t>ENGINEERING GROUP SHPK</t>
  </si>
  <si>
    <t>292456</t>
  </si>
  <si>
    <t>SHPENZIME PËR MBETURINA</t>
  </si>
  <si>
    <t>550022779/2252</t>
  </si>
  <si>
    <t>550114335/2252</t>
  </si>
  <si>
    <t>550114376/2252</t>
  </si>
  <si>
    <t>550114303/2252</t>
  </si>
  <si>
    <t>004-02/2023</t>
  </si>
  <si>
    <t>18.02.203</t>
  </si>
  <si>
    <t>005-02/2023</t>
  </si>
  <si>
    <t>1-210-001-23</t>
  </si>
  <si>
    <t>05.01.2023</t>
  </si>
  <si>
    <t>LUMBARDHI UKAJ SHPK</t>
  </si>
  <si>
    <t>0009917</t>
  </si>
  <si>
    <t>0009923</t>
  </si>
  <si>
    <t>0025640</t>
  </si>
  <si>
    <t>USHQIM DHE PIJE -KAFE</t>
  </si>
  <si>
    <t>550024058/2252</t>
  </si>
  <si>
    <t>292457</t>
  </si>
  <si>
    <t>292459</t>
  </si>
  <si>
    <t>0009934</t>
  </si>
  <si>
    <t>SHK-146-2023</t>
  </si>
  <si>
    <t>09.12.2022</t>
  </si>
  <si>
    <t>15.03.2023</t>
  </si>
  <si>
    <t>FURNIZIM ME USHQIME</t>
  </si>
  <si>
    <t>0009930</t>
  </si>
  <si>
    <t>DREKA ZYRATRE</t>
  </si>
  <si>
    <t>02.NR.8053</t>
  </si>
  <si>
    <t>16.03.2023</t>
  </si>
  <si>
    <t>SHPETIM DOBRAJ</t>
  </si>
  <si>
    <t>AGIME HASKAJ</t>
  </si>
  <si>
    <t>02.NR.8054</t>
  </si>
  <si>
    <t>14.03.2023</t>
  </si>
  <si>
    <t>25.02.2023</t>
  </si>
  <si>
    <t>23.02.203</t>
  </si>
  <si>
    <t>220816104194/2252</t>
  </si>
  <si>
    <t>SHPENZIMET E INTERNETIT</t>
  </si>
  <si>
    <t>02.NR.31749</t>
  </si>
  <si>
    <t>22.09.2021</t>
  </si>
  <si>
    <t>19.08.2023</t>
  </si>
  <si>
    <t>02.NR.42590</t>
  </si>
  <si>
    <t>01.12.2023</t>
  </si>
  <si>
    <t>Kont.Sherb.Veqanta_KORAB QORRAJ</t>
  </si>
  <si>
    <t>0009919; 0009928</t>
  </si>
  <si>
    <t>17.03.2023</t>
  </si>
  <si>
    <t>DELI AHMETXHEKAJ</t>
  </si>
  <si>
    <t>MONE METAJ</t>
  </si>
  <si>
    <t>ILMI MUQ8AJ</t>
  </si>
  <si>
    <t>MIFTAR TOLAJ</t>
  </si>
  <si>
    <t>VALERINA SHABANAJ</t>
  </si>
  <si>
    <t>DJELLËZA CARRABREGU</t>
  </si>
  <si>
    <t>VENDIM GJYQI-CP.nr.2022-133774</t>
  </si>
  <si>
    <t>SAFETE TOLAJ</t>
  </si>
  <si>
    <t>ARLINDA AVDIMETAJ FEJZULLAHU BI</t>
  </si>
  <si>
    <t>ISA OSDAUTAJ BI</t>
  </si>
  <si>
    <t>NEXHAT B.MUSAJ BI</t>
  </si>
  <si>
    <t>BERAT PECI BI</t>
  </si>
  <si>
    <t>ALFA.I</t>
  </si>
  <si>
    <t>PERM.PRIV.ESET MURATI SHPK</t>
  </si>
  <si>
    <t>1161128070546/2250</t>
  </si>
  <si>
    <t>20.03.2023</t>
  </si>
  <si>
    <t>550030080/2252</t>
  </si>
  <si>
    <t>0009939</t>
  </si>
  <si>
    <t>0009926</t>
  </si>
  <si>
    <t>02.NR.</t>
  </si>
  <si>
    <t>03.04.2022</t>
  </si>
  <si>
    <t>21.03.2023</t>
  </si>
  <si>
    <t>SHPEND AHMAGJEKAJ</t>
  </si>
  <si>
    <t>QIRAJA PER NDERTESA PËR MUAJT PRILL, MAJ, QERSHOR , KORRIK 2022</t>
  </si>
  <si>
    <t>191121093102/2246</t>
  </si>
  <si>
    <t>550114343/2246</t>
  </si>
  <si>
    <t>550029983/2246</t>
  </si>
  <si>
    <t>211115100933/2246</t>
  </si>
  <si>
    <t>E9438811</t>
  </si>
  <si>
    <t>SPEC.FAT.SHKURT 2023</t>
  </si>
  <si>
    <t>6832/22</t>
  </si>
  <si>
    <t xml:space="preserve">KARBURANT PER VETURA </t>
  </si>
  <si>
    <t>23-SHV04-001-83</t>
  </si>
  <si>
    <t xml:space="preserve">MERCOM COMPANY </t>
  </si>
  <si>
    <t>07/2023</t>
  </si>
  <si>
    <t>6837/22</t>
  </si>
  <si>
    <t>6822/22</t>
  </si>
  <si>
    <t>6818/22</t>
  </si>
  <si>
    <t>6814/22</t>
  </si>
  <si>
    <t>6825/22</t>
  </si>
  <si>
    <t>6826/22</t>
  </si>
  <si>
    <t>6821/22</t>
  </si>
  <si>
    <t>6824/22</t>
  </si>
  <si>
    <t>08/2023</t>
  </si>
  <si>
    <t>06/2023</t>
  </si>
  <si>
    <t xml:space="preserve">PAISJE TJERA </t>
  </si>
  <si>
    <t>09/2023</t>
  </si>
  <si>
    <t>151026057176/2250</t>
  </si>
  <si>
    <t>TK VALA</t>
  </si>
  <si>
    <t>0009922</t>
  </si>
  <si>
    <t>FSM-23-000017</t>
  </si>
  <si>
    <t>FSM-23-000015</t>
  </si>
  <si>
    <t>6811/22</t>
  </si>
  <si>
    <t>44/2023</t>
  </si>
  <si>
    <t>FURNIZIM ME PELET</t>
  </si>
  <si>
    <t>02.NR.6052</t>
  </si>
  <si>
    <t>SUBENCIONE</t>
  </si>
  <si>
    <t>MURAT GERVALLA</t>
  </si>
  <si>
    <t>02.NR.7824</t>
  </si>
  <si>
    <t>ISUF HADERGJONAJ</t>
  </si>
  <si>
    <t>23.03.2023</t>
  </si>
  <si>
    <t>FSM-23-000009</t>
  </si>
  <si>
    <t>FURNIZIME ME USHQIM</t>
  </si>
  <si>
    <t>FSM-23-000008</t>
  </si>
  <si>
    <t>6812/22</t>
  </si>
  <si>
    <t>6813/22</t>
  </si>
  <si>
    <t>SHA-32-2023</t>
  </si>
  <si>
    <t>11/2023</t>
  </si>
  <si>
    <t>SERVISIM I KLIMAVE</t>
  </si>
  <si>
    <t>12/2023</t>
  </si>
  <si>
    <t>10/2023</t>
  </si>
  <si>
    <t>PAISJE TJERA+SERVISIM I KLIMAVE</t>
  </si>
  <si>
    <t>27.03.2023</t>
  </si>
  <si>
    <t>02.NR.6049</t>
  </si>
  <si>
    <t>ANITA ADEMAJ</t>
  </si>
  <si>
    <t>02.NR.6463</t>
  </si>
  <si>
    <t>ZADE TOLAJ</t>
  </si>
  <si>
    <t>02.NR.8059</t>
  </si>
  <si>
    <t>AGRON KUÇI</t>
  </si>
  <si>
    <t>AFRIM HASANAJ</t>
  </si>
  <si>
    <t>IBISH HULAJ</t>
  </si>
  <si>
    <t>02.NR.5777</t>
  </si>
  <si>
    <t>02.NR.7656</t>
  </si>
  <si>
    <t>02.NR.7067</t>
  </si>
  <si>
    <t>28.03.2023</t>
  </si>
  <si>
    <t>02.NR.3177</t>
  </si>
  <si>
    <t>02.NR.3175</t>
  </si>
  <si>
    <t>02.NR.7827</t>
  </si>
  <si>
    <t>30.03.2023</t>
  </si>
  <si>
    <t>VIKTOR ZEFI</t>
  </si>
  <si>
    <t>0119/2023</t>
  </si>
  <si>
    <t>31.03.2023</t>
  </si>
  <si>
    <t>Deçan, Dt: 31 / 03 / 2023</t>
  </si>
  <si>
    <t>Raport i Shpenzimeve për periudhen Janar-Mars 2023</t>
  </si>
  <si>
    <t>7750607</t>
  </si>
  <si>
    <t>SIGURIM I AUTOMJETIT</t>
  </si>
  <si>
    <t>KS ELSIG</t>
  </si>
  <si>
    <t>MBL4A0008889722A</t>
  </si>
  <si>
    <t>TAKSA ADMINISTRATIVE</t>
  </si>
  <si>
    <t>MPB</t>
  </si>
  <si>
    <t>AUTO COMERC SHPK</t>
  </si>
  <si>
    <t>TAKSA RRUGORE</t>
  </si>
  <si>
    <t>TAKSA EKOLOGJIKE</t>
  </si>
  <si>
    <t>MBL4B00088822M</t>
  </si>
  <si>
    <t>MBLTE0008889722N</t>
  </si>
  <si>
    <t>0509/23</t>
  </si>
  <si>
    <t>KONTROLLA TEKNIKE E AUTOMJETIT</t>
  </si>
  <si>
    <t>KSH 2023-51848</t>
  </si>
  <si>
    <t xml:space="preserve">  </t>
  </si>
  <si>
    <t xml:space="preserve">02.NR.1301 </t>
  </si>
  <si>
    <t xml:space="preserve">02.NR.1820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</si>
</sst>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0\ [$€-1]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2"/>
      <color indexed="8"/>
      <name val="Arial"/>
      <family val="2"/>
    </font>
    <font>
      <b/>
      <i/>
      <sz val="9"/>
      <name val="Arial"/>
      <family val="2"/>
    </font>
    <font>
      <i/>
      <sz val="8"/>
      <name val="Arial"/>
      <family val="2"/>
    </font>
    <font>
      <b/>
      <i/>
      <sz val="10"/>
      <name val="Arial"/>
      <family val="2"/>
    </font>
    <font>
      <i/>
      <sz val="12"/>
      <name val="Arial"/>
      <family val="2"/>
    </font>
    <font>
      <b/>
      <i/>
      <sz val="8"/>
      <name val="Arial"/>
      <family val="2"/>
    </font>
    <font>
      <sz val="10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i/>
      <sz val="8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b/>
      <sz val="8"/>
      <color theme="1"/>
      <name val="Arial"/>
      <family val="2"/>
    </font>
    <font>
      <sz val="8"/>
      <color rgb="FF00B050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rgb="FFFF0000"/>
      <name val="Arial"/>
      <family val="2"/>
    </font>
    <font>
      <i/>
      <sz val="8"/>
      <color rgb="FF00B050"/>
      <name val="Arial"/>
      <family val="2"/>
    </font>
    <font>
      <sz val="10"/>
      <color theme="0"/>
      <name val="Arial"/>
      <family val="2"/>
    </font>
    <font>
      <i/>
      <sz val="8"/>
      <color rgb="FFFF0000"/>
      <name val="Arial"/>
      <family val="2"/>
    </font>
    <font>
      <sz val="10"/>
      <color rgb="FF00B050"/>
      <name val="Arial"/>
      <family val="2"/>
    </font>
    <font>
      <b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95">
    <xf numFmtId="0" fontId="0" fillId="0" borderId="0" xfId="0"/>
    <xf numFmtId="0" fontId="4" fillId="0" borderId="0" xfId="0" applyFont="1"/>
    <xf numFmtId="0" fontId="9" fillId="0" borderId="0" xfId="0" applyFont="1"/>
    <xf numFmtId="0" fontId="10" fillId="0" borderId="0" xfId="0" applyFont="1"/>
    <xf numFmtId="0" fontId="12" fillId="0" borderId="0" xfId="0" applyFont="1"/>
    <xf numFmtId="0" fontId="9" fillId="2" borderId="0" xfId="0" applyFont="1" applyFill="1" applyBorder="1"/>
    <xf numFmtId="0" fontId="26" fillId="0" borderId="0" xfId="0" applyFont="1"/>
    <xf numFmtId="0" fontId="27" fillId="0" borderId="0" xfId="0" applyFont="1"/>
    <xf numFmtId="0" fontId="27" fillId="2" borderId="1" xfId="0" applyFont="1" applyFill="1" applyBorder="1"/>
    <xf numFmtId="0" fontId="27" fillId="2" borderId="2" xfId="0" applyFont="1" applyFill="1" applyBorder="1" applyAlignment="1">
      <alignment horizontal="center"/>
    </xf>
    <xf numFmtId="0" fontId="28" fillId="0" borderId="0" xfId="0" applyFont="1"/>
    <xf numFmtId="0" fontId="9" fillId="0" borderId="0" xfId="0" applyFont="1" applyBorder="1"/>
    <xf numFmtId="43" fontId="7" fillId="2" borderId="0" xfId="1" applyFont="1" applyFill="1" applyBorder="1"/>
    <xf numFmtId="0" fontId="9" fillId="0" borderId="0" xfId="0" applyFont="1" applyFill="1" applyBorder="1"/>
    <xf numFmtId="2" fontId="9" fillId="0" borderId="0" xfId="0" applyNumberFormat="1" applyFont="1"/>
    <xf numFmtId="0" fontId="9" fillId="0" borderId="4" xfId="0" applyFont="1" applyBorder="1"/>
    <xf numFmtId="0" fontId="9" fillId="0" borderId="5" xfId="0" applyFont="1" applyFill="1" applyBorder="1"/>
    <xf numFmtId="43" fontId="28" fillId="2" borderId="0" xfId="1" applyFont="1" applyFill="1" applyBorder="1"/>
    <xf numFmtId="0" fontId="27" fillId="2" borderId="6" xfId="0" applyFont="1" applyFill="1" applyBorder="1"/>
    <xf numFmtId="0" fontId="27" fillId="2" borderId="7" xfId="0" applyFont="1" applyFill="1" applyBorder="1" applyAlignment="1">
      <alignment horizontal="center"/>
    </xf>
    <xf numFmtId="0" fontId="27" fillId="2" borderId="1" xfId="0" applyFont="1" applyFill="1" applyBorder="1" applyAlignment="1">
      <alignment horizontal="left"/>
    </xf>
    <xf numFmtId="0" fontId="27" fillId="0" borderId="1" xfId="0" applyFont="1" applyBorder="1" applyAlignment="1">
      <alignment horizontal="center"/>
    </xf>
    <xf numFmtId="0" fontId="27" fillId="2" borderId="6" xfId="0" applyFont="1" applyFill="1" applyBorder="1" applyAlignment="1"/>
    <xf numFmtId="0" fontId="27" fillId="2" borderId="8" xfId="0" applyFont="1" applyFill="1" applyBorder="1" applyAlignment="1">
      <alignment horizontal="center"/>
    </xf>
    <xf numFmtId="0" fontId="27" fillId="2" borderId="9" xfId="0" applyFont="1" applyFill="1" applyBorder="1"/>
    <xf numFmtId="0" fontId="3" fillId="0" borderId="1" xfId="0" applyFont="1" applyBorder="1" applyAlignment="1">
      <alignment horizontal="center"/>
    </xf>
    <xf numFmtId="0" fontId="3" fillId="0" borderId="0" xfId="0" applyFont="1"/>
    <xf numFmtId="0" fontId="27" fillId="2" borderId="10" xfId="0" applyFont="1" applyFill="1" applyBorder="1" applyAlignment="1">
      <alignment horizontal="left"/>
    </xf>
    <xf numFmtId="0" fontId="27" fillId="2" borderId="3" xfId="0" applyFont="1" applyFill="1" applyBorder="1"/>
    <xf numFmtId="0" fontId="27" fillId="2" borderId="11" xfId="0" applyFont="1" applyFill="1" applyBorder="1" applyAlignment="1"/>
    <xf numFmtId="0" fontId="3" fillId="0" borderId="0" xfId="0" applyFont="1" applyAlignment="1">
      <alignment horizontal="center"/>
    </xf>
    <xf numFmtId="0" fontId="27" fillId="2" borderId="12" xfId="0" applyFont="1" applyFill="1" applyBorder="1"/>
    <xf numFmtId="4" fontId="6" fillId="2" borderId="1" xfId="0" applyNumberFormat="1" applyFont="1" applyFill="1" applyBorder="1"/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0" fillId="0" borderId="0" xfId="0" applyFont="1"/>
    <xf numFmtId="0" fontId="3" fillId="0" borderId="9" xfId="0" applyFont="1" applyBorder="1"/>
    <xf numFmtId="0" fontId="3" fillId="2" borderId="6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43" fontId="3" fillId="2" borderId="0" xfId="1" applyFont="1" applyFill="1" applyBorder="1"/>
    <xf numFmtId="0" fontId="3" fillId="0" borderId="15" xfId="0" applyFont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0" xfId="0" applyFont="1" applyBorder="1"/>
    <xf numFmtId="0" fontId="3" fillId="0" borderId="0" xfId="0" applyFont="1" applyFill="1" applyBorder="1"/>
    <xf numFmtId="0" fontId="3" fillId="0" borderId="16" xfId="0" applyFont="1" applyBorder="1"/>
    <xf numFmtId="0" fontId="3" fillId="0" borderId="17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2" xfId="0" applyFont="1" applyFill="1" applyBorder="1"/>
    <xf numFmtId="0" fontId="3" fillId="2" borderId="9" xfId="0" applyFont="1" applyFill="1" applyBorder="1"/>
    <xf numFmtId="0" fontId="3" fillId="2" borderId="13" xfId="0" applyFont="1" applyFill="1" applyBorder="1" applyAlignment="1">
      <alignment horizontal="center"/>
    </xf>
    <xf numFmtId="4" fontId="3" fillId="2" borderId="19" xfId="0" applyNumberFormat="1" applyFont="1" applyFill="1" applyBorder="1"/>
    <xf numFmtId="4" fontId="3" fillId="2" borderId="20" xfId="0" applyNumberFormat="1" applyFont="1" applyFill="1" applyBorder="1"/>
    <xf numFmtId="4" fontId="3" fillId="2" borderId="21" xfId="0" applyNumberFormat="1" applyFont="1" applyFill="1" applyBorder="1"/>
    <xf numFmtId="0" fontId="6" fillId="2" borderId="0" xfId="0" applyFont="1" applyFill="1" applyBorder="1" applyAlignment="1">
      <alignment horizontal="left"/>
    </xf>
    <xf numFmtId="0" fontId="5" fillId="2" borderId="0" xfId="0" applyFont="1" applyFill="1" applyBorder="1"/>
    <xf numFmtId="4" fontId="5" fillId="2" borderId="0" xfId="0" applyNumberFormat="1" applyFont="1" applyFill="1" applyBorder="1" applyAlignment="1">
      <alignment horizontal="center"/>
    </xf>
    <xf numFmtId="0" fontId="5" fillId="2" borderId="22" xfId="0" applyFont="1" applyFill="1" applyBorder="1"/>
    <xf numFmtId="4" fontId="5" fillId="2" borderId="0" xfId="0" applyNumberFormat="1" applyFont="1" applyFill="1" applyBorder="1"/>
    <xf numFmtId="0" fontId="9" fillId="2" borderId="22" xfId="0" applyFont="1" applyFill="1" applyBorder="1"/>
    <xf numFmtId="4" fontId="3" fillId="2" borderId="22" xfId="0" applyNumberFormat="1" applyFont="1" applyFill="1" applyBorder="1"/>
    <xf numFmtId="4" fontId="3" fillId="2" borderId="23" xfId="0" applyNumberFormat="1" applyFont="1" applyFill="1" applyBorder="1"/>
    <xf numFmtId="0" fontId="9" fillId="2" borderId="29" xfId="0" applyFont="1" applyFill="1" applyBorder="1"/>
    <xf numFmtId="0" fontId="5" fillId="2" borderId="27" xfId="0" applyFont="1" applyFill="1" applyBorder="1"/>
    <xf numFmtId="4" fontId="3" fillId="2" borderId="30" xfId="0" applyNumberFormat="1" applyFont="1" applyFill="1" applyBorder="1"/>
    <xf numFmtId="4" fontId="3" fillId="2" borderId="31" xfId="0" applyNumberFormat="1" applyFont="1" applyFill="1" applyBorder="1"/>
    <xf numFmtId="0" fontId="20" fillId="0" borderId="0" xfId="0" applyFont="1"/>
    <xf numFmtId="0" fontId="3" fillId="0" borderId="14" xfId="0" applyFont="1" applyBorder="1"/>
    <xf numFmtId="0" fontId="27" fillId="0" borderId="7" xfId="0" applyFont="1" applyBorder="1"/>
    <xf numFmtId="0" fontId="3" fillId="0" borderId="7" xfId="0" applyFont="1" applyBorder="1"/>
    <xf numFmtId="0" fontId="27" fillId="2" borderId="7" xfId="0" applyFont="1" applyFill="1" applyBorder="1"/>
    <xf numFmtId="0" fontId="3" fillId="2" borderId="14" xfId="0" applyFont="1" applyFill="1" applyBorder="1"/>
    <xf numFmtId="0" fontId="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18" fillId="2" borderId="6" xfId="0" applyFont="1" applyFill="1" applyBorder="1" applyAlignment="1">
      <alignment horizontal="center"/>
    </xf>
    <xf numFmtId="0" fontId="18" fillId="2" borderId="32" xfId="0" applyFont="1" applyFill="1" applyBorder="1"/>
    <xf numFmtId="0" fontId="18" fillId="2" borderId="15" xfId="0" applyFont="1" applyFill="1" applyBorder="1" applyAlignment="1">
      <alignment horizontal="center"/>
    </xf>
    <xf numFmtId="0" fontId="18" fillId="2" borderId="25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29" fillId="2" borderId="32" xfId="0" applyFont="1" applyFill="1" applyBorder="1"/>
    <xf numFmtId="0" fontId="18" fillId="0" borderId="32" xfId="0" applyFont="1" applyBorder="1"/>
    <xf numFmtId="0" fontId="9" fillId="2" borderId="0" xfId="0" applyFont="1" applyFill="1"/>
    <xf numFmtId="0" fontId="4" fillId="2" borderId="0" xfId="0" applyFont="1" applyFill="1"/>
    <xf numFmtId="0" fontId="12" fillId="2" borderId="0" xfId="0" applyFont="1" applyFill="1"/>
    <xf numFmtId="0" fontId="21" fillId="2" borderId="33" xfId="0" applyFont="1" applyFill="1" applyBorder="1" applyAlignment="1">
      <alignment horizontal="left"/>
    </xf>
    <xf numFmtId="0" fontId="5" fillId="2" borderId="33" xfId="0" applyFont="1" applyFill="1" applyBorder="1"/>
    <xf numFmtId="0" fontId="3" fillId="2" borderId="0" xfId="0" applyFont="1" applyFill="1" applyBorder="1"/>
    <xf numFmtId="0" fontId="10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18" fillId="2" borderId="14" xfId="0" applyFont="1" applyFill="1" applyBorder="1" applyAlignment="1">
      <alignment horizontal="left"/>
    </xf>
    <xf numFmtId="0" fontId="18" fillId="0" borderId="7" xfId="0" applyFont="1" applyBorder="1" applyAlignment="1">
      <alignment horizontal="left"/>
    </xf>
    <xf numFmtId="0" fontId="10" fillId="2" borderId="0" xfId="0" applyFont="1" applyFill="1" applyAlignment="1">
      <alignment horizontal="left"/>
    </xf>
    <xf numFmtId="0" fontId="19" fillId="2" borderId="0" xfId="0" applyFont="1" applyFill="1" applyAlignment="1">
      <alignment horizontal="left"/>
    </xf>
    <xf numFmtId="0" fontId="20" fillId="2" borderId="0" xfId="0" applyFont="1" applyFill="1" applyAlignment="1">
      <alignment horizontal="left"/>
    </xf>
    <xf numFmtId="0" fontId="31" fillId="0" borderId="0" xfId="0" applyFont="1"/>
    <xf numFmtId="0" fontId="29" fillId="2" borderId="24" xfId="0" applyFont="1" applyFill="1" applyBorder="1"/>
    <xf numFmtId="0" fontId="29" fillId="2" borderId="25" xfId="0" applyFont="1" applyFill="1" applyBorder="1" applyAlignment="1">
      <alignment horizontal="center"/>
    </xf>
    <xf numFmtId="0" fontId="29" fillId="2" borderId="6" xfId="0" applyFont="1" applyFill="1" applyBorder="1" applyAlignment="1">
      <alignment horizontal="center"/>
    </xf>
    <xf numFmtId="0" fontId="29" fillId="2" borderId="1" xfId="0" applyFont="1" applyFill="1" applyBorder="1" applyAlignment="1">
      <alignment horizontal="center"/>
    </xf>
    <xf numFmtId="0" fontId="18" fillId="0" borderId="0" xfId="0" applyFont="1"/>
    <xf numFmtId="0" fontId="31" fillId="0" borderId="0" xfId="0" applyFont="1" applyAlignment="1">
      <alignment horizontal="left"/>
    </xf>
    <xf numFmtId="0" fontId="29" fillId="2" borderId="6" xfId="0" applyFont="1" applyFill="1" applyBorder="1"/>
    <xf numFmtId="0" fontId="29" fillId="0" borderId="6" xfId="0" applyFont="1" applyBorder="1" applyAlignment="1">
      <alignment horizontal="center"/>
    </xf>
    <xf numFmtId="0" fontId="29" fillId="0" borderId="6" xfId="0" applyFont="1" applyBorder="1"/>
    <xf numFmtId="0" fontId="29" fillId="0" borderId="7" xfId="0" applyFont="1" applyBorder="1" applyAlignment="1">
      <alignment horizontal="left"/>
    </xf>
    <xf numFmtId="2" fontId="10" fillId="0" borderId="0" xfId="0" applyNumberFormat="1" applyFont="1" applyAlignment="1">
      <alignment horizontal="left"/>
    </xf>
    <xf numFmtId="0" fontId="18" fillId="0" borderId="15" xfId="0" applyFont="1" applyBorder="1" applyAlignment="1">
      <alignment horizontal="center"/>
    </xf>
    <xf numFmtId="0" fontId="18" fillId="2" borderId="1" xfId="0" applyFont="1" applyFill="1" applyBorder="1" applyAlignment="1">
      <alignment horizontal="left"/>
    </xf>
    <xf numFmtId="0" fontId="10" fillId="2" borderId="0" xfId="0" applyFont="1" applyFill="1"/>
    <xf numFmtId="0" fontId="20" fillId="2" borderId="0" xfId="0" applyFont="1" applyFill="1"/>
    <xf numFmtId="0" fontId="29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29" fillId="2" borderId="7" xfId="0" applyFont="1" applyFill="1" applyBorder="1" applyAlignment="1">
      <alignment horizontal="left"/>
    </xf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0" fillId="2" borderId="0" xfId="0" applyFill="1"/>
    <xf numFmtId="0" fontId="15" fillId="2" borderId="0" xfId="0" applyFont="1" applyFill="1"/>
    <xf numFmtId="0" fontId="12" fillId="2" borderId="0" xfId="0" applyFont="1" applyFill="1" applyAlignment="1"/>
    <xf numFmtId="0" fontId="5" fillId="2" borderId="0" xfId="0" applyFont="1" applyFill="1" applyAlignment="1"/>
    <xf numFmtId="0" fontId="3" fillId="2" borderId="0" xfId="0" applyFont="1" applyFill="1" applyAlignment="1"/>
    <xf numFmtId="0" fontId="9" fillId="2" borderId="0" xfId="0" applyFont="1" applyFill="1" applyAlignment="1"/>
    <xf numFmtId="0" fontId="8" fillId="2" borderId="0" xfId="0" applyFont="1" applyFill="1"/>
    <xf numFmtId="0" fontId="5" fillId="2" borderId="0" xfId="0" applyFont="1" applyFill="1"/>
    <xf numFmtId="0" fontId="4" fillId="2" borderId="0" xfId="0" applyFont="1" applyFill="1" applyAlignment="1"/>
    <xf numFmtId="0" fontId="12" fillId="2" borderId="0" xfId="0" applyFont="1" applyFill="1" applyAlignment="1">
      <alignment horizontal="left"/>
    </xf>
    <xf numFmtId="0" fontId="11" fillId="2" borderId="0" xfId="0" applyFont="1" applyFill="1"/>
    <xf numFmtId="0" fontId="13" fillId="2" borderId="0" xfId="0" applyFont="1" applyFill="1"/>
    <xf numFmtId="0" fontId="13" fillId="2" borderId="0" xfId="0" applyFont="1" applyFill="1" applyBorder="1"/>
    <xf numFmtId="0" fontId="6" fillId="2" borderId="33" xfId="0" applyFont="1" applyFill="1" applyBorder="1" applyAlignment="1">
      <alignment horizontal="center"/>
    </xf>
    <xf numFmtId="0" fontId="3" fillId="2" borderId="34" xfId="0" applyFont="1" applyFill="1" applyBorder="1"/>
    <xf numFmtId="0" fontId="5" fillId="2" borderId="35" xfId="0" applyFont="1" applyFill="1" applyBorder="1" applyAlignment="1">
      <alignment horizontal="center"/>
    </xf>
    <xf numFmtId="0" fontId="5" fillId="2" borderId="36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6" fillId="2" borderId="33" xfId="0" applyFont="1" applyFill="1" applyBorder="1"/>
    <xf numFmtId="0" fontId="5" fillId="2" borderId="34" xfId="0" applyFont="1" applyFill="1" applyBorder="1"/>
    <xf numFmtId="0" fontId="5" fillId="2" borderId="37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left"/>
    </xf>
    <xf numFmtId="0" fontId="5" fillId="2" borderId="28" xfId="0" applyFont="1" applyFill="1" applyBorder="1" applyAlignment="1">
      <alignment horizontal="center"/>
    </xf>
    <xf numFmtId="0" fontId="9" fillId="2" borderId="15" xfId="0" applyFont="1" applyFill="1" applyBorder="1"/>
    <xf numFmtId="0" fontId="5" fillId="2" borderId="7" xfId="0" applyFont="1" applyFill="1" applyBorder="1"/>
    <xf numFmtId="4" fontId="15" fillId="2" borderId="0" xfId="0" applyNumberFormat="1" applyFont="1" applyFill="1"/>
    <xf numFmtId="0" fontId="9" fillId="2" borderId="6" xfId="0" applyFont="1" applyFill="1" applyBorder="1"/>
    <xf numFmtId="0" fontId="5" fillId="2" borderId="6" xfId="0" applyFont="1" applyFill="1" applyBorder="1"/>
    <xf numFmtId="0" fontId="9" fillId="2" borderId="1" xfId="0" applyFont="1" applyFill="1" applyBorder="1"/>
    <xf numFmtId="0" fontId="5" fillId="2" borderId="1" xfId="0" applyFont="1" applyFill="1" applyBorder="1"/>
    <xf numFmtId="0" fontId="9" fillId="2" borderId="20" xfId="0" applyFont="1" applyFill="1" applyBorder="1"/>
    <xf numFmtId="0" fontId="5" fillId="2" borderId="20" xfId="0" applyFont="1" applyFill="1" applyBorder="1"/>
    <xf numFmtId="0" fontId="6" fillId="2" borderId="38" xfId="0" applyFont="1" applyFill="1" applyBorder="1" applyAlignment="1">
      <alignment horizontal="left"/>
    </xf>
    <xf numFmtId="0" fontId="5" fillId="2" borderId="39" xfId="0" applyFont="1" applyFill="1" applyBorder="1"/>
    <xf numFmtId="4" fontId="5" fillId="2" borderId="40" xfId="0" applyNumberFormat="1" applyFont="1" applyFill="1" applyBorder="1" applyAlignment="1">
      <alignment horizontal="center"/>
    </xf>
    <xf numFmtId="4" fontId="5" fillId="2" borderId="41" xfId="0" applyNumberFormat="1" applyFont="1" applyFill="1" applyBorder="1" applyAlignment="1">
      <alignment horizontal="center"/>
    </xf>
    <xf numFmtId="4" fontId="6" fillId="2" borderId="33" xfId="0" applyNumberFormat="1" applyFont="1" applyFill="1" applyBorder="1"/>
    <xf numFmtId="4" fontId="6" fillId="2" borderId="0" xfId="0" applyNumberFormat="1" applyFont="1" applyFill="1" applyBorder="1"/>
    <xf numFmtId="0" fontId="9" fillId="2" borderId="16" xfId="0" applyFont="1" applyFill="1" applyBorder="1"/>
    <xf numFmtId="4" fontId="15" fillId="2" borderId="0" xfId="0" applyNumberFormat="1" applyFont="1" applyFill="1" applyBorder="1"/>
    <xf numFmtId="0" fontId="9" fillId="2" borderId="3" xfId="0" applyFont="1" applyFill="1" applyBorder="1"/>
    <xf numFmtId="0" fontId="9" fillId="2" borderId="9" xfId="0" applyFont="1" applyFill="1" applyBorder="1"/>
    <xf numFmtId="4" fontId="5" fillId="2" borderId="40" xfId="0" applyNumberFormat="1" applyFont="1" applyFill="1" applyBorder="1"/>
    <xf numFmtId="4" fontId="5" fillId="2" borderId="41" xfId="0" applyNumberFormat="1" applyFont="1" applyFill="1" applyBorder="1"/>
    <xf numFmtId="4" fontId="5" fillId="2" borderId="39" xfId="0" applyNumberFormat="1" applyFont="1" applyFill="1" applyBorder="1"/>
    <xf numFmtId="4" fontId="6" fillId="2" borderId="34" xfId="0" applyNumberFormat="1" applyFont="1" applyFill="1" applyBorder="1"/>
    <xf numFmtId="4" fontId="15" fillId="2" borderId="5" xfId="0" applyNumberFormat="1" applyFont="1" applyFill="1" applyBorder="1"/>
    <xf numFmtId="4" fontId="5" fillId="2" borderId="38" xfId="0" applyNumberFormat="1" applyFont="1" applyFill="1" applyBorder="1"/>
    <xf numFmtId="4" fontId="5" fillId="2" borderId="42" xfId="0" applyNumberFormat="1" applyFont="1" applyFill="1" applyBorder="1"/>
    <xf numFmtId="4" fontId="17" fillId="2" borderId="0" xfId="0" applyNumberFormat="1" applyFont="1" applyFill="1" applyBorder="1"/>
    <xf numFmtId="0" fontId="9" fillId="2" borderId="43" xfId="0" applyFont="1" applyFill="1" applyBorder="1"/>
    <xf numFmtId="0" fontId="5" fillId="2" borderId="30" xfId="0" applyFont="1" applyFill="1" applyBorder="1"/>
    <xf numFmtId="0" fontId="9" fillId="2" borderId="44" xfId="0" applyFont="1" applyFill="1" applyBorder="1"/>
    <xf numFmtId="4" fontId="5" fillId="2" borderId="33" xfId="0" applyNumberFormat="1" applyFont="1" applyFill="1" applyBorder="1"/>
    <xf numFmtId="0" fontId="6" fillId="2" borderId="45" xfId="0" applyFont="1" applyFill="1" applyBorder="1"/>
    <xf numFmtId="0" fontId="5" fillId="2" borderId="46" xfId="0" applyFont="1" applyFill="1" applyBorder="1"/>
    <xf numFmtId="164" fontId="6" fillId="2" borderId="45" xfId="0" applyNumberFormat="1" applyFont="1" applyFill="1" applyBorder="1"/>
    <xf numFmtId="0" fontId="5" fillId="2" borderId="32" xfId="0" applyFont="1" applyFill="1" applyBorder="1"/>
    <xf numFmtId="0" fontId="5" fillId="2" borderId="13" xfId="0" applyFont="1" applyFill="1" applyBorder="1"/>
    <xf numFmtId="0" fontId="5" fillId="2" borderId="14" xfId="0" applyFont="1" applyFill="1" applyBorder="1"/>
    <xf numFmtId="0" fontId="4" fillId="2" borderId="0" xfId="0" applyFont="1" applyFill="1" applyBorder="1"/>
    <xf numFmtId="0" fontId="9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18" fillId="2" borderId="0" xfId="0" applyFont="1" applyFill="1"/>
    <xf numFmtId="0" fontId="19" fillId="2" borderId="33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left"/>
    </xf>
    <xf numFmtId="2" fontId="3" fillId="2" borderId="25" xfId="0" applyNumberFormat="1" applyFont="1" applyFill="1" applyBorder="1"/>
    <xf numFmtId="2" fontId="3" fillId="2" borderId="1" xfId="0" applyNumberFormat="1" applyFont="1" applyFill="1" applyBorder="1"/>
    <xf numFmtId="2" fontId="3" fillId="2" borderId="32" xfId="0" applyNumberFormat="1" applyFont="1" applyFill="1" applyBorder="1"/>
    <xf numFmtId="2" fontId="3" fillId="2" borderId="14" xfId="0" applyNumberFormat="1" applyFont="1" applyFill="1" applyBorder="1"/>
    <xf numFmtId="2" fontId="3" fillId="2" borderId="8" xfId="0" applyNumberFormat="1" applyFont="1" applyFill="1" applyBorder="1"/>
    <xf numFmtId="2" fontId="3" fillId="2" borderId="7" xfId="0" applyNumberFormat="1" applyFont="1" applyFill="1" applyBorder="1"/>
    <xf numFmtId="2" fontId="3" fillId="2" borderId="6" xfId="0" applyNumberFormat="1" applyFont="1" applyFill="1" applyBorder="1"/>
    <xf numFmtId="43" fontId="3" fillId="2" borderId="7" xfId="1" applyFont="1" applyFill="1" applyBorder="1"/>
    <xf numFmtId="0" fontId="18" fillId="2" borderId="0" xfId="0" applyFont="1" applyFill="1" applyAlignment="1">
      <alignment horizontal="center"/>
    </xf>
    <xf numFmtId="2" fontId="3" fillId="2" borderId="15" xfId="0" applyNumberFormat="1" applyFont="1" applyFill="1" applyBorder="1"/>
    <xf numFmtId="0" fontId="10" fillId="2" borderId="0" xfId="0" applyFont="1" applyFill="1" applyAlignment="1">
      <alignment horizontal="right"/>
    </xf>
    <xf numFmtId="0" fontId="21" fillId="2" borderId="33" xfId="0" applyFont="1" applyFill="1" applyBorder="1" applyAlignment="1">
      <alignment horizontal="right"/>
    </xf>
    <xf numFmtId="2" fontId="27" fillId="2" borderId="6" xfId="0" applyNumberFormat="1" applyFont="1" applyFill="1" applyBorder="1"/>
    <xf numFmtId="2" fontId="27" fillId="2" borderId="24" xfId="0" applyNumberFormat="1" applyFont="1" applyFill="1" applyBorder="1"/>
    <xf numFmtId="2" fontId="27" fillId="2" borderId="1" xfId="0" applyNumberFormat="1" applyFont="1" applyFill="1" applyBorder="1"/>
    <xf numFmtId="0" fontId="27" fillId="3" borderId="47" xfId="0" applyFont="1" applyFill="1" applyBorder="1"/>
    <xf numFmtId="0" fontId="29" fillId="3" borderId="46" xfId="0" applyFont="1" applyFill="1" applyBorder="1"/>
    <xf numFmtId="0" fontId="27" fillId="3" borderId="46" xfId="0" applyFont="1" applyFill="1" applyBorder="1"/>
    <xf numFmtId="0" fontId="27" fillId="3" borderId="48" xfId="0" applyFont="1" applyFill="1" applyBorder="1"/>
    <xf numFmtId="2" fontId="32" fillId="3" borderId="33" xfId="0" applyNumberFormat="1" applyFont="1" applyFill="1" applyBorder="1"/>
    <xf numFmtId="0" fontId="3" fillId="3" borderId="49" xfId="0" applyFont="1" applyFill="1" applyBorder="1"/>
    <xf numFmtId="0" fontId="18" fillId="3" borderId="50" xfId="0" applyFont="1" applyFill="1" applyBorder="1" applyAlignment="1">
      <alignment horizontal="left"/>
    </xf>
    <xf numFmtId="0" fontId="3" fillId="3" borderId="50" xfId="0" applyFont="1" applyFill="1" applyBorder="1"/>
    <xf numFmtId="0" fontId="18" fillId="3" borderId="50" xfId="0" applyFont="1" applyFill="1" applyBorder="1"/>
    <xf numFmtId="0" fontId="3" fillId="3" borderId="34" xfId="0" applyFont="1" applyFill="1" applyBorder="1"/>
    <xf numFmtId="2" fontId="5" fillId="3" borderId="33" xfId="0" applyNumberFormat="1" applyFont="1" applyFill="1" applyBorder="1"/>
    <xf numFmtId="0" fontId="4" fillId="3" borderId="33" xfId="0" applyFont="1" applyFill="1" applyBorder="1"/>
    <xf numFmtId="0" fontId="21" fillId="3" borderId="33" xfId="0" applyFont="1" applyFill="1" applyBorder="1" applyAlignment="1">
      <alignment horizontal="left"/>
    </xf>
    <xf numFmtId="0" fontId="5" fillId="3" borderId="33" xfId="0" applyFont="1" applyFill="1" applyBorder="1" applyAlignment="1">
      <alignment horizontal="center"/>
    </xf>
    <xf numFmtId="0" fontId="21" fillId="3" borderId="33" xfId="0" applyFont="1" applyFill="1" applyBorder="1" applyAlignment="1">
      <alignment horizontal="center"/>
    </xf>
    <xf numFmtId="0" fontId="19" fillId="3" borderId="33" xfId="0" applyFont="1" applyFill="1" applyBorder="1" applyAlignment="1">
      <alignment horizontal="center"/>
    </xf>
    <xf numFmtId="0" fontId="5" fillId="3" borderId="33" xfId="0" applyFont="1" applyFill="1" applyBorder="1" applyAlignment="1">
      <alignment horizontal="left"/>
    </xf>
    <xf numFmtId="0" fontId="19" fillId="3" borderId="49" xfId="0" applyFont="1" applyFill="1" applyBorder="1"/>
    <xf numFmtId="0" fontId="4" fillId="3" borderId="50" xfId="0" applyFont="1" applyFill="1" applyBorder="1" applyAlignment="1">
      <alignment horizontal="center"/>
    </xf>
    <xf numFmtId="0" fontId="4" fillId="3" borderId="33" xfId="0" applyFont="1" applyFill="1" applyBorder="1" applyAlignment="1">
      <alignment horizontal="center"/>
    </xf>
    <xf numFmtId="0" fontId="4" fillId="3" borderId="34" xfId="0" applyFont="1" applyFill="1" applyBorder="1" applyAlignment="1">
      <alignment horizontal="left"/>
    </xf>
    <xf numFmtId="0" fontId="6" fillId="3" borderId="33" xfId="0" applyFont="1" applyFill="1" applyBorder="1"/>
    <xf numFmtId="0" fontId="4" fillId="3" borderId="33" xfId="0" applyFont="1" applyFill="1" applyBorder="1" applyAlignment="1">
      <alignment horizontal="left"/>
    </xf>
    <xf numFmtId="0" fontId="3" fillId="3" borderId="50" xfId="0" applyFont="1" applyFill="1" applyBorder="1" applyAlignment="1">
      <alignment horizontal="center"/>
    </xf>
    <xf numFmtId="0" fontId="18" fillId="3" borderId="33" xfId="0" applyFont="1" applyFill="1" applyBorder="1"/>
    <xf numFmtId="43" fontId="3" fillId="4" borderId="1" xfId="1" applyFont="1" applyFill="1" applyBorder="1"/>
    <xf numFmtId="43" fontId="27" fillId="4" borderId="6" xfId="1" applyFont="1" applyFill="1" applyBorder="1"/>
    <xf numFmtId="43" fontId="27" fillId="4" borderId="1" xfId="1" applyFont="1" applyFill="1" applyBorder="1"/>
    <xf numFmtId="2" fontId="27" fillId="2" borderId="7" xfId="0" applyNumberFormat="1" applyFont="1" applyFill="1" applyBorder="1"/>
    <xf numFmtId="0" fontId="5" fillId="3" borderId="33" xfId="0" applyFont="1" applyFill="1" applyBorder="1"/>
    <xf numFmtId="0" fontId="19" fillId="3" borderId="51" xfId="0" applyFont="1" applyFill="1" applyBorder="1"/>
    <xf numFmtId="0" fontId="4" fillId="3" borderId="52" xfId="0" applyFont="1" applyFill="1" applyBorder="1"/>
    <xf numFmtId="0" fontId="4" fillId="3" borderId="53" xfId="0" applyFont="1" applyFill="1" applyBorder="1" applyAlignment="1">
      <alignment horizontal="center"/>
    </xf>
    <xf numFmtId="0" fontId="4" fillId="3" borderId="52" xfId="0" applyFont="1" applyFill="1" applyBorder="1" applyAlignment="1">
      <alignment horizontal="center"/>
    </xf>
    <xf numFmtId="0" fontId="4" fillId="3" borderId="54" xfId="0" applyFont="1" applyFill="1" applyBorder="1" applyAlignment="1">
      <alignment horizontal="left"/>
    </xf>
    <xf numFmtId="0" fontId="4" fillId="3" borderId="52" xfId="0" applyFont="1" applyFill="1" applyBorder="1" applyAlignment="1">
      <alignment horizontal="left"/>
    </xf>
    <xf numFmtId="0" fontId="19" fillId="3" borderId="52" xfId="0" applyFont="1" applyFill="1" applyBorder="1" applyAlignment="1">
      <alignment horizontal="center"/>
    </xf>
    <xf numFmtId="0" fontId="27" fillId="3" borderId="49" xfId="0" applyFont="1" applyFill="1" applyBorder="1"/>
    <xf numFmtId="0" fontId="27" fillId="3" borderId="50" xfId="0" applyFont="1" applyFill="1" applyBorder="1"/>
    <xf numFmtId="0" fontId="29" fillId="3" borderId="50" xfId="0" applyFont="1" applyFill="1" applyBorder="1"/>
    <xf numFmtId="0" fontId="27" fillId="3" borderId="34" xfId="0" applyFont="1" applyFill="1" applyBorder="1"/>
    <xf numFmtId="2" fontId="32" fillId="3" borderId="34" xfId="0" applyNumberFormat="1" applyFont="1" applyFill="1" applyBorder="1"/>
    <xf numFmtId="2" fontId="5" fillId="3" borderId="34" xfId="0" applyNumberFormat="1" applyFont="1" applyFill="1" applyBorder="1"/>
    <xf numFmtId="0" fontId="29" fillId="3" borderId="34" xfId="0" applyFont="1" applyFill="1" applyBorder="1"/>
    <xf numFmtId="2" fontId="33" fillId="2" borderId="6" xfId="0" applyNumberFormat="1" applyFont="1" applyFill="1" applyBorder="1"/>
    <xf numFmtId="0" fontId="34" fillId="3" borderId="33" xfId="0" applyFont="1" applyFill="1" applyBorder="1"/>
    <xf numFmtId="0" fontId="35" fillId="3" borderId="49" xfId="0" applyFont="1" applyFill="1" applyBorder="1"/>
    <xf numFmtId="0" fontId="34" fillId="3" borderId="52" xfId="0" applyFont="1" applyFill="1" applyBorder="1"/>
    <xf numFmtId="0" fontId="34" fillId="3" borderId="50" xfId="0" applyFont="1" applyFill="1" applyBorder="1" applyAlignment="1">
      <alignment horizontal="center"/>
    </xf>
    <xf numFmtId="0" fontId="34" fillId="3" borderId="33" xfId="0" applyFont="1" applyFill="1" applyBorder="1" applyAlignment="1">
      <alignment horizontal="center"/>
    </xf>
    <xf numFmtId="0" fontId="34" fillId="3" borderId="34" xfId="0" applyFont="1" applyFill="1" applyBorder="1" applyAlignment="1">
      <alignment horizontal="left"/>
    </xf>
    <xf numFmtId="0" fontId="36" fillId="3" borderId="33" xfId="0" applyFont="1" applyFill="1" applyBorder="1"/>
    <xf numFmtId="0" fontId="34" fillId="3" borderId="33" xfId="0" applyFont="1" applyFill="1" applyBorder="1" applyAlignment="1">
      <alignment horizontal="left"/>
    </xf>
    <xf numFmtId="0" fontId="29" fillId="3" borderId="50" xfId="0" applyFont="1" applyFill="1" applyBorder="1" applyAlignment="1">
      <alignment horizontal="left"/>
    </xf>
    <xf numFmtId="0" fontId="19" fillId="3" borderId="33" xfId="0" applyFont="1" applyFill="1" applyBorder="1" applyAlignment="1"/>
    <xf numFmtId="2" fontId="5" fillId="3" borderId="49" xfId="0" applyNumberFormat="1" applyFont="1" applyFill="1" applyBorder="1"/>
    <xf numFmtId="0" fontId="35" fillId="3" borderId="33" xfId="0" applyFont="1" applyFill="1" applyBorder="1" applyAlignment="1">
      <alignment horizontal="center"/>
    </xf>
    <xf numFmtId="0" fontId="27" fillId="3" borderId="50" xfId="0" applyFont="1" applyFill="1" applyBorder="1" applyAlignment="1">
      <alignment horizontal="center"/>
    </xf>
    <xf numFmtId="2" fontId="32" fillId="3" borderId="45" xfId="0" applyNumberFormat="1" applyFont="1" applyFill="1" applyBorder="1"/>
    <xf numFmtId="0" fontId="27" fillId="3" borderId="33" xfId="0" applyFont="1" applyFill="1" applyBorder="1"/>
    <xf numFmtId="0" fontId="3" fillId="0" borderId="0" xfId="0" applyFont="1" applyAlignment="1">
      <alignment horizontal="left"/>
    </xf>
    <xf numFmtId="0" fontId="21" fillId="3" borderId="33" xfId="0" applyFont="1" applyFill="1" applyBorder="1"/>
    <xf numFmtId="0" fontId="35" fillId="3" borderId="51" xfId="0" applyFont="1" applyFill="1" applyBorder="1"/>
    <xf numFmtId="0" fontId="34" fillId="3" borderId="53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2" fontId="5" fillId="3" borderId="45" xfId="0" applyNumberFormat="1" applyFont="1" applyFill="1" applyBorder="1"/>
    <xf numFmtId="49" fontId="18" fillId="2" borderId="1" xfId="0" applyNumberFormat="1" applyFont="1" applyFill="1" applyBorder="1" applyAlignment="1">
      <alignment horizontal="left"/>
    </xf>
    <xf numFmtId="4" fontId="9" fillId="0" borderId="0" xfId="0" applyNumberFormat="1" applyFont="1"/>
    <xf numFmtId="49" fontId="29" fillId="2" borderId="24" xfId="0" applyNumberFormat="1" applyFont="1" applyFill="1" applyBorder="1"/>
    <xf numFmtId="49" fontId="18" fillId="0" borderId="14" xfId="0" applyNumberFormat="1" applyFont="1" applyBorder="1" applyAlignment="1">
      <alignment horizontal="left"/>
    </xf>
    <xf numFmtId="49" fontId="18" fillId="0" borderId="7" xfId="0" applyNumberFormat="1" applyFont="1" applyBorder="1" applyAlignment="1">
      <alignment horizontal="left"/>
    </xf>
    <xf numFmtId="49" fontId="18" fillId="2" borderId="7" xfId="0" applyNumberFormat="1" applyFont="1" applyFill="1" applyBorder="1" applyAlignment="1">
      <alignment horizontal="left"/>
    </xf>
    <xf numFmtId="49" fontId="29" fillId="0" borderId="7" xfId="0" applyNumberFormat="1" applyFont="1" applyBorder="1" applyAlignment="1">
      <alignment horizontal="left"/>
    </xf>
    <xf numFmtId="0" fontId="3" fillId="2" borderId="17" xfId="0" applyFont="1" applyFill="1" applyBorder="1" applyAlignment="1">
      <alignment horizontal="center"/>
    </xf>
    <xf numFmtId="49" fontId="18" fillId="2" borderId="14" xfId="0" applyNumberFormat="1" applyFont="1" applyFill="1" applyBorder="1" applyAlignment="1">
      <alignment horizontal="left"/>
    </xf>
    <xf numFmtId="0" fontId="34" fillId="3" borderId="52" xfId="0" applyFont="1" applyFill="1" applyBorder="1" applyAlignment="1">
      <alignment horizontal="center"/>
    </xf>
    <xf numFmtId="0" fontId="34" fillId="3" borderId="54" xfId="0" applyFont="1" applyFill="1" applyBorder="1" applyAlignment="1">
      <alignment horizontal="left"/>
    </xf>
    <xf numFmtId="4" fontId="3" fillId="0" borderId="0" xfId="0" applyNumberFormat="1" applyFont="1"/>
    <xf numFmtId="4" fontId="5" fillId="0" borderId="33" xfId="0" applyNumberFormat="1" applyFont="1" applyBorder="1"/>
    <xf numFmtId="4" fontId="5" fillId="0" borderId="0" xfId="0" applyNumberFormat="1" applyFont="1"/>
    <xf numFmtId="0" fontId="18" fillId="2" borderId="1" xfId="0" applyFont="1" applyFill="1" applyBorder="1"/>
    <xf numFmtId="0" fontId="5" fillId="2" borderId="41" xfId="0" applyFont="1" applyFill="1" applyBorder="1"/>
    <xf numFmtId="4" fontId="3" fillId="2" borderId="56" xfId="0" applyNumberFormat="1" applyFont="1" applyFill="1" applyBorder="1"/>
    <xf numFmtId="4" fontId="3" fillId="2" borderId="57" xfId="0" applyNumberFormat="1" applyFont="1" applyFill="1" applyBorder="1"/>
    <xf numFmtId="0" fontId="5" fillId="2" borderId="48" xfId="0" applyFont="1" applyFill="1" applyBorder="1"/>
    <xf numFmtId="0" fontId="6" fillId="2" borderId="33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6" fillId="2" borderId="0" xfId="0" applyFont="1" applyFill="1" applyBorder="1"/>
    <xf numFmtId="0" fontId="5" fillId="2" borderId="0" xfId="0" applyFont="1" applyFill="1" applyBorder="1" applyAlignment="1">
      <alignment horizontal="left"/>
    </xf>
    <xf numFmtId="0" fontId="15" fillId="2" borderId="0" xfId="0" applyFont="1" applyFill="1" applyBorder="1"/>
    <xf numFmtId="4" fontId="3" fillId="2" borderId="0" xfId="0" applyNumberFormat="1" applyFont="1" applyFill="1" applyBorder="1"/>
    <xf numFmtId="4" fontId="3" fillId="2" borderId="0" xfId="0" applyNumberFormat="1" applyFont="1" applyFill="1" applyBorder="1" applyAlignment="1">
      <alignment horizontal="center"/>
    </xf>
    <xf numFmtId="4" fontId="3" fillId="2" borderId="0" xfId="0" applyNumberFormat="1" applyFont="1" applyFill="1" applyBorder="1" applyAlignment="1">
      <alignment horizontal="right"/>
    </xf>
    <xf numFmtId="164" fontId="6" fillId="2" borderId="0" xfId="0" applyNumberFormat="1" applyFont="1" applyFill="1" applyBorder="1"/>
    <xf numFmtId="0" fontId="18" fillId="2" borderId="32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14" fontId="3" fillId="2" borderId="14" xfId="0" applyNumberFormat="1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0" fontId="19" fillId="3" borderId="52" xfId="0" applyFont="1" applyFill="1" applyBorder="1" applyAlignment="1"/>
    <xf numFmtId="0" fontId="18" fillId="3" borderId="45" xfId="0" applyFont="1" applyFill="1" applyBorder="1"/>
    <xf numFmtId="4" fontId="3" fillId="2" borderId="51" xfId="0" applyNumberFormat="1" applyFont="1" applyFill="1" applyBorder="1" applyAlignment="1"/>
    <xf numFmtId="4" fontId="3" fillId="2" borderId="53" xfId="0" applyNumberFormat="1" applyFont="1" applyFill="1" applyBorder="1" applyAlignment="1"/>
    <xf numFmtId="4" fontId="3" fillId="2" borderId="54" xfId="0" applyNumberFormat="1" applyFont="1" applyFill="1" applyBorder="1" applyAlignment="1"/>
    <xf numFmtId="4" fontId="15" fillId="2" borderId="52" xfId="0" applyNumberFormat="1" applyFont="1" applyFill="1" applyBorder="1"/>
    <xf numFmtId="0" fontId="3" fillId="2" borderId="49" xfId="0" applyFont="1" applyFill="1" applyBorder="1"/>
    <xf numFmtId="0" fontId="3" fillId="2" borderId="50" xfId="0" applyFont="1" applyFill="1" applyBorder="1"/>
    <xf numFmtId="4" fontId="15" fillId="2" borderId="33" xfId="0" applyNumberFormat="1" applyFont="1" applyFill="1" applyBorder="1"/>
    <xf numFmtId="0" fontId="3" fillId="2" borderId="1" xfId="0" applyFont="1" applyFill="1" applyBorder="1"/>
    <xf numFmtId="49" fontId="18" fillId="2" borderId="24" xfId="0" applyNumberFormat="1" applyFont="1" applyFill="1" applyBorder="1" applyAlignment="1">
      <alignment horizontal="left"/>
    </xf>
    <xf numFmtId="2" fontId="33" fillId="2" borderId="1" xfId="0" applyNumberFormat="1" applyFont="1" applyFill="1" applyBorder="1"/>
    <xf numFmtId="43" fontId="28" fillId="0" borderId="0" xfId="1" applyFont="1"/>
    <xf numFmtId="0" fontId="6" fillId="3" borderId="52" xfId="0" applyFont="1" applyFill="1" applyBorder="1"/>
    <xf numFmtId="2" fontId="32" fillId="3" borderId="48" xfId="0" applyNumberFormat="1" applyFont="1" applyFill="1" applyBorder="1"/>
    <xf numFmtId="0" fontId="3" fillId="2" borderId="1" xfId="0" applyFont="1" applyFill="1" applyBorder="1" applyAlignment="1"/>
    <xf numFmtId="4" fontId="5" fillId="2" borderId="0" xfId="0" applyNumberFormat="1" applyFont="1" applyFill="1"/>
    <xf numFmtId="43" fontId="3" fillId="0" borderId="0" xfId="1" applyFont="1"/>
    <xf numFmtId="2" fontId="3" fillId="0" borderId="0" xfId="0" applyNumberFormat="1" applyFont="1"/>
    <xf numFmtId="43" fontId="3" fillId="2" borderId="0" xfId="1" applyFont="1" applyFill="1"/>
    <xf numFmtId="0" fontId="27" fillId="0" borderId="6" xfId="0" applyFont="1" applyBorder="1" applyAlignment="1">
      <alignment horizontal="center"/>
    </xf>
    <xf numFmtId="14" fontId="3" fillId="0" borderId="14" xfId="0" applyNumberFormat="1" applyFont="1" applyBorder="1"/>
    <xf numFmtId="0" fontId="3" fillId="0" borderId="14" xfId="0" applyFont="1" applyBorder="1" applyAlignment="1">
      <alignment horizontal="left"/>
    </xf>
    <xf numFmtId="0" fontId="3" fillId="3" borderId="45" xfId="0" applyFont="1" applyFill="1" applyBorder="1"/>
    <xf numFmtId="43" fontId="3" fillId="4" borderId="6" xfId="1" applyFont="1" applyFill="1" applyBorder="1"/>
    <xf numFmtId="4" fontId="3" fillId="0" borderId="1" xfId="0" applyNumberFormat="1" applyFont="1" applyBorder="1"/>
    <xf numFmtId="0" fontId="20" fillId="2" borderId="0" xfId="0" applyFont="1" applyFill="1" applyAlignment="1">
      <alignment horizontal="right"/>
    </xf>
    <xf numFmtId="0" fontId="4" fillId="2" borderId="33" xfId="0" applyFont="1" applyFill="1" applyBorder="1"/>
    <xf numFmtId="0" fontId="19" fillId="2" borderId="49" xfId="0" applyFont="1" applyFill="1" applyBorder="1"/>
    <xf numFmtId="0" fontId="4" fillId="2" borderId="50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left"/>
    </xf>
    <xf numFmtId="0" fontId="4" fillId="2" borderId="33" xfId="0" applyFont="1" applyFill="1" applyBorder="1" applyAlignment="1">
      <alignment horizontal="left"/>
    </xf>
    <xf numFmtId="0" fontId="3" fillId="3" borderId="47" xfId="0" applyFont="1" applyFill="1" applyBorder="1"/>
    <xf numFmtId="0" fontId="18" fillId="3" borderId="46" xfId="0" applyFont="1" applyFill="1" applyBorder="1"/>
    <xf numFmtId="0" fontId="3" fillId="3" borderId="46" xfId="0" applyFont="1" applyFill="1" applyBorder="1"/>
    <xf numFmtId="0" fontId="18" fillId="3" borderId="46" xfId="0" applyFont="1" applyFill="1" applyBorder="1" applyAlignment="1">
      <alignment horizontal="right"/>
    </xf>
    <xf numFmtId="0" fontId="3" fillId="3" borderId="48" xfId="0" applyFont="1" applyFill="1" applyBorder="1"/>
    <xf numFmtId="0" fontId="3" fillId="0" borderId="3" xfId="0" applyFont="1" applyBorder="1"/>
    <xf numFmtId="0" fontId="3" fillId="0" borderId="7" xfId="0" applyFont="1" applyBorder="1" applyAlignment="1">
      <alignment horizontal="center"/>
    </xf>
    <xf numFmtId="0" fontId="18" fillId="2" borderId="7" xfId="0" applyFont="1" applyFill="1" applyBorder="1" applyAlignment="1">
      <alignment horizontal="left"/>
    </xf>
    <xf numFmtId="43" fontId="27" fillId="4" borderId="24" xfId="1" applyFont="1" applyFill="1" applyBorder="1"/>
    <xf numFmtId="2" fontId="27" fillId="2" borderId="25" xfId="0" applyNumberFormat="1" applyFont="1" applyFill="1" applyBorder="1"/>
    <xf numFmtId="0" fontId="29" fillId="2" borderId="1" xfId="0" applyFont="1" applyFill="1" applyBorder="1"/>
    <xf numFmtId="4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2" fontId="33" fillId="2" borderId="7" xfId="0" applyNumberFormat="1" applyFont="1" applyFill="1" applyBorder="1"/>
    <xf numFmtId="0" fontId="33" fillId="2" borderId="1" xfId="0" applyFont="1" applyFill="1" applyBorder="1" applyAlignment="1">
      <alignment horizontal="center"/>
    </xf>
    <xf numFmtId="43" fontId="37" fillId="2" borderId="0" xfId="1" applyFont="1" applyFill="1"/>
    <xf numFmtId="43" fontId="22" fillId="2" borderId="0" xfId="1" applyFont="1" applyFill="1"/>
    <xf numFmtId="0" fontId="23" fillId="2" borderId="0" xfId="0" applyFont="1" applyFill="1"/>
    <xf numFmtId="0" fontId="24" fillId="2" borderId="0" xfId="0" applyFont="1" applyFill="1"/>
    <xf numFmtId="4" fontId="3" fillId="0" borderId="22" xfId="0" applyNumberFormat="1" applyFont="1" applyBorder="1"/>
    <xf numFmtId="0" fontId="27" fillId="2" borderId="6" xfId="0" applyFont="1" applyFill="1" applyBorder="1" applyAlignment="1">
      <alignment horizontal="left"/>
    </xf>
    <xf numFmtId="0" fontId="27" fillId="2" borderId="1" xfId="0" applyFont="1" applyFill="1" applyBorder="1" applyAlignment="1"/>
    <xf numFmtId="0" fontId="23" fillId="2" borderId="0" xfId="0" applyFont="1" applyFill="1" applyAlignment="1">
      <alignment horizontal="center"/>
    </xf>
    <xf numFmtId="0" fontId="24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18" fillId="3" borderId="50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14" fontId="3" fillId="0" borderId="7" xfId="0" applyNumberFormat="1" applyFont="1" applyBorder="1" applyAlignment="1">
      <alignment horizontal="center"/>
    </xf>
    <xf numFmtId="0" fontId="3" fillId="0" borderId="1" xfId="0" applyFont="1" applyBorder="1"/>
    <xf numFmtId="14" fontId="3" fillId="2" borderId="14" xfId="0" applyNumberFormat="1" applyFont="1" applyFill="1" applyBorder="1"/>
    <xf numFmtId="0" fontId="3" fillId="2" borderId="25" xfId="0" applyFont="1" applyFill="1" applyBorder="1" applyAlignment="1">
      <alignment horizontal="center"/>
    </xf>
    <xf numFmtId="43" fontId="28" fillId="2" borderId="0" xfId="1" applyFont="1" applyFill="1"/>
    <xf numFmtId="43" fontId="3" fillId="2" borderId="1" xfId="1" applyFont="1" applyFill="1" applyBorder="1"/>
    <xf numFmtId="0" fontId="38" fillId="2" borderId="1" xfId="0" applyFont="1" applyFill="1" applyBorder="1" applyAlignment="1">
      <alignment horizontal="center"/>
    </xf>
    <xf numFmtId="0" fontId="38" fillId="2" borderId="32" xfId="0" applyFont="1" applyFill="1" applyBorder="1"/>
    <xf numFmtId="0" fontId="33" fillId="2" borderId="2" xfId="0" applyFont="1" applyFill="1" applyBorder="1" applyAlignment="1">
      <alignment horizontal="center"/>
    </xf>
    <xf numFmtId="43" fontId="5" fillId="0" borderId="0" xfId="1" applyFont="1"/>
    <xf numFmtId="0" fontId="9" fillId="2" borderId="59" xfId="0" applyFont="1" applyFill="1" applyBorder="1"/>
    <xf numFmtId="4" fontId="9" fillId="2" borderId="60" xfId="0" applyNumberFormat="1" applyFont="1" applyFill="1" applyBorder="1"/>
    <xf numFmtId="0" fontId="9" fillId="2" borderId="32" xfId="0" applyFont="1" applyFill="1" applyBorder="1"/>
    <xf numFmtId="4" fontId="9" fillId="2" borderId="2" xfId="0" applyNumberFormat="1" applyFont="1" applyFill="1" applyBorder="1"/>
    <xf numFmtId="0" fontId="9" fillId="2" borderId="58" xfId="0" applyFont="1" applyFill="1" applyBorder="1"/>
    <xf numFmtId="0" fontId="5" fillId="2" borderId="49" xfId="0" applyFont="1" applyFill="1" applyBorder="1" applyAlignment="1">
      <alignment horizontal="left"/>
    </xf>
    <xf numFmtId="0" fontId="5" fillId="2" borderId="50" xfId="0" applyFont="1" applyFill="1" applyBorder="1" applyAlignment="1">
      <alignment horizontal="center"/>
    </xf>
    <xf numFmtId="4" fontId="4" fillId="2" borderId="33" xfId="0" applyNumberFormat="1" applyFont="1" applyFill="1" applyBorder="1" applyAlignment="1">
      <alignment horizontal="center"/>
    </xf>
    <xf numFmtId="0" fontId="9" fillId="2" borderId="61" xfId="0" applyFont="1" applyFill="1" applyBorder="1" applyAlignment="1">
      <alignment horizontal="left"/>
    </xf>
    <xf numFmtId="0" fontId="4" fillId="2" borderId="62" xfId="0" applyFont="1" applyFill="1" applyBorder="1" applyAlignment="1">
      <alignment horizontal="center"/>
    </xf>
    <xf numFmtId="4" fontId="9" fillId="2" borderId="55" xfId="0" applyNumberFormat="1" applyFont="1" applyFill="1" applyBorder="1" applyAlignment="1">
      <alignment horizontal="right"/>
    </xf>
    <xf numFmtId="0" fontId="9" fillId="2" borderId="49" xfId="0" applyFont="1" applyFill="1" applyBorder="1" applyAlignment="1">
      <alignment horizontal="left"/>
    </xf>
    <xf numFmtId="4" fontId="3" fillId="2" borderId="34" xfId="0" applyNumberFormat="1" applyFont="1" applyFill="1" applyBorder="1"/>
    <xf numFmtId="4" fontId="4" fillId="2" borderId="34" xfId="0" applyNumberFormat="1" applyFont="1" applyFill="1" applyBorder="1"/>
    <xf numFmtId="0" fontId="38" fillId="2" borderId="6" xfId="0" applyFont="1" applyFill="1" applyBorder="1" applyAlignment="1">
      <alignment horizontal="center"/>
    </xf>
    <xf numFmtId="0" fontId="33" fillId="2" borderId="14" xfId="0" applyFont="1" applyFill="1" applyBorder="1" applyAlignment="1">
      <alignment horizontal="center"/>
    </xf>
    <xf numFmtId="43" fontId="33" fillId="4" borderId="1" xfId="1" applyFont="1" applyFill="1" applyBorder="1"/>
    <xf numFmtId="0" fontId="33" fillId="2" borderId="1" xfId="0" applyFont="1" applyFill="1" applyBorder="1" applyAlignment="1">
      <alignment horizontal="left"/>
    </xf>
    <xf numFmtId="0" fontId="38" fillId="2" borderId="1" xfId="0" applyFont="1" applyFill="1" applyBorder="1" applyAlignment="1">
      <alignment horizontal="left"/>
    </xf>
    <xf numFmtId="0" fontId="27" fillId="2" borderId="14" xfId="0" applyFont="1" applyFill="1" applyBorder="1"/>
    <xf numFmtId="14" fontId="3" fillId="2" borderId="7" xfId="0" applyNumberFormat="1" applyFont="1" applyFill="1" applyBorder="1" applyAlignment="1">
      <alignment horizontal="center"/>
    </xf>
    <xf numFmtId="49" fontId="10" fillId="2" borderId="0" xfId="0" applyNumberFormat="1" applyFont="1" applyFill="1" applyAlignment="1">
      <alignment horizontal="left"/>
    </xf>
    <xf numFmtId="49" fontId="19" fillId="2" borderId="0" xfId="0" applyNumberFormat="1" applyFont="1" applyFill="1" applyAlignment="1">
      <alignment horizontal="left"/>
    </xf>
    <xf numFmtId="49" fontId="20" fillId="2" borderId="0" xfId="0" applyNumberFormat="1" applyFont="1" applyFill="1" applyAlignment="1">
      <alignment horizontal="left"/>
    </xf>
    <xf numFmtId="49" fontId="21" fillId="3" borderId="33" xfId="0" applyNumberFormat="1" applyFont="1" applyFill="1" applyBorder="1" applyAlignment="1">
      <alignment horizontal="left"/>
    </xf>
    <xf numFmtId="49" fontId="27" fillId="3" borderId="50" xfId="0" applyNumberFormat="1" applyFont="1" applyFill="1" applyBorder="1"/>
    <xf numFmtId="49" fontId="9" fillId="2" borderId="0" xfId="0" applyNumberFormat="1" applyFont="1" applyFill="1"/>
    <xf numFmtId="49" fontId="10" fillId="2" borderId="0" xfId="0" applyNumberFormat="1" applyFont="1" applyFill="1"/>
    <xf numFmtId="49" fontId="18" fillId="2" borderId="0" xfId="0" applyNumberFormat="1" applyFont="1" applyFill="1" applyBorder="1" applyAlignment="1">
      <alignment horizontal="left"/>
    </xf>
    <xf numFmtId="0" fontId="27" fillId="0" borderId="15" xfId="0" applyFont="1" applyBorder="1" applyAlignment="1">
      <alignment horizontal="center"/>
    </xf>
    <xf numFmtId="4" fontId="3" fillId="0" borderId="8" xfId="0" applyNumberFormat="1" applyFont="1" applyBorder="1"/>
    <xf numFmtId="0" fontId="39" fillId="2" borderId="0" xfId="0" applyFont="1" applyFill="1"/>
    <xf numFmtId="43" fontId="3" fillId="0" borderId="22" xfId="1" applyFont="1" applyBorder="1"/>
    <xf numFmtId="43" fontId="3" fillId="2" borderId="6" xfId="1" applyFont="1" applyFill="1" applyBorder="1"/>
    <xf numFmtId="43" fontId="3" fillId="2" borderId="11" xfId="1" applyFont="1" applyFill="1" applyBorder="1"/>
    <xf numFmtId="43" fontId="3" fillId="2" borderId="14" xfId="1" applyFont="1" applyFill="1" applyBorder="1" applyAlignment="1">
      <alignment horizontal="right"/>
    </xf>
    <xf numFmtId="43" fontId="3" fillId="2" borderId="14" xfId="1" applyFont="1" applyFill="1" applyBorder="1"/>
    <xf numFmtId="43" fontId="3" fillId="2" borderId="18" xfId="1" applyFont="1" applyFill="1" applyBorder="1"/>
    <xf numFmtId="43" fontId="3" fillId="2" borderId="19" xfId="1" applyFont="1" applyFill="1" applyBorder="1"/>
    <xf numFmtId="43" fontId="3" fillId="2" borderId="20" xfId="1" applyFont="1" applyFill="1" applyBorder="1"/>
    <xf numFmtId="43" fontId="3" fillId="2" borderId="21" xfId="1" applyFont="1" applyFill="1" applyBorder="1"/>
    <xf numFmtId="43" fontId="5" fillId="2" borderId="22" xfId="1" applyFont="1" applyFill="1" applyBorder="1" applyAlignment="1">
      <alignment horizontal="center"/>
    </xf>
    <xf numFmtId="43" fontId="3" fillId="2" borderId="22" xfId="1" applyFont="1" applyFill="1" applyBorder="1" applyAlignment="1">
      <alignment horizontal="center"/>
    </xf>
    <xf numFmtId="43" fontId="5" fillId="2" borderId="23" xfId="1" applyFont="1" applyFill="1" applyBorder="1" applyAlignment="1">
      <alignment horizontal="center"/>
    </xf>
    <xf numFmtId="43" fontId="3" fillId="2" borderId="1" xfId="1" applyFont="1" applyFill="1" applyBorder="1" applyAlignment="1">
      <alignment horizontal="right"/>
    </xf>
    <xf numFmtId="43" fontId="3" fillId="2" borderId="24" xfId="1" applyFont="1" applyFill="1" applyBorder="1" applyAlignment="1">
      <alignment horizontal="center"/>
    </xf>
    <xf numFmtId="43" fontId="3" fillId="2" borderId="25" xfId="1" applyFont="1" applyFill="1" applyBorder="1" applyAlignment="1">
      <alignment horizontal="center"/>
    </xf>
    <xf numFmtId="43" fontId="3" fillId="2" borderId="10" xfId="1" applyFont="1" applyFill="1" applyBorder="1" applyAlignment="1">
      <alignment horizontal="center"/>
    </xf>
    <xf numFmtId="43" fontId="3" fillId="0" borderId="15" xfId="1" applyFont="1" applyBorder="1"/>
    <xf numFmtId="43" fontId="3" fillId="2" borderId="26" xfId="1" applyFont="1" applyFill="1" applyBorder="1"/>
    <xf numFmtId="43" fontId="3" fillId="2" borderId="27" xfId="1" applyFont="1" applyFill="1" applyBorder="1"/>
    <xf numFmtId="43" fontId="3" fillId="2" borderId="28" xfId="1" applyFont="1" applyFill="1" applyBorder="1"/>
    <xf numFmtId="43" fontId="3" fillId="2" borderId="22" xfId="1" applyFont="1" applyFill="1" applyBorder="1"/>
    <xf numFmtId="43" fontId="3" fillId="2" borderId="23" xfId="1" applyFont="1" applyFill="1" applyBorder="1"/>
    <xf numFmtId="43" fontId="3" fillId="2" borderId="24" xfId="1" applyFont="1" applyFill="1" applyBorder="1" applyAlignment="1">
      <alignment horizontal="right"/>
    </xf>
    <xf numFmtId="0" fontId="29" fillId="2" borderId="7" xfId="0" applyFont="1" applyFill="1" applyBorder="1"/>
    <xf numFmtId="0" fontId="3" fillId="2" borderId="32" xfId="0" applyFont="1" applyFill="1" applyBorder="1"/>
    <xf numFmtId="43" fontId="3" fillId="0" borderId="0" xfId="0" applyNumberFormat="1" applyFont="1"/>
    <xf numFmtId="0" fontId="3" fillId="2" borderId="15" xfId="0" applyFont="1" applyFill="1" applyBorder="1" applyAlignment="1">
      <alignment horizontal="center"/>
    </xf>
    <xf numFmtId="0" fontId="38" fillId="0" borderId="32" xfId="0" applyFont="1" applyBorder="1"/>
    <xf numFmtId="0" fontId="33" fillId="0" borderId="2" xfId="0" applyFont="1" applyBorder="1" applyAlignment="1">
      <alignment horizontal="center"/>
    </xf>
    <xf numFmtId="0" fontId="33" fillId="0" borderId="13" xfId="0" applyFont="1" applyBorder="1" applyAlignment="1">
      <alignment horizontal="center"/>
    </xf>
    <xf numFmtId="43" fontId="33" fillId="2" borderId="0" xfId="1" applyFont="1" applyFill="1"/>
    <xf numFmtId="0" fontId="27" fillId="2" borderId="15" xfId="0" applyFont="1" applyFill="1" applyBorder="1" applyAlignment="1"/>
    <xf numFmtId="4" fontId="3" fillId="0" borderId="7" xfId="0" applyNumberFormat="1" applyFont="1" applyBorder="1"/>
    <xf numFmtId="0" fontId="18" fillId="2" borderId="6" xfId="0" applyFont="1" applyFill="1" applyBorder="1" applyAlignment="1">
      <alignment horizontal="left"/>
    </xf>
    <xf numFmtId="49" fontId="29" fillId="2" borderId="7" xfId="0" applyNumberFormat="1" applyFont="1" applyFill="1" applyBorder="1" applyAlignment="1">
      <alignment horizontal="left"/>
    </xf>
    <xf numFmtId="49" fontId="29" fillId="2" borderId="1" xfId="0" applyNumberFormat="1" applyFont="1" applyFill="1" applyBorder="1"/>
    <xf numFmtId="49" fontId="29" fillId="2" borderId="14" xfId="0" applyNumberFormat="1" applyFont="1" applyFill="1" applyBorder="1"/>
    <xf numFmtId="0" fontId="29" fillId="2" borderId="14" xfId="0" applyFont="1" applyFill="1" applyBorder="1"/>
    <xf numFmtId="0" fontId="27" fillId="0" borderId="33" xfId="0" applyFont="1" applyBorder="1"/>
    <xf numFmtId="0" fontId="32" fillId="0" borderId="33" xfId="0" applyFont="1" applyBorder="1"/>
    <xf numFmtId="0" fontId="3" fillId="2" borderId="6" xfId="0" applyFont="1" applyFill="1" applyBorder="1" applyAlignment="1"/>
    <xf numFmtId="0" fontId="38" fillId="0" borderId="1" xfId="0" applyFont="1" applyBorder="1" applyAlignment="1">
      <alignment horizontal="center"/>
    </xf>
    <xf numFmtId="2" fontId="33" fillId="2" borderId="8" xfId="0" applyNumberFormat="1" applyFont="1" applyFill="1" applyBorder="1"/>
    <xf numFmtId="0" fontId="41" fillId="0" borderId="0" xfId="0" applyFont="1"/>
    <xf numFmtId="0" fontId="38" fillId="0" borderId="6" xfId="0" applyFont="1" applyBorder="1" applyAlignment="1">
      <alignment horizontal="center"/>
    </xf>
    <xf numFmtId="0" fontId="33" fillId="0" borderId="15" xfId="0" applyFont="1" applyBorder="1" applyAlignment="1">
      <alignment horizontal="center"/>
    </xf>
    <xf numFmtId="0" fontId="38" fillId="2" borderId="32" xfId="0" applyFont="1" applyFill="1" applyBorder="1" applyAlignment="1">
      <alignment horizontal="left"/>
    </xf>
    <xf numFmtId="0" fontId="33" fillId="2" borderId="17" xfId="0" applyFont="1" applyFill="1" applyBorder="1" applyAlignment="1">
      <alignment horizontal="center"/>
    </xf>
    <xf numFmtId="0" fontId="33" fillId="2" borderId="13" xfId="0" applyFont="1" applyFill="1" applyBorder="1" applyAlignment="1">
      <alignment horizontal="center"/>
    </xf>
    <xf numFmtId="43" fontId="33" fillId="4" borderId="6" xfId="1" applyFont="1" applyFill="1" applyBorder="1"/>
    <xf numFmtId="2" fontId="33" fillId="2" borderId="15" xfId="0" applyNumberFormat="1" applyFont="1" applyFill="1" applyBorder="1"/>
    <xf numFmtId="4" fontId="33" fillId="0" borderId="1" xfId="0" applyNumberFormat="1" applyFont="1" applyBorder="1"/>
    <xf numFmtId="49" fontId="29" fillId="2" borderId="7" xfId="0" applyNumberFormat="1" applyFont="1" applyFill="1" applyBorder="1"/>
    <xf numFmtId="0" fontId="5" fillId="0" borderId="0" xfId="0" applyFont="1"/>
    <xf numFmtId="14" fontId="3" fillId="0" borderId="14" xfId="0" applyNumberFormat="1" applyFont="1" applyBorder="1" applyAlignment="1">
      <alignment horizontal="center"/>
    </xf>
    <xf numFmtId="43" fontId="28" fillId="4" borderId="1" xfId="1" applyFont="1" applyFill="1" applyBorder="1"/>
    <xf numFmtId="2" fontId="28" fillId="2" borderId="7" xfId="0" applyNumberFormat="1" applyFont="1" applyFill="1" applyBorder="1"/>
    <xf numFmtId="0" fontId="28" fillId="2" borderId="1" xfId="0" applyFont="1" applyFill="1" applyBorder="1" applyAlignment="1">
      <alignment horizontal="left"/>
    </xf>
    <xf numFmtId="17" fontId="29" fillId="2" borderId="7" xfId="0" applyNumberFormat="1" applyFont="1" applyFill="1" applyBorder="1" applyAlignment="1">
      <alignment horizontal="left"/>
    </xf>
    <xf numFmtId="17" fontId="3" fillId="0" borderId="14" xfId="0" applyNumberFormat="1" applyFont="1" applyBorder="1" applyAlignment="1">
      <alignment horizontal="left"/>
    </xf>
    <xf numFmtId="49" fontId="40" fillId="0" borderId="14" xfId="0" applyNumberFormat="1" applyFont="1" applyBorder="1" applyAlignment="1">
      <alignment horizontal="left"/>
    </xf>
    <xf numFmtId="0" fontId="28" fillId="0" borderId="14" xfId="0" applyFont="1" applyBorder="1"/>
    <xf numFmtId="0" fontId="40" fillId="0" borderId="1" xfId="0" applyFont="1" applyBorder="1" applyAlignment="1">
      <alignment horizontal="center"/>
    </xf>
    <xf numFmtId="0" fontId="40" fillId="2" borderId="1" xfId="0" applyFont="1" applyFill="1" applyBorder="1" applyAlignment="1">
      <alignment horizontal="center"/>
    </xf>
    <xf numFmtId="0" fontId="28" fillId="2" borderId="1" xfId="0" applyFont="1" applyFill="1" applyBorder="1" applyAlignment="1">
      <alignment horizontal="center"/>
    </xf>
    <xf numFmtId="0" fontId="40" fillId="2" borderId="32" xfId="0" applyFont="1" applyFill="1" applyBorder="1" applyAlignment="1">
      <alignment horizontal="left"/>
    </xf>
    <xf numFmtId="0" fontId="28" fillId="2" borderId="2" xfId="0" applyFont="1" applyFill="1" applyBorder="1" applyAlignment="1">
      <alignment horizontal="center"/>
    </xf>
    <xf numFmtId="0" fontId="28" fillId="2" borderId="13" xfId="0" applyFont="1" applyFill="1" applyBorder="1" applyAlignment="1">
      <alignment horizontal="center"/>
    </xf>
    <xf numFmtId="2" fontId="28" fillId="2" borderId="8" xfId="0" applyNumberFormat="1" applyFont="1" applyFill="1" applyBorder="1"/>
    <xf numFmtId="2" fontId="28" fillId="2" borderId="1" xfId="0" applyNumberFormat="1" applyFont="1" applyFill="1" applyBorder="1"/>
    <xf numFmtId="2" fontId="28" fillId="2" borderId="6" xfId="0" applyNumberFormat="1" applyFont="1" applyFill="1" applyBorder="1"/>
    <xf numFmtId="0" fontId="38" fillId="2" borderId="15" xfId="0" applyFont="1" applyFill="1" applyBorder="1" applyAlignment="1">
      <alignment horizontal="center"/>
    </xf>
    <xf numFmtId="0" fontId="33" fillId="2" borderId="6" xfId="0" applyFont="1" applyFill="1" applyBorder="1" applyAlignment="1">
      <alignment horizontal="center"/>
    </xf>
    <xf numFmtId="0" fontId="40" fillId="2" borderId="7" xfId="0" applyFont="1" applyFill="1" applyBorder="1" applyAlignment="1">
      <alignment horizontal="left"/>
    </xf>
    <xf numFmtId="0" fontId="28" fillId="2" borderId="7" xfId="0" applyFont="1" applyFill="1" applyBorder="1" applyAlignment="1">
      <alignment horizontal="center"/>
    </xf>
    <xf numFmtId="0" fontId="40" fillId="2" borderId="6" xfId="0" applyFont="1" applyFill="1" applyBorder="1" applyAlignment="1">
      <alignment horizontal="center"/>
    </xf>
    <xf numFmtId="0" fontId="28" fillId="0" borderId="6" xfId="0" applyFont="1" applyBorder="1" applyAlignment="1">
      <alignment horizontal="center"/>
    </xf>
    <xf numFmtId="0" fontId="40" fillId="0" borderId="32" xfId="0" applyFont="1" applyBorder="1"/>
    <xf numFmtId="0" fontId="28" fillId="0" borderId="2" xfId="0" applyFont="1" applyBorder="1" applyAlignment="1">
      <alignment horizontal="center"/>
    </xf>
    <xf numFmtId="0" fontId="28" fillId="0" borderId="13" xfId="0" applyFont="1" applyBorder="1" applyAlignment="1">
      <alignment horizontal="center"/>
    </xf>
    <xf numFmtId="43" fontId="9" fillId="0" borderId="0" xfId="1" applyFont="1"/>
    <xf numFmtId="0" fontId="5" fillId="0" borderId="33" xfId="0" applyFont="1" applyBorder="1"/>
    <xf numFmtId="0" fontId="5" fillId="0" borderId="50" xfId="0" applyFont="1" applyBorder="1"/>
    <xf numFmtId="0" fontId="5" fillId="0" borderId="0" xfId="0" applyFont="1" applyFill="1" applyBorder="1"/>
    <xf numFmtId="4" fontId="3" fillId="2" borderId="0" xfId="0" applyNumberFormat="1" applyFont="1" applyFill="1"/>
    <xf numFmtId="4" fontId="0" fillId="2" borderId="0" xfId="0" applyNumberFormat="1" applyFill="1"/>
    <xf numFmtId="2" fontId="28" fillId="0" borderId="0" xfId="0" applyNumberFormat="1" applyFont="1"/>
    <xf numFmtId="43" fontId="42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57150</xdr:rowOff>
    </xdr:from>
    <xdr:to>
      <xdr:col>1</xdr:col>
      <xdr:colOff>647700</xdr:colOff>
      <xdr:row>3</xdr:row>
      <xdr:rowOff>180975</xdr:rowOff>
    </xdr:to>
    <xdr:pic>
      <xdr:nvPicPr>
        <xdr:cNvPr id="4748161" name="Picture 1" descr="Stema-Komuna-e-Decani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57150"/>
          <a:ext cx="6191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57150</xdr:rowOff>
    </xdr:from>
    <xdr:to>
      <xdr:col>1</xdr:col>
      <xdr:colOff>647700</xdr:colOff>
      <xdr:row>3</xdr:row>
      <xdr:rowOff>180975</xdr:rowOff>
    </xdr:to>
    <xdr:pic>
      <xdr:nvPicPr>
        <xdr:cNvPr id="4817149" name="Picture 1" descr="Stema-Komuna-e-Decani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57150"/>
          <a:ext cx="6191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57150</xdr:rowOff>
    </xdr:from>
    <xdr:to>
      <xdr:col>1</xdr:col>
      <xdr:colOff>647700</xdr:colOff>
      <xdr:row>3</xdr:row>
      <xdr:rowOff>180975</xdr:rowOff>
    </xdr:to>
    <xdr:pic>
      <xdr:nvPicPr>
        <xdr:cNvPr id="4818173" name="Picture 1" descr="Stema-Komuna-e-Decani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57150"/>
          <a:ext cx="6191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57150</xdr:rowOff>
    </xdr:from>
    <xdr:to>
      <xdr:col>1</xdr:col>
      <xdr:colOff>647700</xdr:colOff>
      <xdr:row>3</xdr:row>
      <xdr:rowOff>180975</xdr:rowOff>
    </xdr:to>
    <xdr:pic>
      <xdr:nvPicPr>
        <xdr:cNvPr id="4820219" name="Picture 1" descr="Stema-Komuna-e-Decani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57150"/>
          <a:ext cx="6191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57150</xdr:rowOff>
    </xdr:from>
    <xdr:to>
      <xdr:col>1</xdr:col>
      <xdr:colOff>647700</xdr:colOff>
      <xdr:row>3</xdr:row>
      <xdr:rowOff>180975</xdr:rowOff>
    </xdr:to>
    <xdr:pic>
      <xdr:nvPicPr>
        <xdr:cNvPr id="4797313" name="Picture 1" descr="Stema-Komuna-e-Decani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57150"/>
          <a:ext cx="6191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57150</xdr:rowOff>
    </xdr:from>
    <xdr:to>
      <xdr:col>1</xdr:col>
      <xdr:colOff>647700</xdr:colOff>
      <xdr:row>3</xdr:row>
      <xdr:rowOff>180975</xdr:rowOff>
    </xdr:to>
    <xdr:pic>
      <xdr:nvPicPr>
        <xdr:cNvPr id="4798337" name="Picture 1" descr="Stema-Komuna-e-Decani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57150"/>
          <a:ext cx="6191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57150</xdr:rowOff>
    </xdr:from>
    <xdr:to>
      <xdr:col>1</xdr:col>
      <xdr:colOff>647700</xdr:colOff>
      <xdr:row>3</xdr:row>
      <xdr:rowOff>180975</xdr:rowOff>
    </xdr:to>
    <xdr:pic>
      <xdr:nvPicPr>
        <xdr:cNvPr id="4799361" name="Picture 1" descr="Stema-Komuna-e-Decani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57150"/>
          <a:ext cx="6191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57150</xdr:rowOff>
    </xdr:from>
    <xdr:to>
      <xdr:col>1</xdr:col>
      <xdr:colOff>647700</xdr:colOff>
      <xdr:row>3</xdr:row>
      <xdr:rowOff>180975</xdr:rowOff>
    </xdr:to>
    <xdr:pic>
      <xdr:nvPicPr>
        <xdr:cNvPr id="4814078" name="Picture 1" descr="Stema-Komuna-e-Decani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57150"/>
          <a:ext cx="6191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57150</xdr:rowOff>
    </xdr:from>
    <xdr:to>
      <xdr:col>1</xdr:col>
      <xdr:colOff>647700</xdr:colOff>
      <xdr:row>3</xdr:row>
      <xdr:rowOff>180975</xdr:rowOff>
    </xdr:to>
    <xdr:pic>
      <xdr:nvPicPr>
        <xdr:cNvPr id="4823421" name="Picture 1" descr="Stema-Komuna-e-Decani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7150"/>
          <a:ext cx="6191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0</xdr:row>
      <xdr:rowOff>0</xdr:rowOff>
    </xdr:from>
    <xdr:to>
      <xdr:col>3</xdr:col>
      <xdr:colOff>390525</xdr:colOff>
      <xdr:row>0</xdr:row>
      <xdr:rowOff>0</xdr:rowOff>
    </xdr:to>
    <xdr:pic>
      <xdr:nvPicPr>
        <xdr:cNvPr id="482493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0"/>
          <a:ext cx="1009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161925</xdr:colOff>
      <xdr:row>0</xdr:row>
      <xdr:rowOff>0</xdr:rowOff>
    </xdr:from>
    <xdr:to>
      <xdr:col>3</xdr:col>
      <xdr:colOff>390525</xdr:colOff>
      <xdr:row>0</xdr:row>
      <xdr:rowOff>0</xdr:rowOff>
    </xdr:to>
    <xdr:pic>
      <xdr:nvPicPr>
        <xdr:cNvPr id="482493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0"/>
          <a:ext cx="1009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533400</xdr:colOff>
      <xdr:row>1</xdr:row>
      <xdr:rowOff>57150</xdr:rowOff>
    </xdr:from>
    <xdr:to>
      <xdr:col>5</xdr:col>
      <xdr:colOff>247650</xdr:colOff>
      <xdr:row>6</xdr:row>
      <xdr:rowOff>19050</xdr:rowOff>
    </xdr:to>
    <xdr:pic>
      <xdr:nvPicPr>
        <xdr:cNvPr id="4824940" name="Picture 5" descr="Stem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219075"/>
          <a:ext cx="885825" cy="8667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247650</xdr:colOff>
      <xdr:row>1</xdr:row>
      <xdr:rowOff>95250</xdr:rowOff>
    </xdr:from>
    <xdr:to>
      <xdr:col>14</xdr:col>
      <xdr:colOff>428625</xdr:colOff>
      <xdr:row>6</xdr:row>
      <xdr:rowOff>161925</xdr:rowOff>
    </xdr:to>
    <xdr:pic>
      <xdr:nvPicPr>
        <xdr:cNvPr id="4824941" name="Picture 1" descr="Stema-Komuna-e-Decanit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8625" y="257175"/>
          <a:ext cx="8001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533400</xdr:colOff>
      <xdr:row>1</xdr:row>
      <xdr:rowOff>57150</xdr:rowOff>
    </xdr:from>
    <xdr:to>
      <xdr:col>5</xdr:col>
      <xdr:colOff>247650</xdr:colOff>
      <xdr:row>6</xdr:row>
      <xdr:rowOff>19050</xdr:rowOff>
    </xdr:to>
    <xdr:pic>
      <xdr:nvPicPr>
        <xdr:cNvPr id="4824942" name="Picture 5" descr="Stem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219075"/>
          <a:ext cx="885825" cy="8667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247650</xdr:colOff>
      <xdr:row>1</xdr:row>
      <xdr:rowOff>95250</xdr:rowOff>
    </xdr:from>
    <xdr:to>
      <xdr:col>14</xdr:col>
      <xdr:colOff>428625</xdr:colOff>
      <xdr:row>6</xdr:row>
      <xdr:rowOff>161925</xdr:rowOff>
    </xdr:to>
    <xdr:pic>
      <xdr:nvPicPr>
        <xdr:cNvPr id="4824943" name="Picture 1" descr="Stema-Komuna-e-Decanit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8625" y="257175"/>
          <a:ext cx="8001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57150</xdr:rowOff>
    </xdr:from>
    <xdr:to>
      <xdr:col>1</xdr:col>
      <xdr:colOff>647700</xdr:colOff>
      <xdr:row>3</xdr:row>
      <xdr:rowOff>180975</xdr:rowOff>
    </xdr:to>
    <xdr:pic>
      <xdr:nvPicPr>
        <xdr:cNvPr id="4822179" name="Picture 1" descr="Stema-Komuna-e-Decani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57150"/>
          <a:ext cx="6191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57150</xdr:rowOff>
    </xdr:from>
    <xdr:to>
      <xdr:col>1</xdr:col>
      <xdr:colOff>647700</xdr:colOff>
      <xdr:row>3</xdr:row>
      <xdr:rowOff>180975</xdr:rowOff>
    </xdr:to>
    <xdr:pic>
      <xdr:nvPicPr>
        <xdr:cNvPr id="4819196" name="Picture 1" descr="Stema-Komuna-e-Decani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57150"/>
          <a:ext cx="6191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47625</xdr:rowOff>
    </xdr:from>
    <xdr:to>
      <xdr:col>1</xdr:col>
      <xdr:colOff>695325</xdr:colOff>
      <xdr:row>3</xdr:row>
      <xdr:rowOff>171450</xdr:rowOff>
    </xdr:to>
    <xdr:pic>
      <xdr:nvPicPr>
        <xdr:cNvPr id="4759425" name="Picture 1" descr="Stema-Komuna-e-Decani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7625"/>
          <a:ext cx="666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57150</xdr:rowOff>
    </xdr:from>
    <xdr:to>
      <xdr:col>2</xdr:col>
      <xdr:colOff>9525</xdr:colOff>
      <xdr:row>3</xdr:row>
      <xdr:rowOff>180975</xdr:rowOff>
    </xdr:to>
    <xdr:pic>
      <xdr:nvPicPr>
        <xdr:cNvPr id="4821164" name="Picture 1" descr="Stema-Komuna-e-Decani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7150"/>
          <a:ext cx="9239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57150</xdr:rowOff>
    </xdr:from>
    <xdr:to>
      <xdr:col>1</xdr:col>
      <xdr:colOff>647700</xdr:colOff>
      <xdr:row>3</xdr:row>
      <xdr:rowOff>180975</xdr:rowOff>
    </xdr:to>
    <xdr:pic>
      <xdr:nvPicPr>
        <xdr:cNvPr id="4764545" name="Picture 1" descr="Stema-Komuna-e-Decani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57150"/>
          <a:ext cx="6191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57150</xdr:rowOff>
    </xdr:from>
    <xdr:to>
      <xdr:col>1</xdr:col>
      <xdr:colOff>647700</xdr:colOff>
      <xdr:row>3</xdr:row>
      <xdr:rowOff>180975</xdr:rowOff>
    </xdr:to>
    <xdr:pic>
      <xdr:nvPicPr>
        <xdr:cNvPr id="4765569" name="Picture 1" descr="Stema-Komuna-e-Decani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57150"/>
          <a:ext cx="6191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57150</xdr:rowOff>
    </xdr:from>
    <xdr:to>
      <xdr:col>1</xdr:col>
      <xdr:colOff>647700</xdr:colOff>
      <xdr:row>3</xdr:row>
      <xdr:rowOff>180975</xdr:rowOff>
    </xdr:to>
    <xdr:pic>
      <xdr:nvPicPr>
        <xdr:cNvPr id="4815101" name="Picture 1" descr="Stema-Komuna-e-Decani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7150"/>
          <a:ext cx="6191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57150</xdr:rowOff>
    </xdr:from>
    <xdr:to>
      <xdr:col>1</xdr:col>
      <xdr:colOff>647700</xdr:colOff>
      <xdr:row>3</xdr:row>
      <xdr:rowOff>180975</xdr:rowOff>
    </xdr:to>
    <xdr:pic>
      <xdr:nvPicPr>
        <xdr:cNvPr id="4816125" name="Picture 1" descr="Stema-Komuna-e-Decani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7150"/>
          <a:ext cx="6191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7"/>
  <sheetViews>
    <sheetView topLeftCell="A3" zoomScale="110" zoomScaleNormal="110" workbookViewId="0">
      <selection activeCell="R19" sqref="R19"/>
    </sheetView>
  </sheetViews>
  <sheetFormatPr defaultRowHeight="12.75" x14ac:dyDescent="0.2"/>
  <cols>
    <col min="1" max="1" width="3.85546875" style="85" customWidth="1"/>
    <col min="2" max="2" width="11.7109375" style="95" customWidth="1"/>
    <col min="3" max="3" width="9" style="184" customWidth="1"/>
    <col min="4" max="4" width="6.7109375" style="112" customWidth="1"/>
    <col min="5" max="5" width="9.42578125" style="112" customWidth="1"/>
    <col min="6" max="6" width="8.85546875" style="85" customWidth="1"/>
    <col min="7" max="7" width="24.42578125" style="112" customWidth="1"/>
    <col min="8" max="8" width="4" style="85" customWidth="1"/>
    <col min="9" max="9" width="5.7109375" style="85" customWidth="1"/>
    <col min="10" max="10" width="9.85546875" style="85" customWidth="1"/>
    <col min="11" max="11" width="9" style="85" customWidth="1"/>
    <col min="12" max="12" width="6.5703125" style="85" customWidth="1"/>
    <col min="13" max="13" width="8.85546875" style="85" customWidth="1"/>
    <col min="14" max="14" width="9.140625" style="85" customWidth="1"/>
    <col min="15" max="15" width="9.7109375" style="85" customWidth="1"/>
    <col min="16" max="16" width="21.85546875" style="112" customWidth="1"/>
    <col min="17" max="17" width="8" style="85" customWidth="1"/>
    <col min="18" max="18" width="13.7109375" style="85" customWidth="1"/>
    <col min="19" max="19" width="6.140625" style="85" customWidth="1"/>
    <col min="20" max="16384" width="9.140625" style="85"/>
  </cols>
  <sheetData>
    <row r="1" spans="1:19" ht="21" customHeight="1" x14ac:dyDescent="0.25">
      <c r="C1" s="130" t="s">
        <v>68</v>
      </c>
      <c r="D1" s="354"/>
      <c r="E1" s="355"/>
      <c r="F1" s="131"/>
      <c r="G1" s="85"/>
    </row>
    <row r="2" spans="1:19" ht="15" x14ac:dyDescent="0.25">
      <c r="C2" s="130" t="s">
        <v>1</v>
      </c>
      <c r="D2" s="354"/>
      <c r="E2" s="355"/>
      <c r="F2" s="131"/>
      <c r="G2" s="85"/>
    </row>
    <row r="3" spans="1:19" ht="15" x14ac:dyDescent="0.25">
      <c r="A3" s="86"/>
      <c r="B3" s="96"/>
      <c r="C3" s="130" t="s">
        <v>82</v>
      </c>
      <c r="D3" s="355"/>
      <c r="E3" s="354"/>
      <c r="F3" s="131"/>
      <c r="G3" s="85"/>
    </row>
    <row r="4" spans="1:19" ht="20.25" customHeight="1" x14ac:dyDescent="0.2"/>
    <row r="5" spans="1:19" ht="16.5" thickBot="1" x14ac:dyDescent="0.3">
      <c r="A5" s="87" t="s">
        <v>83</v>
      </c>
      <c r="B5" s="97"/>
      <c r="C5" s="185"/>
      <c r="D5" s="113"/>
      <c r="E5" s="113"/>
      <c r="F5" s="87"/>
      <c r="G5" s="113"/>
      <c r="H5" s="87"/>
      <c r="I5" s="87"/>
      <c r="J5" s="87"/>
      <c r="K5" s="87"/>
      <c r="L5" s="119"/>
      <c r="M5" s="119"/>
      <c r="N5" s="119"/>
      <c r="O5" s="119"/>
      <c r="P5" s="186"/>
      <c r="Q5" s="119"/>
      <c r="R5" s="119"/>
      <c r="S5" s="119"/>
    </row>
    <row r="6" spans="1:19" ht="13.5" thickBot="1" x14ac:dyDescent="0.25">
      <c r="A6" s="215" t="s">
        <v>2</v>
      </c>
      <c r="B6" s="216" t="s">
        <v>50</v>
      </c>
      <c r="C6" s="217" t="s">
        <v>49</v>
      </c>
      <c r="D6" s="218" t="s">
        <v>0</v>
      </c>
      <c r="E6" s="219" t="s">
        <v>3</v>
      </c>
      <c r="F6" s="220" t="s">
        <v>51</v>
      </c>
      <c r="G6" s="234" t="s">
        <v>4</v>
      </c>
      <c r="H6" s="235" t="s">
        <v>28</v>
      </c>
      <c r="I6" s="236" t="s">
        <v>5</v>
      </c>
      <c r="J6" s="237" t="s">
        <v>6</v>
      </c>
      <c r="K6" s="224" t="s">
        <v>7</v>
      </c>
      <c r="L6" s="225" t="s">
        <v>8</v>
      </c>
      <c r="M6" s="223" t="s">
        <v>9</v>
      </c>
      <c r="N6" s="226" t="s">
        <v>10</v>
      </c>
      <c r="O6" s="223" t="s">
        <v>11</v>
      </c>
      <c r="P6" s="219" t="s">
        <v>12</v>
      </c>
    </row>
    <row r="7" spans="1:19" x14ac:dyDescent="0.2">
      <c r="A7" s="50">
        <v>1</v>
      </c>
      <c r="B7" s="270"/>
      <c r="C7" s="35"/>
      <c r="D7" s="41"/>
      <c r="E7" s="81"/>
      <c r="F7" s="38" t="s">
        <v>87</v>
      </c>
      <c r="G7" s="78" t="s">
        <v>86</v>
      </c>
      <c r="H7" s="49">
        <v>10</v>
      </c>
      <c r="I7" s="40">
        <v>11110</v>
      </c>
      <c r="J7" s="229">
        <f>K7+L7+M7+N7+O7</f>
        <v>10170.73</v>
      </c>
      <c r="K7" s="356">
        <v>10170.73</v>
      </c>
      <c r="L7" s="315"/>
      <c r="M7" s="194"/>
      <c r="N7" s="195"/>
      <c r="O7" s="195"/>
      <c r="P7" s="111"/>
    </row>
    <row r="8" spans="1:19" x14ac:dyDescent="0.2">
      <c r="A8" s="313">
        <v>2</v>
      </c>
      <c r="B8" s="270"/>
      <c r="C8" s="35"/>
      <c r="D8" s="41"/>
      <c r="E8" s="371">
        <v>63116015</v>
      </c>
      <c r="F8" s="351" t="s">
        <v>129</v>
      </c>
      <c r="G8" s="434" t="s">
        <v>196</v>
      </c>
      <c r="H8" s="435">
        <v>10</v>
      </c>
      <c r="I8" s="436">
        <v>11900</v>
      </c>
      <c r="J8" s="391">
        <f>K8+L8+M8+N8+O8</f>
        <v>7367</v>
      </c>
      <c r="K8" s="437">
        <v>7367</v>
      </c>
      <c r="L8" s="315"/>
      <c r="M8" s="315"/>
      <c r="N8" s="315"/>
      <c r="O8" s="315"/>
      <c r="P8" s="393" t="s">
        <v>197</v>
      </c>
    </row>
    <row r="9" spans="1:19" x14ac:dyDescent="0.2">
      <c r="A9" s="313">
        <v>3</v>
      </c>
      <c r="B9" s="270" t="s">
        <v>225</v>
      </c>
      <c r="C9" s="35" t="s">
        <v>226</v>
      </c>
      <c r="D9" s="41">
        <v>14772</v>
      </c>
      <c r="E9" s="81">
        <v>63116015</v>
      </c>
      <c r="F9" s="39" t="s">
        <v>202</v>
      </c>
      <c r="G9" s="78" t="s">
        <v>220</v>
      </c>
      <c r="H9" s="49">
        <v>10</v>
      </c>
      <c r="I9" s="52">
        <v>14310</v>
      </c>
      <c r="J9" s="229">
        <f t="shared" ref="J9:J64" si="0">SUM(K9+L9+M9+N9+O9)</f>
        <v>520</v>
      </c>
      <c r="K9" s="329"/>
      <c r="L9" s="190"/>
      <c r="M9" s="190">
        <v>520</v>
      </c>
      <c r="N9" s="190"/>
      <c r="O9" s="190"/>
      <c r="P9" s="111" t="s">
        <v>227</v>
      </c>
    </row>
    <row r="10" spans="1:19" x14ac:dyDescent="0.2">
      <c r="A10" s="313">
        <v>4</v>
      </c>
      <c r="B10" s="270" t="s">
        <v>241</v>
      </c>
      <c r="C10" s="35" t="s">
        <v>235</v>
      </c>
      <c r="D10" s="41">
        <v>14601</v>
      </c>
      <c r="E10" s="81">
        <v>63116015</v>
      </c>
      <c r="F10" s="39" t="s">
        <v>202</v>
      </c>
      <c r="G10" s="78" t="s">
        <v>236</v>
      </c>
      <c r="H10" s="49">
        <v>10</v>
      </c>
      <c r="I10" s="52">
        <v>13780</v>
      </c>
      <c r="J10" s="229">
        <f t="shared" si="0"/>
        <v>17267.28</v>
      </c>
      <c r="K10" s="329"/>
      <c r="L10" s="190"/>
      <c r="M10" s="190">
        <v>17267.28</v>
      </c>
      <c r="N10" s="190"/>
      <c r="O10" s="190"/>
      <c r="P10" s="111" t="s">
        <v>237</v>
      </c>
    </row>
    <row r="11" spans="1:19" x14ac:dyDescent="0.2">
      <c r="A11" s="313">
        <v>5</v>
      </c>
      <c r="B11" s="270" t="s">
        <v>474</v>
      </c>
      <c r="C11" s="35" t="s">
        <v>235</v>
      </c>
      <c r="D11" s="41">
        <v>17879</v>
      </c>
      <c r="E11" s="81">
        <v>63116015</v>
      </c>
      <c r="F11" s="39" t="s">
        <v>409</v>
      </c>
      <c r="G11" s="78" t="s">
        <v>220</v>
      </c>
      <c r="H11" s="49">
        <v>10</v>
      </c>
      <c r="I11" s="52">
        <v>14310</v>
      </c>
      <c r="J11" s="229">
        <f t="shared" si="0"/>
        <v>2203.6</v>
      </c>
      <c r="K11" s="329"/>
      <c r="L11" s="190"/>
      <c r="M11" s="190">
        <v>2203.6</v>
      </c>
      <c r="N11" s="190"/>
      <c r="O11" s="190"/>
      <c r="P11" s="111" t="s">
        <v>221</v>
      </c>
    </row>
    <row r="12" spans="1:19" x14ac:dyDescent="0.2">
      <c r="A12" s="313">
        <v>6</v>
      </c>
      <c r="B12" s="270" t="s">
        <v>570</v>
      </c>
      <c r="C12" s="35" t="s">
        <v>485</v>
      </c>
      <c r="D12" s="41">
        <v>20716</v>
      </c>
      <c r="E12" s="81">
        <v>63116015</v>
      </c>
      <c r="F12" s="39" t="s">
        <v>449</v>
      </c>
      <c r="G12" s="78" t="s">
        <v>495</v>
      </c>
      <c r="H12" s="49">
        <v>10</v>
      </c>
      <c r="I12" s="52">
        <v>21200</v>
      </c>
      <c r="J12" s="229">
        <f t="shared" si="0"/>
        <v>1000</v>
      </c>
      <c r="K12" s="329"/>
      <c r="L12" s="190"/>
      <c r="M12" s="190"/>
      <c r="N12" s="190">
        <v>1000</v>
      </c>
      <c r="O12" s="190"/>
      <c r="P12" s="111" t="s">
        <v>571</v>
      </c>
    </row>
    <row r="13" spans="1:19" x14ac:dyDescent="0.2">
      <c r="A13" s="313">
        <v>7</v>
      </c>
      <c r="B13" s="270" t="s">
        <v>572</v>
      </c>
      <c r="C13" s="35" t="s">
        <v>573</v>
      </c>
      <c r="D13" s="41">
        <v>21721</v>
      </c>
      <c r="E13" s="81">
        <v>63116015</v>
      </c>
      <c r="F13" s="39" t="s">
        <v>449</v>
      </c>
      <c r="G13" s="78" t="s">
        <v>370</v>
      </c>
      <c r="H13" s="49">
        <v>21</v>
      </c>
      <c r="I13" s="52">
        <v>13509</v>
      </c>
      <c r="J13" s="229">
        <f t="shared" si="0"/>
        <v>1100</v>
      </c>
      <c r="K13" s="329"/>
      <c r="L13" s="190"/>
      <c r="M13" s="190">
        <v>1100</v>
      </c>
      <c r="N13" s="190"/>
      <c r="O13" s="190"/>
      <c r="P13" s="111" t="s">
        <v>499</v>
      </c>
    </row>
    <row r="14" spans="1:19" x14ac:dyDescent="0.2">
      <c r="A14" s="313">
        <v>8</v>
      </c>
      <c r="B14" s="270" t="s">
        <v>574</v>
      </c>
      <c r="C14" s="35" t="s">
        <v>573</v>
      </c>
      <c r="D14" s="41">
        <v>21713</v>
      </c>
      <c r="E14" s="81">
        <v>63116015</v>
      </c>
      <c r="F14" s="39" t="s">
        <v>449</v>
      </c>
      <c r="G14" s="78" t="s">
        <v>370</v>
      </c>
      <c r="H14" s="49">
        <v>21</v>
      </c>
      <c r="I14" s="52">
        <v>13509</v>
      </c>
      <c r="J14" s="229">
        <f t="shared" si="0"/>
        <v>1260</v>
      </c>
      <c r="K14" s="329"/>
      <c r="L14" s="190"/>
      <c r="M14" s="190">
        <v>1260</v>
      </c>
      <c r="N14" s="190"/>
      <c r="O14" s="190"/>
      <c r="P14" s="111" t="s">
        <v>499</v>
      </c>
    </row>
    <row r="15" spans="1:19" x14ac:dyDescent="0.2">
      <c r="A15" s="313">
        <v>9</v>
      </c>
      <c r="B15" s="270" t="s">
        <v>598</v>
      </c>
      <c r="C15" s="35" t="s">
        <v>573</v>
      </c>
      <c r="D15" s="41">
        <v>21744</v>
      </c>
      <c r="E15" s="81">
        <v>63116015</v>
      </c>
      <c r="F15" s="39" t="s">
        <v>449</v>
      </c>
      <c r="G15" s="78" t="s">
        <v>370</v>
      </c>
      <c r="H15" s="49">
        <v>21</v>
      </c>
      <c r="I15" s="52">
        <v>13509</v>
      </c>
      <c r="J15" s="229">
        <f t="shared" si="0"/>
        <v>840</v>
      </c>
      <c r="K15" s="329"/>
      <c r="L15" s="190"/>
      <c r="M15" s="190">
        <v>840</v>
      </c>
      <c r="N15" s="190"/>
      <c r="O15" s="190"/>
      <c r="P15" s="111" t="s">
        <v>499</v>
      </c>
    </row>
    <row r="16" spans="1:19" x14ac:dyDescent="0.2">
      <c r="A16" s="313">
        <v>10</v>
      </c>
      <c r="B16" s="270" t="s">
        <v>631</v>
      </c>
      <c r="C16" s="35" t="s">
        <v>602</v>
      </c>
      <c r="D16" s="41">
        <v>25633</v>
      </c>
      <c r="E16" s="81">
        <v>63116015</v>
      </c>
      <c r="F16" s="39" t="s">
        <v>462</v>
      </c>
      <c r="G16" s="78" t="s">
        <v>632</v>
      </c>
      <c r="H16" s="49">
        <v>21</v>
      </c>
      <c r="I16" s="52">
        <v>14020</v>
      </c>
      <c r="J16" s="229">
        <f t="shared" si="0"/>
        <v>7191.96</v>
      </c>
      <c r="K16" s="329"/>
      <c r="L16" s="190"/>
      <c r="M16" s="190">
        <v>7191.96</v>
      </c>
      <c r="N16" s="190"/>
      <c r="O16" s="190"/>
      <c r="P16" s="111" t="s">
        <v>131</v>
      </c>
    </row>
    <row r="17" spans="1:16" x14ac:dyDescent="0.2">
      <c r="A17" s="313">
        <v>11</v>
      </c>
      <c r="B17" s="111" t="s">
        <v>1029</v>
      </c>
      <c r="C17" s="313" t="s">
        <v>133</v>
      </c>
      <c r="D17" s="81">
        <v>24584</v>
      </c>
      <c r="E17" s="81">
        <v>63117515</v>
      </c>
      <c r="F17" s="39" t="s">
        <v>462</v>
      </c>
      <c r="G17" s="84" t="s">
        <v>134</v>
      </c>
      <c r="H17" s="33">
        <v>10</v>
      </c>
      <c r="I17" s="34">
        <v>13460</v>
      </c>
      <c r="J17" s="229">
        <f>SUM(K17+L17+M17+N17+O17)</f>
        <v>449.7</v>
      </c>
      <c r="K17" s="329"/>
      <c r="L17" s="190"/>
      <c r="M17" s="190">
        <v>449.7</v>
      </c>
      <c r="N17" s="190"/>
      <c r="O17" s="190"/>
      <c r="P17" s="111" t="s">
        <v>135</v>
      </c>
    </row>
    <row r="18" spans="1:16" x14ac:dyDescent="0.2">
      <c r="A18" s="313">
        <v>12</v>
      </c>
      <c r="B18" s="111" t="s">
        <v>1030</v>
      </c>
      <c r="C18" s="313" t="s">
        <v>137</v>
      </c>
      <c r="D18" s="81">
        <v>24594</v>
      </c>
      <c r="E18" s="81">
        <v>63117515</v>
      </c>
      <c r="F18" s="39" t="s">
        <v>462</v>
      </c>
      <c r="G18" s="84" t="s">
        <v>134</v>
      </c>
      <c r="H18" s="33">
        <v>10</v>
      </c>
      <c r="I18" s="34">
        <v>13460</v>
      </c>
      <c r="J18" s="229">
        <f>SUM(K18+L18+M18+N18+O18)</f>
        <v>449.7</v>
      </c>
      <c r="K18" s="329"/>
      <c r="L18" s="190"/>
      <c r="M18" s="190">
        <v>449.7</v>
      </c>
      <c r="N18" s="190"/>
      <c r="O18" s="190"/>
      <c r="P18" s="111" t="s">
        <v>138</v>
      </c>
    </row>
    <row r="19" spans="1:16" x14ac:dyDescent="0.2">
      <c r="A19" s="313">
        <v>13</v>
      </c>
      <c r="B19" s="270" t="s">
        <v>657</v>
      </c>
      <c r="C19" s="461">
        <v>44845</v>
      </c>
      <c r="D19" s="41">
        <v>26283</v>
      </c>
      <c r="E19" s="81">
        <v>63116016</v>
      </c>
      <c r="F19" s="39" t="s">
        <v>658</v>
      </c>
      <c r="G19" s="78" t="s">
        <v>659</v>
      </c>
      <c r="H19" s="49">
        <v>21</v>
      </c>
      <c r="I19" s="52">
        <v>13140</v>
      </c>
      <c r="J19" s="229">
        <f t="shared" si="0"/>
        <v>3487</v>
      </c>
      <c r="K19" s="329"/>
      <c r="L19" s="190"/>
      <c r="M19" s="190">
        <v>3487</v>
      </c>
      <c r="N19" s="190"/>
      <c r="O19" s="190"/>
      <c r="P19" s="111" t="s">
        <v>662</v>
      </c>
    </row>
    <row r="20" spans="1:16" x14ac:dyDescent="0.2">
      <c r="A20" s="313">
        <v>14</v>
      </c>
      <c r="B20" s="270" t="s">
        <v>657</v>
      </c>
      <c r="C20" s="461">
        <v>44845</v>
      </c>
      <c r="D20" s="41">
        <v>26304</v>
      </c>
      <c r="E20" s="81">
        <v>63116016</v>
      </c>
      <c r="F20" s="39" t="s">
        <v>658</v>
      </c>
      <c r="G20" s="78" t="s">
        <v>659</v>
      </c>
      <c r="H20" s="49">
        <v>21</v>
      </c>
      <c r="I20" s="52">
        <v>13140</v>
      </c>
      <c r="J20" s="229">
        <f t="shared" ref="J20" si="1">SUM(K20+L20+M20+N20+O20)</f>
        <v>3487</v>
      </c>
      <c r="K20" s="329"/>
      <c r="L20" s="190"/>
      <c r="M20" s="190">
        <v>3487</v>
      </c>
      <c r="N20" s="190"/>
      <c r="O20" s="190"/>
      <c r="P20" s="111" t="s">
        <v>661</v>
      </c>
    </row>
    <row r="21" spans="1:16" x14ac:dyDescent="0.2">
      <c r="A21" s="313">
        <v>15</v>
      </c>
      <c r="B21" s="270" t="s">
        <v>654</v>
      </c>
      <c r="C21" s="461" t="s">
        <v>655</v>
      </c>
      <c r="D21" s="41">
        <v>26347</v>
      </c>
      <c r="E21" s="81">
        <v>63116015</v>
      </c>
      <c r="F21" s="39" t="s">
        <v>637</v>
      </c>
      <c r="G21" s="78" t="s">
        <v>660</v>
      </c>
      <c r="H21" s="49">
        <v>21</v>
      </c>
      <c r="I21" s="52">
        <v>13140</v>
      </c>
      <c r="J21" s="229">
        <f t="shared" si="0"/>
        <v>390</v>
      </c>
      <c r="K21" s="329"/>
      <c r="L21" s="190"/>
      <c r="M21" s="190">
        <v>390</v>
      </c>
      <c r="N21" s="190"/>
      <c r="O21" s="190"/>
      <c r="P21" s="111" t="s">
        <v>656</v>
      </c>
    </row>
    <row r="22" spans="1:16" x14ac:dyDescent="0.2">
      <c r="A22" s="313">
        <v>16</v>
      </c>
      <c r="B22" s="270" t="s">
        <v>663</v>
      </c>
      <c r="C22" s="461" t="s">
        <v>449</v>
      </c>
      <c r="D22" s="41">
        <v>25899</v>
      </c>
      <c r="E22" s="81">
        <v>63116015</v>
      </c>
      <c r="F22" s="39" t="s">
        <v>637</v>
      </c>
      <c r="G22" s="78" t="s">
        <v>220</v>
      </c>
      <c r="H22" s="49">
        <v>21</v>
      </c>
      <c r="I22" s="52">
        <v>14310</v>
      </c>
      <c r="J22" s="229">
        <f t="shared" si="0"/>
        <v>111</v>
      </c>
      <c r="K22" s="329"/>
      <c r="L22" s="190"/>
      <c r="M22" s="190">
        <v>111</v>
      </c>
      <c r="N22" s="190"/>
      <c r="O22" s="190"/>
      <c r="P22" s="111" t="s">
        <v>586</v>
      </c>
    </row>
    <row r="23" spans="1:16" x14ac:dyDescent="0.2">
      <c r="A23" s="313">
        <v>17</v>
      </c>
      <c r="B23" s="270" t="s">
        <v>667</v>
      </c>
      <c r="C23" s="461" t="s">
        <v>668</v>
      </c>
      <c r="D23" s="41">
        <v>25889</v>
      </c>
      <c r="E23" s="81">
        <v>63116015</v>
      </c>
      <c r="F23" s="39" t="s">
        <v>637</v>
      </c>
      <c r="G23" s="78" t="s">
        <v>134</v>
      </c>
      <c r="H23" s="49">
        <v>21</v>
      </c>
      <c r="I23" s="52">
        <v>13460</v>
      </c>
      <c r="J23" s="229">
        <f t="shared" si="0"/>
        <v>283.2</v>
      </c>
      <c r="K23" s="329"/>
      <c r="L23" s="190"/>
      <c r="M23" s="190">
        <v>283.2</v>
      </c>
      <c r="N23" s="190"/>
      <c r="O23" s="190"/>
      <c r="P23" s="111" t="s">
        <v>669</v>
      </c>
    </row>
    <row r="24" spans="1:16" x14ac:dyDescent="0.2">
      <c r="A24" s="313">
        <v>18</v>
      </c>
      <c r="B24" s="270"/>
      <c r="C24" s="461"/>
      <c r="D24" s="41"/>
      <c r="E24" s="81"/>
      <c r="F24" s="39"/>
      <c r="G24" s="84" t="s">
        <v>84</v>
      </c>
      <c r="H24" s="33">
        <v>10</v>
      </c>
      <c r="I24" s="34">
        <v>11110</v>
      </c>
      <c r="J24" s="229">
        <f>SUM(K24+L24+M24+N24+O24)</f>
        <v>13070.09</v>
      </c>
      <c r="K24" s="190">
        <v>13070.09</v>
      </c>
      <c r="L24" s="190"/>
      <c r="M24" s="190"/>
      <c r="N24" s="190"/>
      <c r="O24" s="190"/>
      <c r="P24" s="111"/>
    </row>
    <row r="25" spans="1:16" x14ac:dyDescent="0.2">
      <c r="A25" s="313">
        <v>19</v>
      </c>
      <c r="B25" s="117" t="s">
        <v>801</v>
      </c>
      <c r="C25" s="19" t="s">
        <v>462</v>
      </c>
      <c r="D25" s="101">
        <v>29274</v>
      </c>
      <c r="E25" s="81">
        <v>63116015</v>
      </c>
      <c r="F25" s="324" t="s">
        <v>796</v>
      </c>
      <c r="G25" s="84" t="s">
        <v>799</v>
      </c>
      <c r="H25" s="33">
        <v>10</v>
      </c>
      <c r="I25" s="34">
        <v>13450</v>
      </c>
      <c r="J25" s="230">
        <f t="shared" ref="J25:J36" si="2">SUM(K25+L25+M25+N25+O25)</f>
        <v>178.67</v>
      </c>
      <c r="K25" s="439"/>
      <c r="L25" s="195"/>
      <c r="M25" s="194">
        <v>178.67</v>
      </c>
      <c r="N25" s="195"/>
      <c r="O25" s="195"/>
      <c r="P25" s="440" t="s">
        <v>627</v>
      </c>
    </row>
    <row r="26" spans="1:16" x14ac:dyDescent="0.2">
      <c r="A26" s="313">
        <v>20</v>
      </c>
      <c r="B26" s="117" t="s">
        <v>806</v>
      </c>
      <c r="C26" s="19" t="s">
        <v>193</v>
      </c>
      <c r="D26" s="101">
        <v>29210</v>
      </c>
      <c r="E26" s="81">
        <v>63116015</v>
      </c>
      <c r="F26" s="324" t="s">
        <v>796</v>
      </c>
      <c r="G26" s="84" t="s">
        <v>659</v>
      </c>
      <c r="H26" s="33">
        <v>10</v>
      </c>
      <c r="I26" s="34">
        <v>13142</v>
      </c>
      <c r="J26" s="230">
        <f t="shared" si="2"/>
        <v>1585</v>
      </c>
      <c r="K26" s="405"/>
      <c r="L26" s="195"/>
      <c r="M26" s="194">
        <v>1585</v>
      </c>
      <c r="N26" s="195"/>
      <c r="O26" s="195"/>
      <c r="P26" s="111" t="s">
        <v>662</v>
      </c>
    </row>
    <row r="27" spans="1:16" x14ac:dyDescent="0.2">
      <c r="A27" s="313">
        <v>21</v>
      </c>
      <c r="B27" s="117" t="s">
        <v>809</v>
      </c>
      <c r="C27" s="19" t="s">
        <v>409</v>
      </c>
      <c r="D27" s="101">
        <v>32382</v>
      </c>
      <c r="E27" s="81">
        <v>63116015</v>
      </c>
      <c r="F27" s="324" t="s">
        <v>810</v>
      </c>
      <c r="G27" s="84" t="s">
        <v>495</v>
      </c>
      <c r="H27" s="33">
        <v>10</v>
      </c>
      <c r="I27" s="34">
        <v>21200</v>
      </c>
      <c r="J27" s="230">
        <f t="shared" si="2"/>
        <v>700</v>
      </c>
      <c r="K27" s="405"/>
      <c r="L27" s="195"/>
      <c r="M27" s="194"/>
      <c r="N27" s="195">
        <v>700</v>
      </c>
      <c r="O27" s="195"/>
      <c r="P27" s="440" t="s">
        <v>811</v>
      </c>
    </row>
    <row r="28" spans="1:16" x14ac:dyDescent="0.2">
      <c r="A28" s="313">
        <v>22</v>
      </c>
      <c r="B28" s="117" t="s">
        <v>812</v>
      </c>
      <c r="C28" s="19" t="s">
        <v>302</v>
      </c>
      <c r="D28" s="101">
        <v>23296</v>
      </c>
      <c r="E28" s="81">
        <v>63116015</v>
      </c>
      <c r="F28" s="324" t="s">
        <v>810</v>
      </c>
      <c r="G28" s="84" t="s">
        <v>495</v>
      </c>
      <c r="H28" s="33">
        <v>10</v>
      </c>
      <c r="I28" s="34">
        <v>21200</v>
      </c>
      <c r="J28" s="230">
        <f t="shared" si="2"/>
        <v>1000</v>
      </c>
      <c r="K28" s="405"/>
      <c r="L28" s="195"/>
      <c r="M28" s="194"/>
      <c r="N28" s="195">
        <v>1000</v>
      </c>
      <c r="O28" s="195"/>
      <c r="P28" s="440" t="s">
        <v>813</v>
      </c>
    </row>
    <row r="29" spans="1:16" x14ac:dyDescent="0.2">
      <c r="A29" s="313">
        <v>23</v>
      </c>
      <c r="B29" s="117" t="s">
        <v>827</v>
      </c>
      <c r="C29" s="19" t="s">
        <v>828</v>
      </c>
      <c r="D29" s="101">
        <v>35611</v>
      </c>
      <c r="E29" s="81">
        <v>63116015</v>
      </c>
      <c r="F29" s="324" t="s">
        <v>829</v>
      </c>
      <c r="G29" s="84" t="s">
        <v>495</v>
      </c>
      <c r="H29" s="33">
        <v>10</v>
      </c>
      <c r="I29" s="34">
        <v>21200</v>
      </c>
      <c r="J29" s="230">
        <f t="shared" si="2"/>
        <v>500</v>
      </c>
      <c r="K29" s="405"/>
      <c r="L29" s="195"/>
      <c r="M29" s="194"/>
      <c r="N29" s="195">
        <v>500</v>
      </c>
      <c r="O29" s="195"/>
      <c r="P29" s="440" t="s">
        <v>830</v>
      </c>
    </row>
    <row r="30" spans="1:16" x14ac:dyDescent="0.2">
      <c r="A30" s="313">
        <v>24</v>
      </c>
      <c r="B30" s="117" t="s">
        <v>831</v>
      </c>
      <c r="C30" s="19" t="s">
        <v>828</v>
      </c>
      <c r="D30" s="101">
        <v>35736</v>
      </c>
      <c r="E30" s="81">
        <v>63116015</v>
      </c>
      <c r="F30" s="324" t="s">
        <v>829</v>
      </c>
      <c r="G30" s="84" t="s">
        <v>495</v>
      </c>
      <c r="H30" s="33">
        <v>10</v>
      </c>
      <c r="I30" s="34">
        <v>21200</v>
      </c>
      <c r="J30" s="230">
        <f t="shared" ref="J30" si="3">SUM(K30+L30+M30+N30+O30)</f>
        <v>500</v>
      </c>
      <c r="K30" s="405"/>
      <c r="L30" s="195"/>
      <c r="M30" s="194"/>
      <c r="N30" s="195">
        <v>500</v>
      </c>
      <c r="O30" s="195"/>
      <c r="P30" s="440" t="s">
        <v>832</v>
      </c>
    </row>
    <row r="31" spans="1:16" x14ac:dyDescent="0.2">
      <c r="A31" s="313">
        <v>25</v>
      </c>
      <c r="B31" s="117" t="s">
        <v>834</v>
      </c>
      <c r="C31" s="19" t="s">
        <v>796</v>
      </c>
      <c r="D31" s="101">
        <v>35755</v>
      </c>
      <c r="E31" s="81">
        <v>63116015</v>
      </c>
      <c r="F31" s="324" t="s">
        <v>829</v>
      </c>
      <c r="G31" s="84" t="s">
        <v>495</v>
      </c>
      <c r="H31" s="33">
        <v>10</v>
      </c>
      <c r="I31" s="34">
        <v>21200</v>
      </c>
      <c r="J31" s="230">
        <f t="shared" ref="J31" si="4">SUM(K31+L31+M31+N31+O31)</f>
        <v>500</v>
      </c>
      <c r="K31" s="405"/>
      <c r="L31" s="195"/>
      <c r="M31" s="194"/>
      <c r="N31" s="195">
        <v>500</v>
      </c>
      <c r="O31" s="195"/>
      <c r="P31" s="440" t="s">
        <v>833</v>
      </c>
    </row>
    <row r="32" spans="1:16" x14ac:dyDescent="0.2">
      <c r="A32" s="313">
        <v>26</v>
      </c>
      <c r="B32" s="117" t="s">
        <v>837</v>
      </c>
      <c r="C32" s="19" t="s">
        <v>796</v>
      </c>
      <c r="D32" s="101">
        <v>35797</v>
      </c>
      <c r="E32" s="81">
        <v>63116015</v>
      </c>
      <c r="F32" s="324" t="s">
        <v>829</v>
      </c>
      <c r="G32" s="84" t="s">
        <v>495</v>
      </c>
      <c r="H32" s="33">
        <v>10</v>
      </c>
      <c r="I32" s="34">
        <v>21200</v>
      </c>
      <c r="J32" s="230">
        <f t="shared" ref="J32:J35" si="5">SUM(K32+L32+M32+N32+O32)</f>
        <v>500</v>
      </c>
      <c r="K32" s="405"/>
      <c r="L32" s="195"/>
      <c r="M32" s="194"/>
      <c r="N32" s="195">
        <v>500</v>
      </c>
      <c r="O32" s="195"/>
      <c r="P32" s="440" t="s">
        <v>835</v>
      </c>
    </row>
    <row r="33" spans="1:16" x14ac:dyDescent="0.2">
      <c r="A33" s="313">
        <v>27</v>
      </c>
      <c r="B33" s="117" t="s">
        <v>838</v>
      </c>
      <c r="C33" s="19" t="s">
        <v>462</v>
      </c>
      <c r="D33" s="101">
        <v>35814</v>
      </c>
      <c r="E33" s="81">
        <v>63116015</v>
      </c>
      <c r="F33" s="324" t="s">
        <v>829</v>
      </c>
      <c r="G33" s="84" t="s">
        <v>495</v>
      </c>
      <c r="H33" s="33">
        <v>10</v>
      </c>
      <c r="I33" s="34">
        <v>21200</v>
      </c>
      <c r="J33" s="230">
        <f t="shared" si="5"/>
        <v>500</v>
      </c>
      <c r="K33" s="405"/>
      <c r="L33" s="195"/>
      <c r="M33" s="194"/>
      <c r="N33" s="195">
        <v>500</v>
      </c>
      <c r="O33" s="195"/>
      <c r="P33" s="440" t="s">
        <v>836</v>
      </c>
    </row>
    <row r="34" spans="1:16" x14ac:dyDescent="0.2">
      <c r="A34" s="313">
        <v>28</v>
      </c>
      <c r="B34" s="275" t="s">
        <v>314</v>
      </c>
      <c r="C34" s="39" t="s">
        <v>315</v>
      </c>
      <c r="D34" s="25">
        <v>34313</v>
      </c>
      <c r="E34" s="81">
        <v>63117515</v>
      </c>
      <c r="F34" s="39" t="s">
        <v>820</v>
      </c>
      <c r="G34" s="84" t="s">
        <v>134</v>
      </c>
      <c r="H34" s="33">
        <v>10</v>
      </c>
      <c r="I34" s="34">
        <v>13460</v>
      </c>
      <c r="J34" s="229">
        <f t="shared" si="5"/>
        <v>500</v>
      </c>
      <c r="K34" s="193"/>
      <c r="L34" s="315"/>
      <c r="M34" s="194">
        <v>500</v>
      </c>
      <c r="N34" s="195"/>
      <c r="O34" s="195"/>
      <c r="P34" s="111" t="s">
        <v>316</v>
      </c>
    </row>
    <row r="35" spans="1:16" x14ac:dyDescent="0.2">
      <c r="A35" s="313">
        <v>29</v>
      </c>
      <c r="B35" s="273" t="s">
        <v>441</v>
      </c>
      <c r="C35" s="69" t="s">
        <v>217</v>
      </c>
      <c r="D35" s="41">
        <v>34413</v>
      </c>
      <c r="E35" s="81">
        <v>63116015</v>
      </c>
      <c r="F35" s="39" t="s">
        <v>820</v>
      </c>
      <c r="G35" s="84" t="s">
        <v>134</v>
      </c>
      <c r="H35" s="33">
        <v>10</v>
      </c>
      <c r="I35" s="34">
        <v>13460</v>
      </c>
      <c r="J35" s="229">
        <f t="shared" si="5"/>
        <v>500</v>
      </c>
      <c r="K35" s="193"/>
      <c r="L35" s="190"/>
      <c r="M35" s="194">
        <v>500</v>
      </c>
      <c r="N35" s="195"/>
      <c r="O35" s="195"/>
      <c r="P35" s="301" t="s">
        <v>442</v>
      </c>
    </row>
    <row r="36" spans="1:16" x14ac:dyDescent="0.2">
      <c r="A36" s="313">
        <v>30</v>
      </c>
      <c r="B36" s="117" t="s">
        <v>839</v>
      </c>
      <c r="C36" s="19" t="s">
        <v>226</v>
      </c>
      <c r="D36" s="101">
        <v>34399</v>
      </c>
      <c r="E36" s="81">
        <v>63116015</v>
      </c>
      <c r="F36" s="39" t="s">
        <v>820</v>
      </c>
      <c r="G36" s="84" t="s">
        <v>134</v>
      </c>
      <c r="H36" s="33">
        <v>10</v>
      </c>
      <c r="I36" s="34">
        <v>13460</v>
      </c>
      <c r="J36" s="230">
        <f t="shared" si="2"/>
        <v>400</v>
      </c>
      <c r="K36" s="405"/>
      <c r="L36" s="195"/>
      <c r="M36" s="194">
        <v>400</v>
      </c>
      <c r="N36" s="195"/>
      <c r="O36" s="195"/>
      <c r="P36" s="301" t="s">
        <v>840</v>
      </c>
    </row>
    <row r="37" spans="1:16" ht="14.25" customHeight="1" x14ac:dyDescent="0.2">
      <c r="A37" s="313">
        <v>31</v>
      </c>
      <c r="B37" s="117" t="s">
        <v>839</v>
      </c>
      <c r="C37" s="19" t="s">
        <v>226</v>
      </c>
      <c r="D37" s="101">
        <v>34197</v>
      </c>
      <c r="E37" s="81">
        <v>63116015</v>
      </c>
      <c r="F37" s="39" t="s">
        <v>820</v>
      </c>
      <c r="G37" s="84" t="s">
        <v>134</v>
      </c>
      <c r="H37" s="33">
        <v>10</v>
      </c>
      <c r="I37" s="34">
        <v>13460</v>
      </c>
      <c r="J37" s="230">
        <f t="shared" ref="J37:J50" si="6">SUM(K37+L37+M37+N37+O37)</f>
        <v>400</v>
      </c>
      <c r="K37" s="405"/>
      <c r="L37" s="195"/>
      <c r="M37" s="194">
        <v>400</v>
      </c>
      <c r="N37" s="195"/>
      <c r="O37" s="195"/>
      <c r="P37" s="301" t="s">
        <v>840</v>
      </c>
    </row>
    <row r="38" spans="1:16" ht="14.25" customHeight="1" x14ac:dyDescent="0.2">
      <c r="A38" s="313">
        <v>32</v>
      </c>
      <c r="B38" s="117" t="s">
        <v>839</v>
      </c>
      <c r="C38" s="19" t="s">
        <v>226</v>
      </c>
      <c r="D38" s="101">
        <v>34382</v>
      </c>
      <c r="E38" s="81">
        <v>63116015</v>
      </c>
      <c r="F38" s="39" t="s">
        <v>820</v>
      </c>
      <c r="G38" s="84" t="s">
        <v>134</v>
      </c>
      <c r="H38" s="33">
        <v>10</v>
      </c>
      <c r="I38" s="34">
        <v>13460</v>
      </c>
      <c r="J38" s="230">
        <f t="shared" si="6"/>
        <v>400</v>
      </c>
      <c r="K38" s="405"/>
      <c r="L38" s="195"/>
      <c r="M38" s="194">
        <v>400</v>
      </c>
      <c r="N38" s="195"/>
      <c r="O38" s="195"/>
      <c r="P38" s="301" t="s">
        <v>840</v>
      </c>
    </row>
    <row r="39" spans="1:16" ht="14.25" customHeight="1" x14ac:dyDescent="0.2">
      <c r="A39" s="313">
        <v>33</v>
      </c>
      <c r="B39" s="273" t="s">
        <v>322</v>
      </c>
      <c r="C39" s="69" t="s">
        <v>323</v>
      </c>
      <c r="D39" s="41">
        <v>34332</v>
      </c>
      <c r="E39" s="81">
        <v>63116015</v>
      </c>
      <c r="F39" s="39" t="s">
        <v>820</v>
      </c>
      <c r="G39" s="84" t="s">
        <v>134</v>
      </c>
      <c r="H39" s="33">
        <v>10</v>
      </c>
      <c r="I39" s="34">
        <v>13460</v>
      </c>
      <c r="J39" s="230">
        <f t="shared" si="6"/>
        <v>475</v>
      </c>
      <c r="K39" s="329"/>
      <c r="L39" s="190"/>
      <c r="M39" s="194">
        <v>475</v>
      </c>
      <c r="N39" s="190"/>
      <c r="O39" s="190"/>
      <c r="P39" s="111" t="s">
        <v>324</v>
      </c>
    </row>
    <row r="40" spans="1:16" ht="14.25" customHeight="1" x14ac:dyDescent="0.2">
      <c r="A40" s="313">
        <v>34</v>
      </c>
      <c r="B40" s="273" t="s">
        <v>847</v>
      </c>
      <c r="C40" s="69" t="s">
        <v>168</v>
      </c>
      <c r="D40" s="41">
        <v>35255</v>
      </c>
      <c r="E40" s="81">
        <v>63116015</v>
      </c>
      <c r="F40" s="39" t="s">
        <v>820</v>
      </c>
      <c r="G40" s="84" t="s">
        <v>134</v>
      </c>
      <c r="H40" s="33">
        <v>10</v>
      </c>
      <c r="I40" s="34">
        <v>13460</v>
      </c>
      <c r="J40" s="230">
        <f t="shared" ref="J40:J43" si="7">SUM(K40+L40+M40+N40+O40)</f>
        <v>449.7</v>
      </c>
      <c r="K40" s="329"/>
      <c r="L40" s="190"/>
      <c r="M40" s="194">
        <v>449.7</v>
      </c>
      <c r="N40" s="190"/>
      <c r="O40" s="190"/>
      <c r="P40" s="111" t="s">
        <v>848</v>
      </c>
    </row>
    <row r="41" spans="1:16" ht="14.25" customHeight="1" x14ac:dyDescent="0.2">
      <c r="A41" s="313">
        <v>35</v>
      </c>
      <c r="B41" s="273" t="s">
        <v>871</v>
      </c>
      <c r="C41" s="69" t="s">
        <v>87</v>
      </c>
      <c r="D41" s="41">
        <v>39281</v>
      </c>
      <c r="E41" s="81">
        <v>63116015</v>
      </c>
      <c r="F41" s="39" t="s">
        <v>864</v>
      </c>
      <c r="G41" s="84" t="s">
        <v>403</v>
      </c>
      <c r="H41" s="33">
        <v>10</v>
      </c>
      <c r="I41" s="34">
        <v>14310</v>
      </c>
      <c r="J41" s="230">
        <f t="shared" si="7"/>
        <v>35.5</v>
      </c>
      <c r="K41" s="329"/>
      <c r="L41" s="190"/>
      <c r="M41" s="194">
        <v>35.5</v>
      </c>
      <c r="N41" s="190"/>
      <c r="O41" s="190"/>
      <c r="P41" s="111" t="s">
        <v>227</v>
      </c>
    </row>
    <row r="42" spans="1:16" ht="14.25" customHeight="1" x14ac:dyDescent="0.2">
      <c r="A42" s="313">
        <v>36</v>
      </c>
      <c r="B42" s="273" t="s">
        <v>910</v>
      </c>
      <c r="C42" s="69" t="s">
        <v>858</v>
      </c>
      <c r="D42" s="41">
        <v>43242</v>
      </c>
      <c r="E42" s="81">
        <v>63116015</v>
      </c>
      <c r="F42" s="39" t="s">
        <v>898</v>
      </c>
      <c r="G42" s="84" t="s">
        <v>911</v>
      </c>
      <c r="H42" s="33">
        <v>10</v>
      </c>
      <c r="I42" s="34">
        <v>13310</v>
      </c>
      <c r="J42" s="230">
        <f t="shared" si="7"/>
        <v>72.33</v>
      </c>
      <c r="K42" s="329"/>
      <c r="L42" s="190"/>
      <c r="M42" s="194">
        <v>72.33</v>
      </c>
      <c r="N42" s="190"/>
      <c r="O42" s="190"/>
      <c r="P42" s="111" t="s">
        <v>77</v>
      </c>
    </row>
    <row r="43" spans="1:16" ht="14.25" customHeight="1" x14ac:dyDescent="0.2">
      <c r="A43" s="313">
        <v>37</v>
      </c>
      <c r="B43" s="273" t="s">
        <v>902</v>
      </c>
      <c r="C43" s="69" t="s">
        <v>898</v>
      </c>
      <c r="D43" s="41">
        <v>45731</v>
      </c>
      <c r="E43" s="81">
        <v>63116015</v>
      </c>
      <c r="F43" s="39" t="s">
        <v>903</v>
      </c>
      <c r="G43" s="84" t="s">
        <v>495</v>
      </c>
      <c r="H43" s="33">
        <v>10</v>
      </c>
      <c r="I43" s="34">
        <v>21200</v>
      </c>
      <c r="J43" s="230">
        <f t="shared" si="7"/>
        <v>1200</v>
      </c>
      <c r="K43" s="329"/>
      <c r="L43" s="190"/>
      <c r="M43" s="194"/>
      <c r="N43" s="190">
        <v>1200</v>
      </c>
      <c r="O43" s="190"/>
      <c r="P43" s="111" t="s">
        <v>904</v>
      </c>
    </row>
    <row r="44" spans="1:16" ht="14.25" customHeight="1" x14ac:dyDescent="0.2">
      <c r="A44" s="313">
        <v>38</v>
      </c>
      <c r="B44" s="273" t="s">
        <v>906</v>
      </c>
      <c r="C44" s="69" t="s">
        <v>898</v>
      </c>
      <c r="D44" s="41">
        <v>45746</v>
      </c>
      <c r="E44" s="81">
        <v>63116015</v>
      </c>
      <c r="F44" s="39" t="s">
        <v>903</v>
      </c>
      <c r="G44" s="84" t="s">
        <v>495</v>
      </c>
      <c r="H44" s="33">
        <v>10</v>
      </c>
      <c r="I44" s="34">
        <v>21200</v>
      </c>
      <c r="J44" s="230">
        <f t="shared" si="6"/>
        <v>1200</v>
      </c>
      <c r="K44" s="329"/>
      <c r="L44" s="190"/>
      <c r="M44" s="194"/>
      <c r="N44" s="190">
        <v>1200</v>
      </c>
      <c r="O44" s="190"/>
      <c r="P44" s="111" t="s">
        <v>905</v>
      </c>
    </row>
    <row r="45" spans="1:16" ht="14.25" customHeight="1" x14ac:dyDescent="0.2">
      <c r="A45" s="313">
        <v>39</v>
      </c>
      <c r="B45" s="467" t="s">
        <v>649</v>
      </c>
      <c r="C45" s="468" t="s">
        <v>462</v>
      </c>
      <c r="D45" s="469">
        <v>45724</v>
      </c>
      <c r="E45" s="470">
        <v>63117515</v>
      </c>
      <c r="F45" s="471" t="s">
        <v>903</v>
      </c>
      <c r="G45" s="472" t="s">
        <v>495</v>
      </c>
      <c r="H45" s="473">
        <v>10</v>
      </c>
      <c r="I45" s="474">
        <v>21200</v>
      </c>
      <c r="J45" s="462">
        <f t="shared" si="6"/>
        <v>500</v>
      </c>
      <c r="K45" s="475"/>
      <c r="L45" s="476"/>
      <c r="M45" s="463"/>
      <c r="N45" s="477">
        <v>500</v>
      </c>
      <c r="O45" s="477"/>
      <c r="P45" s="464" t="s">
        <v>650</v>
      </c>
    </row>
    <row r="46" spans="1:16" ht="14.25" customHeight="1" x14ac:dyDescent="0.2">
      <c r="A46" s="313">
        <v>40</v>
      </c>
      <c r="B46" s="467" t="s">
        <v>649</v>
      </c>
      <c r="C46" s="468" t="s">
        <v>462</v>
      </c>
      <c r="D46" s="469">
        <v>47090</v>
      </c>
      <c r="E46" s="470">
        <v>63117515</v>
      </c>
      <c r="F46" s="471" t="s">
        <v>919</v>
      </c>
      <c r="G46" s="472" t="s">
        <v>495</v>
      </c>
      <c r="H46" s="473">
        <v>10</v>
      </c>
      <c r="I46" s="474">
        <v>21200</v>
      </c>
      <c r="J46" s="462">
        <f t="shared" si="6"/>
        <v>-500</v>
      </c>
      <c r="K46" s="475"/>
      <c r="L46" s="476"/>
      <c r="M46" s="463"/>
      <c r="N46" s="477">
        <v>-500</v>
      </c>
      <c r="O46" s="477"/>
      <c r="P46" s="464" t="s">
        <v>650</v>
      </c>
    </row>
    <row r="47" spans="1:16" ht="14.25" customHeight="1" x14ac:dyDescent="0.2">
      <c r="A47" s="313">
        <v>41</v>
      </c>
      <c r="B47" s="273" t="s">
        <v>510</v>
      </c>
      <c r="C47" s="69" t="s">
        <v>511</v>
      </c>
      <c r="D47" s="41">
        <v>48695</v>
      </c>
      <c r="E47" s="81">
        <v>63116015</v>
      </c>
      <c r="F47" s="39" t="s">
        <v>935</v>
      </c>
      <c r="G47" s="84" t="s">
        <v>512</v>
      </c>
      <c r="H47" s="33">
        <v>10</v>
      </c>
      <c r="I47" s="34">
        <v>14110</v>
      </c>
      <c r="J47" s="229">
        <f t="shared" si="6"/>
        <v>200</v>
      </c>
      <c r="K47" s="193"/>
      <c r="L47" s="190"/>
      <c r="M47" s="194">
        <v>200</v>
      </c>
      <c r="N47" s="195"/>
      <c r="O47" s="195"/>
      <c r="P47" s="301" t="s">
        <v>513</v>
      </c>
    </row>
    <row r="48" spans="1:16" ht="14.25" customHeight="1" x14ac:dyDescent="0.2">
      <c r="A48" s="313">
        <v>42</v>
      </c>
      <c r="B48" s="273" t="s">
        <v>950</v>
      </c>
      <c r="C48" s="69" t="s">
        <v>376</v>
      </c>
      <c r="D48" s="41">
        <v>49098</v>
      </c>
      <c r="E48" s="81">
        <v>63116015</v>
      </c>
      <c r="F48" s="39" t="s">
        <v>941</v>
      </c>
      <c r="G48" s="84" t="s">
        <v>951</v>
      </c>
      <c r="H48" s="33">
        <v>10</v>
      </c>
      <c r="I48" s="34">
        <v>13780</v>
      </c>
      <c r="J48" s="229">
        <f t="shared" si="6"/>
        <v>2278.84</v>
      </c>
      <c r="K48" s="193"/>
      <c r="L48" s="190"/>
      <c r="M48" s="194">
        <v>2278.84</v>
      </c>
      <c r="N48" s="195"/>
      <c r="O48" s="195"/>
      <c r="P48" s="301" t="s">
        <v>237</v>
      </c>
    </row>
    <row r="49" spans="1:16" ht="14.25" customHeight="1" x14ac:dyDescent="0.2">
      <c r="A49" s="313">
        <v>43</v>
      </c>
      <c r="B49" s="273" t="s">
        <v>952</v>
      </c>
      <c r="C49" s="69" t="s">
        <v>828</v>
      </c>
      <c r="D49" s="41">
        <v>49128</v>
      </c>
      <c r="E49" s="81">
        <v>63116015</v>
      </c>
      <c r="F49" s="39" t="s">
        <v>941</v>
      </c>
      <c r="G49" s="84" t="s">
        <v>360</v>
      </c>
      <c r="H49" s="33">
        <v>10</v>
      </c>
      <c r="I49" s="34">
        <v>14140</v>
      </c>
      <c r="J49" s="229">
        <f t="shared" si="6"/>
        <v>995.92</v>
      </c>
      <c r="K49" s="193"/>
      <c r="L49" s="190"/>
      <c r="M49" s="194">
        <v>995.92</v>
      </c>
      <c r="N49" s="195"/>
      <c r="O49" s="195"/>
      <c r="P49" s="301" t="s">
        <v>953</v>
      </c>
    </row>
    <row r="50" spans="1:16" ht="14.25" customHeight="1" x14ac:dyDescent="0.2">
      <c r="A50" s="313">
        <v>44</v>
      </c>
      <c r="B50" s="273" t="s">
        <v>954</v>
      </c>
      <c r="C50" s="69" t="s">
        <v>637</v>
      </c>
      <c r="D50" s="41">
        <v>49153</v>
      </c>
      <c r="E50" s="81">
        <v>63116015</v>
      </c>
      <c r="F50" s="39" t="s">
        <v>941</v>
      </c>
      <c r="G50" s="84" t="s">
        <v>370</v>
      </c>
      <c r="H50" s="33">
        <v>10</v>
      </c>
      <c r="I50" s="34">
        <v>13509</v>
      </c>
      <c r="J50" s="229">
        <f t="shared" si="6"/>
        <v>770</v>
      </c>
      <c r="K50" s="193"/>
      <c r="L50" s="190"/>
      <c r="M50" s="194">
        <v>770</v>
      </c>
      <c r="N50" s="195"/>
      <c r="O50" s="195"/>
      <c r="P50" s="301" t="s">
        <v>526</v>
      </c>
    </row>
    <row r="51" spans="1:16" ht="14.25" customHeight="1" x14ac:dyDescent="0.2">
      <c r="A51" s="313">
        <v>45</v>
      </c>
      <c r="B51" s="273" t="s">
        <v>957</v>
      </c>
      <c r="C51" s="69" t="s">
        <v>376</v>
      </c>
      <c r="D51" s="41">
        <v>49205</v>
      </c>
      <c r="E51" s="81">
        <v>63116015</v>
      </c>
      <c r="F51" s="39" t="s">
        <v>941</v>
      </c>
      <c r="G51" s="84" t="s">
        <v>951</v>
      </c>
      <c r="H51" s="33">
        <v>10</v>
      </c>
      <c r="I51" s="34">
        <v>13780</v>
      </c>
      <c r="J51" s="229">
        <f t="shared" ref="J51:J53" si="8">SUM(K51+L51+M51+N51+O51)</f>
        <v>470.36</v>
      </c>
      <c r="K51" s="193"/>
      <c r="L51" s="190"/>
      <c r="M51" s="194">
        <v>470.36</v>
      </c>
      <c r="N51" s="195"/>
      <c r="O51" s="195"/>
      <c r="P51" s="301" t="s">
        <v>237</v>
      </c>
    </row>
    <row r="52" spans="1:16" ht="14.25" customHeight="1" x14ac:dyDescent="0.2">
      <c r="A52" s="313">
        <v>46</v>
      </c>
      <c r="B52" s="326" t="s">
        <v>956</v>
      </c>
      <c r="C52" s="325" t="s">
        <v>376</v>
      </c>
      <c r="D52" s="41">
        <v>49219</v>
      </c>
      <c r="E52" s="81">
        <v>63116015</v>
      </c>
      <c r="F52" s="39" t="s">
        <v>941</v>
      </c>
      <c r="G52" s="84" t="s">
        <v>951</v>
      </c>
      <c r="H52" s="33">
        <v>10</v>
      </c>
      <c r="I52" s="34">
        <v>13780</v>
      </c>
      <c r="J52" s="229">
        <f t="shared" si="8"/>
        <v>123.42</v>
      </c>
      <c r="K52" s="190"/>
      <c r="L52" s="190"/>
      <c r="M52" s="194">
        <v>123.42</v>
      </c>
      <c r="N52" s="195"/>
      <c r="O52" s="195"/>
      <c r="P52" s="301" t="s">
        <v>237</v>
      </c>
    </row>
    <row r="53" spans="1:16" ht="14.25" customHeight="1" x14ac:dyDescent="0.2">
      <c r="A53" s="313">
        <v>47</v>
      </c>
      <c r="B53" s="326" t="s">
        <v>975</v>
      </c>
      <c r="C53" s="325" t="s">
        <v>602</v>
      </c>
      <c r="D53" s="41">
        <v>50662</v>
      </c>
      <c r="E53" s="81">
        <v>63116015</v>
      </c>
      <c r="F53" s="39" t="s">
        <v>720</v>
      </c>
      <c r="G53" s="84" t="s">
        <v>976</v>
      </c>
      <c r="H53" s="33">
        <v>10</v>
      </c>
      <c r="I53" s="34">
        <v>21200</v>
      </c>
      <c r="J53" s="229">
        <f t="shared" si="8"/>
        <v>500</v>
      </c>
      <c r="K53" s="193"/>
      <c r="L53" s="190"/>
      <c r="M53" s="194"/>
      <c r="N53" s="195">
        <v>500</v>
      </c>
      <c r="O53" s="195"/>
      <c r="P53" s="301" t="s">
        <v>977</v>
      </c>
    </row>
    <row r="54" spans="1:16" ht="14.25" customHeight="1" x14ac:dyDescent="0.2">
      <c r="A54" s="313">
        <v>48</v>
      </c>
      <c r="B54" s="326" t="s">
        <v>978</v>
      </c>
      <c r="C54" s="325" t="s">
        <v>873</v>
      </c>
      <c r="D54" s="41">
        <v>50664</v>
      </c>
      <c r="E54" s="81">
        <v>63116015</v>
      </c>
      <c r="F54" s="39" t="s">
        <v>720</v>
      </c>
      <c r="G54" s="84" t="s">
        <v>976</v>
      </c>
      <c r="H54" s="33">
        <v>10</v>
      </c>
      <c r="I54" s="34">
        <v>21200</v>
      </c>
      <c r="J54" s="229">
        <f t="shared" ref="J54:J63" si="9">SUM(K54+L54+M54+N54+O54)</f>
        <v>500</v>
      </c>
      <c r="K54" s="193"/>
      <c r="L54" s="190"/>
      <c r="M54" s="194"/>
      <c r="N54" s="195">
        <v>500</v>
      </c>
      <c r="O54" s="195"/>
      <c r="P54" s="301" t="s">
        <v>979</v>
      </c>
    </row>
    <row r="55" spans="1:16" ht="14.25" customHeight="1" x14ac:dyDescent="0.2">
      <c r="A55" s="313">
        <v>49</v>
      </c>
      <c r="B55" s="273" t="s">
        <v>990</v>
      </c>
      <c r="C55" s="69" t="s">
        <v>935</v>
      </c>
      <c r="D55" s="41">
        <v>51885</v>
      </c>
      <c r="E55" s="81">
        <v>63116015</v>
      </c>
      <c r="F55" s="39" t="s">
        <v>980</v>
      </c>
      <c r="G55" s="84" t="s">
        <v>991</v>
      </c>
      <c r="H55" s="33">
        <v>10</v>
      </c>
      <c r="I55" s="34">
        <v>14050</v>
      </c>
      <c r="J55" s="229">
        <f t="shared" si="9"/>
        <v>223</v>
      </c>
      <c r="K55" s="193"/>
      <c r="L55" s="190"/>
      <c r="M55" s="194">
        <v>223</v>
      </c>
      <c r="N55" s="195"/>
      <c r="O55" s="195"/>
      <c r="P55" s="301" t="s">
        <v>526</v>
      </c>
    </row>
    <row r="56" spans="1:16" ht="14.25" customHeight="1" x14ac:dyDescent="0.2">
      <c r="A56" s="313">
        <v>50</v>
      </c>
      <c r="B56" s="273" t="s">
        <v>993</v>
      </c>
      <c r="C56" s="325" t="s">
        <v>602</v>
      </c>
      <c r="D56" s="41">
        <v>54968</v>
      </c>
      <c r="E56" s="81">
        <v>63116015</v>
      </c>
      <c r="F56" s="39" t="s">
        <v>992</v>
      </c>
      <c r="G56" s="84" t="s">
        <v>495</v>
      </c>
      <c r="H56" s="33">
        <v>10</v>
      </c>
      <c r="I56" s="34">
        <v>21200</v>
      </c>
      <c r="J56" s="229">
        <f t="shared" si="9"/>
        <v>500</v>
      </c>
      <c r="K56" s="193"/>
      <c r="L56" s="190"/>
      <c r="M56" s="194"/>
      <c r="N56" s="195">
        <v>500</v>
      </c>
      <c r="O56" s="195"/>
      <c r="P56" s="195" t="s">
        <v>994</v>
      </c>
    </row>
    <row r="57" spans="1:16" ht="14.25" customHeight="1" x14ac:dyDescent="0.2">
      <c r="A57" s="313">
        <v>51</v>
      </c>
      <c r="B57" s="273" t="s">
        <v>995</v>
      </c>
      <c r="C57" s="325" t="s">
        <v>828</v>
      </c>
      <c r="D57" s="41">
        <v>54974</v>
      </c>
      <c r="E57" s="81">
        <v>63116015</v>
      </c>
      <c r="F57" s="39" t="s">
        <v>992</v>
      </c>
      <c r="G57" s="84" t="s">
        <v>495</v>
      </c>
      <c r="H57" s="33">
        <v>10</v>
      </c>
      <c r="I57" s="34">
        <v>21200</v>
      </c>
      <c r="J57" s="229">
        <f t="shared" si="9"/>
        <v>500</v>
      </c>
      <c r="K57" s="193"/>
      <c r="L57" s="190"/>
      <c r="M57" s="194"/>
      <c r="N57" s="195">
        <v>500</v>
      </c>
      <c r="O57" s="195"/>
      <c r="P57" s="301" t="s">
        <v>996</v>
      </c>
    </row>
    <row r="58" spans="1:16" ht="14.25" customHeight="1" x14ac:dyDescent="0.2">
      <c r="A58" s="313">
        <v>52</v>
      </c>
      <c r="B58" s="273" t="s">
        <v>997</v>
      </c>
      <c r="C58" s="69" t="s">
        <v>898</v>
      </c>
      <c r="D58" s="41">
        <v>54980</v>
      </c>
      <c r="E58" s="81">
        <v>63116015</v>
      </c>
      <c r="F58" s="39" t="s">
        <v>992</v>
      </c>
      <c r="G58" s="84" t="s">
        <v>495</v>
      </c>
      <c r="H58" s="33">
        <v>10</v>
      </c>
      <c r="I58" s="34">
        <v>21200</v>
      </c>
      <c r="J58" s="229">
        <f t="shared" si="9"/>
        <v>500</v>
      </c>
      <c r="K58" s="193"/>
      <c r="L58" s="190"/>
      <c r="M58" s="194"/>
      <c r="N58" s="195">
        <v>500</v>
      </c>
      <c r="O58" s="195"/>
      <c r="P58" s="301" t="s">
        <v>998</v>
      </c>
    </row>
    <row r="59" spans="1:16" ht="14.25" customHeight="1" x14ac:dyDescent="0.2">
      <c r="A59" s="313">
        <v>53</v>
      </c>
      <c r="B59" s="273" t="s">
        <v>1001</v>
      </c>
      <c r="C59" s="69" t="s">
        <v>450</v>
      </c>
      <c r="D59" s="41">
        <v>54990</v>
      </c>
      <c r="E59" s="81">
        <v>63116015</v>
      </c>
      <c r="F59" s="39" t="s">
        <v>992</v>
      </c>
      <c r="G59" s="84" t="s">
        <v>495</v>
      </c>
      <c r="H59" s="33">
        <v>10</v>
      </c>
      <c r="I59" s="34">
        <v>21200</v>
      </c>
      <c r="J59" s="229">
        <f t="shared" si="9"/>
        <v>1200</v>
      </c>
      <c r="K59" s="193"/>
      <c r="L59" s="190"/>
      <c r="M59" s="194"/>
      <c r="N59" s="195">
        <v>1200</v>
      </c>
      <c r="O59" s="195"/>
      <c r="P59" s="301" t="s">
        <v>999</v>
      </c>
    </row>
    <row r="60" spans="1:16" ht="14.25" customHeight="1" x14ac:dyDescent="0.2">
      <c r="A60" s="313">
        <v>54</v>
      </c>
      <c r="B60" s="273" t="s">
        <v>1002</v>
      </c>
      <c r="C60" s="69" t="s">
        <v>864</v>
      </c>
      <c r="D60" s="41">
        <v>54994</v>
      </c>
      <c r="E60" s="81">
        <v>63116015</v>
      </c>
      <c r="F60" s="39" t="s">
        <v>992</v>
      </c>
      <c r="G60" s="84" t="s">
        <v>495</v>
      </c>
      <c r="H60" s="33">
        <v>10</v>
      </c>
      <c r="I60" s="34">
        <v>21200</v>
      </c>
      <c r="J60" s="229">
        <f t="shared" si="9"/>
        <v>1000</v>
      </c>
      <c r="K60" s="193"/>
      <c r="L60" s="190"/>
      <c r="M60" s="194"/>
      <c r="N60" s="195">
        <v>1000</v>
      </c>
      <c r="O60" s="195"/>
      <c r="P60" s="301" t="s">
        <v>1000</v>
      </c>
    </row>
    <row r="61" spans="1:16" ht="14.25" customHeight="1" x14ac:dyDescent="0.2">
      <c r="A61" s="313">
        <v>55</v>
      </c>
      <c r="B61" s="278" t="s">
        <v>320</v>
      </c>
      <c r="C61" s="35" t="s">
        <v>137</v>
      </c>
      <c r="D61" s="41">
        <v>55545</v>
      </c>
      <c r="E61" s="81">
        <v>63116015</v>
      </c>
      <c r="F61" s="39" t="s">
        <v>1004</v>
      </c>
      <c r="G61" s="84" t="s">
        <v>134</v>
      </c>
      <c r="H61" s="33">
        <v>10</v>
      </c>
      <c r="I61" s="34">
        <v>13460</v>
      </c>
      <c r="J61" s="229">
        <f t="shared" ref="J61" si="10">SUM(K61+L61+M61+N61+O61)</f>
        <v>449.7</v>
      </c>
      <c r="K61" s="193"/>
      <c r="L61" s="190"/>
      <c r="M61" s="232">
        <v>449.7</v>
      </c>
      <c r="N61" s="195"/>
      <c r="O61" s="195"/>
      <c r="P61" s="111" t="s">
        <v>321</v>
      </c>
    </row>
    <row r="62" spans="1:16" ht="14.25" customHeight="1" x14ac:dyDescent="0.2">
      <c r="A62" s="313">
        <v>56</v>
      </c>
      <c r="B62" s="278" t="s">
        <v>1007</v>
      </c>
      <c r="C62" s="302" t="s">
        <v>873</v>
      </c>
      <c r="D62" s="25">
        <v>58146</v>
      </c>
      <c r="E62" s="81">
        <v>63116015</v>
      </c>
      <c r="F62" s="39" t="s">
        <v>1008</v>
      </c>
      <c r="G62" s="84" t="s">
        <v>495</v>
      </c>
      <c r="H62" s="33">
        <v>10</v>
      </c>
      <c r="I62" s="34">
        <v>21200</v>
      </c>
      <c r="J62" s="229">
        <f t="shared" si="9"/>
        <v>700</v>
      </c>
      <c r="K62" s="193"/>
      <c r="L62" s="190"/>
      <c r="M62" s="194"/>
      <c r="N62" s="195">
        <v>700</v>
      </c>
      <c r="O62" s="195"/>
      <c r="P62" s="111" t="s">
        <v>1009</v>
      </c>
    </row>
    <row r="63" spans="1:16" ht="14.25" customHeight="1" x14ac:dyDescent="0.2">
      <c r="A63" s="313">
        <v>57</v>
      </c>
      <c r="B63" s="273" t="s">
        <v>1014</v>
      </c>
      <c r="C63" s="69" t="s">
        <v>1008</v>
      </c>
      <c r="D63" s="41">
        <v>59428</v>
      </c>
      <c r="E63" s="81">
        <v>63116015</v>
      </c>
      <c r="F63" s="39" t="s">
        <v>1011</v>
      </c>
      <c r="G63" s="300" t="s">
        <v>1015</v>
      </c>
      <c r="H63" s="49">
        <v>21</v>
      </c>
      <c r="I63" s="52">
        <v>13951</v>
      </c>
      <c r="J63" s="229">
        <f t="shared" si="9"/>
        <v>156.88999999999999</v>
      </c>
      <c r="K63" s="193"/>
      <c r="L63" s="190"/>
      <c r="M63" s="194">
        <v>156.88999999999999</v>
      </c>
      <c r="N63" s="195"/>
      <c r="O63" s="195"/>
      <c r="P63" s="301" t="s">
        <v>1016</v>
      </c>
    </row>
    <row r="64" spans="1:16" ht="14.25" customHeight="1" thickBot="1" x14ac:dyDescent="0.25">
      <c r="A64" s="313">
        <v>58</v>
      </c>
      <c r="B64" s="270"/>
      <c r="C64" s="35"/>
      <c r="D64" s="41"/>
      <c r="E64" s="81"/>
      <c r="F64" s="39" t="s">
        <v>1011</v>
      </c>
      <c r="G64" s="84" t="s">
        <v>85</v>
      </c>
      <c r="H64" s="33">
        <v>10</v>
      </c>
      <c r="I64" s="34">
        <v>11110</v>
      </c>
      <c r="J64" s="229">
        <f t="shared" si="0"/>
        <v>12151.73</v>
      </c>
      <c r="K64" s="329">
        <v>12151.73</v>
      </c>
      <c r="L64" s="190"/>
      <c r="M64" s="190"/>
      <c r="N64" s="190"/>
      <c r="O64" s="190"/>
      <c r="P64" s="111"/>
    </row>
    <row r="65" spans="1:16" ht="14.25" customHeight="1" thickBot="1" x14ac:dyDescent="0.25">
      <c r="A65" s="209"/>
      <c r="B65" s="210"/>
      <c r="C65" s="227"/>
      <c r="D65" s="212"/>
      <c r="E65" s="212"/>
      <c r="F65" s="211"/>
      <c r="G65" s="212"/>
      <c r="H65" s="211"/>
      <c r="I65" s="213" t="s">
        <v>48</v>
      </c>
      <c r="J65" s="214">
        <f t="shared" ref="J65:O65" si="11">SUM(J7:J64)</f>
        <v>105464.31999999996</v>
      </c>
      <c r="K65" s="214">
        <f t="shared" si="11"/>
        <v>42759.55</v>
      </c>
      <c r="L65" s="214">
        <f t="shared" si="11"/>
        <v>0</v>
      </c>
      <c r="M65" s="214">
        <f t="shared" si="11"/>
        <v>49704.76999999999</v>
      </c>
      <c r="N65" s="214">
        <f t="shared" si="11"/>
        <v>13000</v>
      </c>
      <c r="O65" s="214">
        <f t="shared" si="11"/>
        <v>0</v>
      </c>
      <c r="P65" s="228"/>
    </row>
    <row r="66" spans="1:16" ht="14.25" customHeight="1" x14ac:dyDescent="0.2">
      <c r="M66" s="119"/>
      <c r="N66" s="119"/>
      <c r="O66" s="119"/>
      <c r="P66" s="186"/>
    </row>
    <row r="67" spans="1:16" ht="14.25" customHeight="1" x14ac:dyDescent="0.2">
      <c r="I67" s="119"/>
      <c r="J67" s="281"/>
      <c r="K67" s="323"/>
      <c r="L67" s="119"/>
      <c r="M67" s="323"/>
      <c r="N67" s="323"/>
      <c r="O67" s="119"/>
      <c r="P67" s="186"/>
    </row>
    <row r="68" spans="1:16" ht="14.25" customHeight="1" x14ac:dyDescent="0.2">
      <c r="M68" s="281"/>
    </row>
    <row r="69" spans="1:16" x14ac:dyDescent="0.2">
      <c r="M69" s="320"/>
    </row>
    <row r="70" spans="1:16" x14ac:dyDescent="0.2">
      <c r="B70" s="2"/>
    </row>
    <row r="74" spans="1:16" x14ac:dyDescent="0.2">
      <c r="E74" s="112" t="s">
        <v>58</v>
      </c>
      <c r="N74" s="86"/>
    </row>
    <row r="93" spans="16:16" x14ac:dyDescent="0.2">
      <c r="P93" s="197"/>
    </row>
    <row r="307" ht="12.75" customHeight="1" x14ac:dyDescent="0.2"/>
  </sheetData>
  <phoneticPr fontId="3" type="noConversion"/>
  <pageMargins left="0.52" right="0.48" top="1" bottom="1" header="0.5" footer="0.5"/>
  <pageSetup scale="8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zoomScale="110" zoomScaleNormal="110" workbookViewId="0">
      <selection activeCell="A9" sqref="A9:A15"/>
    </sheetView>
  </sheetViews>
  <sheetFormatPr defaultRowHeight="12.75" x14ac:dyDescent="0.2"/>
  <cols>
    <col min="1" max="1" width="3.28515625" style="2" customWidth="1"/>
    <col min="2" max="2" width="11.7109375" style="91" customWidth="1"/>
    <col min="3" max="3" width="8.7109375" style="2" customWidth="1"/>
    <col min="4" max="4" width="6.7109375" style="3" customWidth="1"/>
    <col min="5" max="5" width="9.7109375" style="3" customWidth="1"/>
    <col min="6" max="6" width="8.7109375" style="2" customWidth="1"/>
    <col min="7" max="7" width="21.140625" style="3" customWidth="1"/>
    <col min="8" max="8" width="3.85546875" style="2" customWidth="1"/>
    <col min="9" max="9" width="7.28515625" style="2" customWidth="1"/>
    <col min="10" max="10" width="8.28515625" style="2" customWidth="1"/>
    <col min="11" max="12" width="7.140625" style="2" customWidth="1"/>
    <col min="13" max="13" width="7.7109375" style="2" customWidth="1"/>
    <col min="14" max="14" width="6.5703125" style="2" customWidth="1"/>
    <col min="15" max="15" width="7.28515625" style="2" customWidth="1"/>
    <col min="16" max="16" width="17.42578125" style="2" customWidth="1"/>
    <col min="17" max="17" width="9.140625" style="26"/>
    <col min="18" max="16384" width="9.140625" style="2"/>
  </cols>
  <sheetData>
    <row r="1" spans="1:19" s="85" customFormat="1" ht="21" customHeight="1" x14ac:dyDescent="0.25">
      <c r="B1" s="95"/>
      <c r="C1" s="130" t="s">
        <v>68</v>
      </c>
      <c r="D1" s="354"/>
      <c r="E1" s="355"/>
      <c r="F1" s="131"/>
      <c r="P1" s="112"/>
      <c r="Q1" s="119"/>
    </row>
    <row r="2" spans="1:19" s="85" customFormat="1" ht="15" x14ac:dyDescent="0.25">
      <c r="B2" s="95"/>
      <c r="C2" s="130" t="s">
        <v>1</v>
      </c>
      <c r="D2" s="354"/>
      <c r="E2" s="355"/>
      <c r="F2" s="131"/>
      <c r="P2" s="112"/>
      <c r="Q2" s="119"/>
    </row>
    <row r="3" spans="1:19" s="85" customFormat="1" ht="15" x14ac:dyDescent="0.25">
      <c r="A3" s="86"/>
      <c r="B3" s="96"/>
      <c r="C3" s="130" t="s">
        <v>82</v>
      </c>
      <c r="D3" s="355"/>
      <c r="E3" s="354"/>
      <c r="F3" s="131"/>
      <c r="P3" s="112"/>
      <c r="Q3" s="119"/>
    </row>
    <row r="4" spans="1:19" s="85" customFormat="1" ht="20.25" customHeight="1" x14ac:dyDescent="0.2">
      <c r="B4" s="95"/>
      <c r="C4" s="184"/>
      <c r="D4" s="112"/>
      <c r="E4" s="112"/>
      <c r="G4" s="112"/>
      <c r="P4" s="112"/>
      <c r="Q4" s="119"/>
    </row>
    <row r="6" spans="1:19" s="6" customFormat="1" ht="16.5" thickBot="1" x14ac:dyDescent="0.3">
      <c r="A6" s="36" t="s">
        <v>95</v>
      </c>
      <c r="B6" s="104"/>
      <c r="C6" s="36"/>
      <c r="D6" s="98"/>
      <c r="E6" s="98"/>
      <c r="F6" s="36"/>
      <c r="G6" s="98"/>
      <c r="H6" s="36"/>
      <c r="I6" s="36"/>
      <c r="J6" s="36"/>
      <c r="K6" s="36"/>
      <c r="L6" s="7"/>
      <c r="M6" s="7"/>
      <c r="N6" s="7"/>
      <c r="O6" s="7"/>
      <c r="P6" s="7"/>
      <c r="Q6" s="26"/>
      <c r="R6" s="7"/>
      <c r="S6" s="7"/>
    </row>
    <row r="7" spans="1:19" s="6" customFormat="1" ht="13.5" thickBot="1" x14ac:dyDescent="0.25">
      <c r="A7" s="249" t="s">
        <v>2</v>
      </c>
      <c r="B7" s="216" t="s">
        <v>50</v>
      </c>
      <c r="C7" s="233" t="s">
        <v>49</v>
      </c>
      <c r="D7" s="218" t="s">
        <v>0</v>
      </c>
      <c r="E7" s="219" t="s">
        <v>3</v>
      </c>
      <c r="F7" s="220" t="s">
        <v>51</v>
      </c>
      <c r="G7" s="250" t="s">
        <v>4</v>
      </c>
      <c r="H7" s="249" t="s">
        <v>28</v>
      </c>
      <c r="I7" s="252" t="s">
        <v>5</v>
      </c>
      <c r="J7" s="253" t="s">
        <v>6</v>
      </c>
      <c r="K7" s="280" t="s">
        <v>7</v>
      </c>
      <c r="L7" s="255" t="s">
        <v>8</v>
      </c>
      <c r="M7" s="253" t="s">
        <v>9</v>
      </c>
      <c r="N7" s="256" t="s">
        <v>10</v>
      </c>
      <c r="O7" s="253" t="s">
        <v>11</v>
      </c>
      <c r="P7" s="253" t="s">
        <v>12</v>
      </c>
      <c r="Q7" s="445" t="s">
        <v>372</v>
      </c>
    </row>
    <row r="8" spans="1:19" s="6" customFormat="1" x14ac:dyDescent="0.2">
      <c r="A8" s="28">
        <v>1</v>
      </c>
      <c r="B8" s="117"/>
      <c r="C8" s="72"/>
      <c r="D8" s="107"/>
      <c r="E8" s="106"/>
      <c r="F8" s="38" t="s">
        <v>87</v>
      </c>
      <c r="G8" s="78" t="s">
        <v>86</v>
      </c>
      <c r="H8" s="49">
        <v>10</v>
      </c>
      <c r="I8" s="40">
        <v>11110</v>
      </c>
      <c r="J8" s="229">
        <f t="shared" ref="J8:J15" si="0">SUM(K8+L8+M8+N8+O8)</f>
        <v>1743.64</v>
      </c>
      <c r="K8" s="329">
        <v>1743.64</v>
      </c>
      <c r="L8" s="190"/>
      <c r="M8" s="190"/>
      <c r="N8" s="190"/>
      <c r="O8" s="190"/>
      <c r="P8" s="111"/>
      <c r="Q8" s="7"/>
    </row>
    <row r="9" spans="1:19" s="6" customFormat="1" x14ac:dyDescent="0.2">
      <c r="A9" s="28">
        <v>2</v>
      </c>
      <c r="B9" s="117" t="s">
        <v>367</v>
      </c>
      <c r="C9" s="72" t="s">
        <v>235</v>
      </c>
      <c r="D9" s="107">
        <v>16207</v>
      </c>
      <c r="E9" s="106">
        <v>63148015</v>
      </c>
      <c r="F9" s="38" t="s">
        <v>251</v>
      </c>
      <c r="G9" s="78" t="s">
        <v>236</v>
      </c>
      <c r="H9" s="49">
        <v>10</v>
      </c>
      <c r="I9" s="52">
        <v>13780</v>
      </c>
      <c r="J9" s="229">
        <f t="shared" si="0"/>
        <v>524.19000000000005</v>
      </c>
      <c r="K9" s="329"/>
      <c r="L9" s="248"/>
      <c r="M9" s="194">
        <v>524.19000000000005</v>
      </c>
      <c r="N9" s="195"/>
      <c r="O9" s="195"/>
      <c r="P9" s="440" t="s">
        <v>237</v>
      </c>
      <c r="Q9" s="7" t="s">
        <v>302</v>
      </c>
    </row>
    <row r="10" spans="1:19" s="6" customFormat="1" x14ac:dyDescent="0.2">
      <c r="A10" s="24">
        <v>3</v>
      </c>
      <c r="B10" s="117" t="s">
        <v>549</v>
      </c>
      <c r="C10" s="72" t="s">
        <v>129</v>
      </c>
      <c r="D10" s="107">
        <v>19139</v>
      </c>
      <c r="E10" s="106">
        <v>63148015</v>
      </c>
      <c r="F10" s="21" t="s">
        <v>450</v>
      </c>
      <c r="G10" s="84" t="s">
        <v>220</v>
      </c>
      <c r="H10" s="33">
        <v>10</v>
      </c>
      <c r="I10" s="34">
        <v>14310</v>
      </c>
      <c r="J10" s="229">
        <f t="shared" si="0"/>
        <v>857.1</v>
      </c>
      <c r="K10" s="190"/>
      <c r="L10" s="190"/>
      <c r="M10" s="190">
        <v>857.1</v>
      </c>
      <c r="N10" s="190"/>
      <c r="O10" s="190"/>
      <c r="P10" s="111" t="s">
        <v>522</v>
      </c>
      <c r="Q10" s="7"/>
    </row>
    <row r="11" spans="1:19" s="6" customFormat="1" x14ac:dyDescent="0.2">
      <c r="A11" s="28">
        <v>4</v>
      </c>
      <c r="B11" s="117"/>
      <c r="C11" s="19"/>
      <c r="D11" s="101"/>
      <c r="E11" s="106"/>
      <c r="F11" s="21"/>
      <c r="G11" s="84" t="s">
        <v>84</v>
      </c>
      <c r="H11" s="33">
        <v>10</v>
      </c>
      <c r="I11" s="34">
        <v>11110</v>
      </c>
      <c r="J11" s="230">
        <f t="shared" si="0"/>
        <v>2244.73</v>
      </c>
      <c r="K11" s="232">
        <v>2244.73</v>
      </c>
      <c r="L11" s="201"/>
      <c r="M11" s="195"/>
      <c r="N11" s="201"/>
      <c r="O11" s="201"/>
      <c r="P11" s="111"/>
      <c r="Q11" s="7"/>
    </row>
    <row r="12" spans="1:19" s="6" customFormat="1" x14ac:dyDescent="0.2">
      <c r="A12" s="24">
        <v>5</v>
      </c>
      <c r="B12" s="276" t="s">
        <v>889</v>
      </c>
      <c r="C12" s="70" t="s">
        <v>87</v>
      </c>
      <c r="D12" s="102">
        <v>40877</v>
      </c>
      <c r="E12" s="106">
        <v>63148015</v>
      </c>
      <c r="F12" s="39" t="s">
        <v>873</v>
      </c>
      <c r="G12" s="84" t="s">
        <v>403</v>
      </c>
      <c r="H12" s="33">
        <v>10</v>
      </c>
      <c r="I12" s="34">
        <v>14310</v>
      </c>
      <c r="J12" s="229">
        <f t="shared" si="0"/>
        <v>37.200000000000003</v>
      </c>
      <c r="K12" s="193"/>
      <c r="L12" s="190"/>
      <c r="M12" s="194">
        <v>37.200000000000003</v>
      </c>
      <c r="N12" s="195"/>
      <c r="O12" s="195"/>
      <c r="P12" s="111" t="s">
        <v>227</v>
      </c>
      <c r="Q12" s="7"/>
    </row>
    <row r="13" spans="1:19" s="6" customFormat="1" x14ac:dyDescent="0.2">
      <c r="A13" s="28">
        <v>6</v>
      </c>
      <c r="B13" s="276" t="s">
        <v>841</v>
      </c>
      <c r="C13" s="70" t="s">
        <v>914</v>
      </c>
      <c r="D13" s="102">
        <v>43556</v>
      </c>
      <c r="E13" s="106">
        <v>63148015</v>
      </c>
      <c r="F13" s="39" t="s">
        <v>898</v>
      </c>
      <c r="G13" s="84" t="s">
        <v>134</v>
      </c>
      <c r="H13" s="33">
        <v>10</v>
      </c>
      <c r="I13" s="34">
        <v>13460</v>
      </c>
      <c r="J13" s="229">
        <f t="shared" si="0"/>
        <v>362.8</v>
      </c>
      <c r="K13" s="193"/>
      <c r="L13" s="190"/>
      <c r="M13" s="194">
        <v>362.8</v>
      </c>
      <c r="N13" s="195"/>
      <c r="O13" s="195"/>
      <c r="P13" s="301" t="s">
        <v>843</v>
      </c>
      <c r="Q13" s="7"/>
    </row>
    <row r="14" spans="1:19" s="6" customFormat="1" x14ac:dyDescent="0.2">
      <c r="A14" s="24">
        <v>7</v>
      </c>
      <c r="B14" s="276" t="s">
        <v>962</v>
      </c>
      <c r="C14" s="70" t="s">
        <v>376</v>
      </c>
      <c r="D14" s="102">
        <v>49411</v>
      </c>
      <c r="E14" s="106">
        <v>63148015</v>
      </c>
      <c r="F14" s="39" t="s">
        <v>941</v>
      </c>
      <c r="G14" s="84" t="s">
        <v>951</v>
      </c>
      <c r="H14" s="33">
        <v>10</v>
      </c>
      <c r="I14" s="34">
        <v>13780</v>
      </c>
      <c r="J14" s="229">
        <f t="shared" si="0"/>
        <v>109.7</v>
      </c>
      <c r="K14" s="193"/>
      <c r="L14" s="190"/>
      <c r="M14" s="194">
        <v>109.7</v>
      </c>
      <c r="N14" s="195"/>
      <c r="O14" s="195"/>
      <c r="P14" s="301" t="s">
        <v>237</v>
      </c>
      <c r="Q14" s="7"/>
    </row>
    <row r="15" spans="1:19" s="6" customFormat="1" ht="13.5" thickBot="1" x14ac:dyDescent="0.25">
      <c r="A15" s="28">
        <v>8</v>
      </c>
      <c r="B15" s="93"/>
      <c r="C15" s="367"/>
      <c r="D15" s="81"/>
      <c r="E15" s="106"/>
      <c r="F15" s="39" t="s">
        <v>1011</v>
      </c>
      <c r="G15" s="84" t="s">
        <v>85</v>
      </c>
      <c r="H15" s="33">
        <v>10</v>
      </c>
      <c r="I15" s="34">
        <v>11110</v>
      </c>
      <c r="J15" s="230">
        <f t="shared" si="0"/>
        <v>2244.73</v>
      </c>
      <c r="K15" s="232">
        <v>2244.73</v>
      </c>
      <c r="L15" s="201"/>
      <c r="M15" s="195"/>
      <c r="N15" s="201"/>
      <c r="O15" s="201"/>
      <c r="P15" s="111"/>
      <c r="Q15" s="7"/>
    </row>
    <row r="16" spans="1:19" s="6" customFormat="1" ht="13.5" thickBot="1" x14ac:dyDescent="0.25">
      <c r="A16" s="241"/>
      <c r="B16" s="257"/>
      <c r="C16" s="242"/>
      <c r="D16" s="243"/>
      <c r="E16" s="243"/>
      <c r="F16" s="242"/>
      <c r="G16" s="243"/>
      <c r="H16" s="242"/>
      <c r="I16" s="244" t="s">
        <v>42</v>
      </c>
      <c r="J16" s="245">
        <f t="shared" ref="J16:O16" si="1">SUM(J8:J15)</f>
        <v>8124.09</v>
      </c>
      <c r="K16" s="245">
        <f t="shared" si="1"/>
        <v>6233.1</v>
      </c>
      <c r="L16" s="208">
        <f t="shared" si="1"/>
        <v>0</v>
      </c>
      <c r="M16" s="208">
        <f t="shared" si="1"/>
        <v>1890.99</v>
      </c>
      <c r="N16" s="208">
        <f t="shared" si="1"/>
        <v>0</v>
      </c>
      <c r="O16" s="208">
        <f t="shared" si="1"/>
        <v>0</v>
      </c>
      <c r="P16" s="244"/>
      <c r="Q16" s="7"/>
    </row>
    <row r="17" spans="1:17" s="6" customFormat="1" x14ac:dyDescent="0.2">
      <c r="A17" s="2"/>
      <c r="B17" s="91"/>
      <c r="C17" s="2"/>
      <c r="D17" s="3"/>
      <c r="E17" s="3"/>
      <c r="F17" s="2"/>
      <c r="G17" s="3"/>
      <c r="H17" s="2"/>
      <c r="I17" s="2"/>
      <c r="J17" s="2"/>
      <c r="K17" s="12"/>
      <c r="L17" s="2"/>
      <c r="M17" s="10"/>
      <c r="N17" s="2"/>
      <c r="O17" s="2"/>
      <c r="P17" s="2"/>
      <c r="Q17" s="7"/>
    </row>
    <row r="18" spans="1:17" s="6" customFormat="1" x14ac:dyDescent="0.2">
      <c r="A18" s="2"/>
      <c r="B18" s="91"/>
      <c r="C18" s="2"/>
      <c r="D18" s="3"/>
      <c r="E18" s="3"/>
      <c r="F18" s="2"/>
      <c r="G18" s="3"/>
      <c r="H18" s="2"/>
      <c r="I18" s="2"/>
      <c r="J18" s="271"/>
      <c r="K18" s="281"/>
      <c r="L18" s="2"/>
      <c r="M18" s="281"/>
      <c r="N18" s="2"/>
      <c r="O18" s="2"/>
      <c r="P18" s="30"/>
      <c r="Q18" s="26"/>
    </row>
    <row r="19" spans="1:17" s="6" customFormat="1" x14ac:dyDescent="0.2">
      <c r="A19" s="2"/>
      <c r="B19" s="91"/>
      <c r="C19" s="2"/>
      <c r="D19" s="3"/>
      <c r="E19" s="3"/>
      <c r="F19" s="2"/>
      <c r="G19" s="3"/>
      <c r="H19" s="2"/>
      <c r="I19" s="2"/>
      <c r="J19" s="2"/>
      <c r="K19" s="2"/>
      <c r="L19" s="2"/>
      <c r="M19" s="2"/>
      <c r="N19" s="2"/>
      <c r="O19" s="2"/>
      <c r="P19" s="2"/>
      <c r="Q19" s="26"/>
    </row>
    <row r="20" spans="1:17" s="6" customFormat="1" x14ac:dyDescent="0.2">
      <c r="A20" s="2"/>
      <c r="B20" s="91"/>
      <c r="C20" s="2"/>
      <c r="D20" s="3"/>
      <c r="E20" s="3"/>
      <c r="F20" s="2"/>
      <c r="G20" s="3"/>
      <c r="H20" s="2"/>
      <c r="I20" s="2"/>
      <c r="J20" s="2"/>
      <c r="K20" s="2"/>
      <c r="L20" s="2"/>
      <c r="M20" s="2"/>
      <c r="N20" s="2"/>
      <c r="O20" s="2"/>
      <c r="P20" s="2"/>
      <c r="Q20" s="26"/>
    </row>
    <row r="21" spans="1:17" s="6" customFormat="1" x14ac:dyDescent="0.2">
      <c r="A21" s="2"/>
      <c r="B21" s="91"/>
      <c r="C21" s="2"/>
      <c r="D21" s="3"/>
      <c r="E21" s="3"/>
      <c r="F21" s="2"/>
      <c r="G21" s="3"/>
      <c r="H21" s="2"/>
      <c r="I21" s="2"/>
      <c r="J21" s="2"/>
      <c r="K21" s="2"/>
      <c r="L21" s="2"/>
      <c r="M21" s="2"/>
      <c r="N21" s="2"/>
      <c r="O21" s="2"/>
      <c r="P21" s="2"/>
      <c r="Q21" s="26"/>
    </row>
    <row r="22" spans="1:17" s="6" customFormat="1" x14ac:dyDescent="0.2">
      <c r="A22" s="2"/>
      <c r="B22" s="91"/>
      <c r="C22" s="2"/>
      <c r="D22" s="3"/>
      <c r="E22" s="3"/>
      <c r="F22" s="2"/>
      <c r="G22" s="3"/>
      <c r="H22" s="2"/>
      <c r="I22" s="2"/>
      <c r="J22" s="2"/>
      <c r="K22" s="2"/>
      <c r="L22" s="2"/>
      <c r="M22" s="2"/>
      <c r="N22" s="2"/>
      <c r="O22" s="2"/>
      <c r="P22" s="2"/>
      <c r="Q22" s="26"/>
    </row>
    <row r="23" spans="1:17" s="6" customFormat="1" x14ac:dyDescent="0.2">
      <c r="A23" s="2"/>
      <c r="B23" s="91"/>
      <c r="C23" s="2"/>
      <c r="D23" s="3"/>
      <c r="E23" s="3"/>
      <c r="F23" s="2"/>
      <c r="G23" s="3"/>
      <c r="H23" s="2"/>
      <c r="I23" s="2"/>
      <c r="J23" s="2"/>
      <c r="K23" s="2"/>
      <c r="L23" s="2"/>
      <c r="M23" s="2"/>
      <c r="N23" s="2"/>
      <c r="O23" s="2"/>
      <c r="P23" s="2"/>
      <c r="Q23" s="26"/>
    </row>
    <row r="24" spans="1:17" s="6" customFormat="1" x14ac:dyDescent="0.2">
      <c r="A24" s="2"/>
      <c r="B24" s="91"/>
      <c r="C24" s="2"/>
      <c r="D24" s="3"/>
      <c r="E24" s="3"/>
      <c r="F24" s="2"/>
      <c r="G24" s="3"/>
      <c r="H24" s="2"/>
      <c r="I24" s="2"/>
      <c r="J24" s="2"/>
      <c r="K24" s="2"/>
      <c r="L24" s="2"/>
      <c r="M24" s="2"/>
      <c r="N24" s="2"/>
      <c r="O24" s="2"/>
      <c r="P24" s="2"/>
      <c r="Q24" s="26"/>
    </row>
    <row r="25" spans="1:17" s="6" customFormat="1" x14ac:dyDescent="0.2">
      <c r="A25" s="2"/>
      <c r="B25" s="91"/>
      <c r="C25" s="2"/>
      <c r="D25" s="3"/>
      <c r="E25" s="3"/>
      <c r="F25" s="2"/>
      <c r="G25" s="3"/>
      <c r="H25" s="2"/>
      <c r="I25" s="2"/>
      <c r="J25" s="2"/>
      <c r="K25" s="2"/>
      <c r="L25" s="2"/>
      <c r="M25" s="2"/>
      <c r="N25" s="2"/>
      <c r="O25" s="2"/>
      <c r="P25" s="2"/>
      <c r="Q25" s="26"/>
    </row>
    <row r="26" spans="1:17" s="6" customFormat="1" x14ac:dyDescent="0.2">
      <c r="A26" s="2"/>
      <c r="B26" s="91"/>
      <c r="C26" s="2"/>
      <c r="D26" s="3"/>
      <c r="E26" s="3"/>
      <c r="F26" s="2"/>
      <c r="G26" s="3"/>
      <c r="H26" s="2"/>
      <c r="I26" s="2"/>
      <c r="J26" s="2"/>
      <c r="K26" s="2"/>
      <c r="L26" s="2"/>
      <c r="M26" s="2"/>
      <c r="N26" s="2"/>
      <c r="O26" s="2"/>
      <c r="P26" s="2"/>
      <c r="Q26" s="26"/>
    </row>
    <row r="27" spans="1:17" s="6" customFormat="1" x14ac:dyDescent="0.2">
      <c r="A27" s="2"/>
      <c r="B27" s="91"/>
      <c r="C27" s="2"/>
      <c r="D27" s="3"/>
      <c r="E27" s="3"/>
      <c r="F27" s="2"/>
      <c r="G27" s="3"/>
      <c r="H27" s="2"/>
      <c r="I27" s="2"/>
      <c r="J27" s="2"/>
      <c r="K27" s="2"/>
      <c r="L27" s="2"/>
      <c r="M27" s="2"/>
      <c r="N27" s="2"/>
      <c r="O27" s="2"/>
      <c r="P27" s="2"/>
      <c r="Q27" s="26"/>
    </row>
    <row r="28" spans="1:17" s="6" customFormat="1" x14ac:dyDescent="0.2">
      <c r="A28" s="2"/>
      <c r="B28" s="91"/>
      <c r="C28" s="2"/>
      <c r="D28" s="3"/>
      <c r="E28" s="3"/>
      <c r="F28" s="2"/>
      <c r="G28" s="3"/>
      <c r="H28" s="2"/>
      <c r="I28" s="2"/>
      <c r="J28" s="2"/>
      <c r="K28" s="2"/>
      <c r="L28" s="2"/>
      <c r="M28" s="2"/>
      <c r="N28" s="2"/>
      <c r="O28" s="2"/>
      <c r="P28" s="2"/>
      <c r="Q28" s="26"/>
    </row>
    <row r="29" spans="1:17" s="6" customFormat="1" x14ac:dyDescent="0.2">
      <c r="A29" s="2"/>
      <c r="B29" s="91"/>
      <c r="C29" s="2"/>
      <c r="D29" s="3"/>
      <c r="E29" s="3"/>
      <c r="F29" s="2"/>
      <c r="G29" s="3"/>
      <c r="H29" s="2"/>
      <c r="I29" s="2"/>
      <c r="J29" s="2"/>
      <c r="K29" s="2"/>
      <c r="L29" s="2"/>
      <c r="M29" s="2"/>
      <c r="N29" s="2"/>
      <c r="O29" s="2"/>
      <c r="P29" s="2"/>
      <c r="Q29" s="26"/>
    </row>
    <row r="30" spans="1:17" s="6" customFormat="1" x14ac:dyDescent="0.2">
      <c r="A30" s="2"/>
      <c r="B30" s="91"/>
      <c r="C30" s="2"/>
      <c r="D30" s="3"/>
      <c r="E30" s="3"/>
      <c r="F30" s="2"/>
      <c r="G30" s="3"/>
      <c r="H30" s="2"/>
      <c r="I30" s="2"/>
      <c r="J30" s="2"/>
      <c r="K30" s="2"/>
      <c r="L30" s="2"/>
      <c r="M30" s="2"/>
      <c r="N30" s="2"/>
      <c r="O30" s="2"/>
      <c r="P30" s="2"/>
      <c r="Q30" s="26"/>
    </row>
    <row r="31" spans="1:17" s="6" customFormat="1" x14ac:dyDescent="0.2">
      <c r="A31" s="2"/>
      <c r="B31" s="91"/>
      <c r="C31" s="2"/>
      <c r="D31" s="3"/>
      <c r="E31" s="3"/>
      <c r="F31" s="2"/>
      <c r="G31" s="3"/>
      <c r="H31" s="2"/>
      <c r="I31" s="2"/>
      <c r="J31" s="2"/>
      <c r="K31" s="2"/>
      <c r="L31" s="2"/>
      <c r="M31" s="2"/>
      <c r="N31" s="2"/>
      <c r="O31" s="2"/>
      <c r="P31" s="2"/>
      <c r="Q31" s="26"/>
    </row>
    <row r="32" spans="1:17" s="6" customFormat="1" x14ac:dyDescent="0.2">
      <c r="A32" s="2"/>
      <c r="B32" s="91"/>
      <c r="C32" s="2"/>
      <c r="D32" s="3"/>
      <c r="E32" s="3"/>
      <c r="F32" s="2"/>
      <c r="G32" s="3"/>
      <c r="H32" s="2"/>
      <c r="I32" s="2"/>
      <c r="J32" s="2"/>
      <c r="K32" s="2"/>
      <c r="L32" s="2"/>
      <c r="M32" s="2"/>
      <c r="N32" s="2"/>
      <c r="O32" s="2"/>
      <c r="P32" s="2"/>
      <c r="Q32" s="26"/>
    </row>
  </sheetData>
  <autoFilter ref="A7:P7"/>
  <phoneticPr fontId="3" type="noConversion"/>
  <pageMargins left="0.75" right="0.75" top="1" bottom="1" header="0.5" footer="0.5"/>
  <pageSetup scale="80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zoomScale="110" zoomScaleNormal="110" workbookViewId="0">
      <selection activeCell="A8" sqref="A8:A14"/>
    </sheetView>
  </sheetViews>
  <sheetFormatPr defaultRowHeight="12.75" x14ac:dyDescent="0.2"/>
  <cols>
    <col min="1" max="1" width="4" style="2" customWidth="1"/>
    <col min="2" max="2" width="10" style="3" customWidth="1"/>
    <col min="3" max="3" width="9.140625" style="2" customWidth="1"/>
    <col min="4" max="4" width="6.5703125" style="3" customWidth="1"/>
    <col min="5" max="5" width="10.5703125" style="3" customWidth="1"/>
    <col min="6" max="6" width="8.5703125" style="2" customWidth="1"/>
    <col min="7" max="7" width="23" style="3" customWidth="1"/>
    <col min="8" max="8" width="3.7109375" style="2" customWidth="1"/>
    <col min="9" max="9" width="6.28515625" style="2" customWidth="1"/>
    <col min="10" max="11" width="7.85546875" style="2" customWidth="1"/>
    <col min="12" max="12" width="6.7109375" style="2" customWidth="1"/>
    <col min="13" max="13" width="7.5703125" style="2" customWidth="1"/>
    <col min="14" max="14" width="7.7109375" style="2" customWidth="1"/>
    <col min="15" max="15" width="7.5703125" style="2" customWidth="1"/>
    <col min="16" max="16" width="17.28515625" style="2" customWidth="1"/>
    <col min="17" max="16384" width="9.140625" style="2"/>
  </cols>
  <sheetData>
    <row r="1" spans="1:19" s="85" customFormat="1" ht="21" customHeight="1" x14ac:dyDescent="0.25">
      <c r="B1" s="95"/>
      <c r="C1" s="130" t="s">
        <v>68</v>
      </c>
      <c r="D1" s="354"/>
      <c r="E1" s="355"/>
      <c r="F1" s="131"/>
      <c r="P1" s="112"/>
    </row>
    <row r="2" spans="1:19" s="85" customFormat="1" ht="15" x14ac:dyDescent="0.25">
      <c r="B2" s="95"/>
      <c r="C2" s="130" t="s">
        <v>1</v>
      </c>
      <c r="D2" s="354"/>
      <c r="E2" s="355"/>
      <c r="F2" s="131"/>
      <c r="P2" s="112"/>
    </row>
    <row r="3" spans="1:19" s="85" customFormat="1" ht="15" x14ac:dyDescent="0.25">
      <c r="A3" s="86"/>
      <c r="B3" s="96"/>
      <c r="C3" s="130" t="s">
        <v>82</v>
      </c>
      <c r="D3" s="355"/>
      <c r="E3" s="354"/>
      <c r="F3" s="131"/>
      <c r="P3" s="112"/>
    </row>
    <row r="4" spans="1:19" s="85" customFormat="1" ht="20.25" customHeight="1" x14ac:dyDescent="0.2">
      <c r="B4" s="95"/>
      <c r="C4" s="184"/>
      <c r="D4" s="112"/>
      <c r="E4" s="112"/>
      <c r="G4" s="112"/>
      <c r="P4" s="112"/>
    </row>
    <row r="5" spans="1:19" s="6" customFormat="1" ht="16.5" thickBot="1" x14ac:dyDescent="0.3">
      <c r="A5" s="36" t="s">
        <v>96</v>
      </c>
      <c r="B5" s="98"/>
      <c r="C5" s="36"/>
      <c r="D5" s="98"/>
      <c r="E5" s="98"/>
      <c r="F5" s="36"/>
      <c r="G5" s="98"/>
      <c r="H5" s="36"/>
      <c r="I5" s="36"/>
      <c r="J5" s="36"/>
      <c r="K5" s="36"/>
      <c r="L5" s="7"/>
      <c r="M5" s="7"/>
      <c r="N5" s="7"/>
      <c r="O5" s="7"/>
      <c r="P5" s="7"/>
      <c r="Q5" s="7"/>
      <c r="R5" s="7"/>
      <c r="S5" s="7"/>
    </row>
    <row r="6" spans="1:19" s="6" customFormat="1" ht="13.5" thickBot="1" x14ac:dyDescent="0.25">
      <c r="A6" s="249" t="s">
        <v>2</v>
      </c>
      <c r="B6" s="216" t="s">
        <v>50</v>
      </c>
      <c r="C6" s="233" t="s">
        <v>49</v>
      </c>
      <c r="D6" s="218" t="s">
        <v>0</v>
      </c>
      <c r="E6" s="219" t="s">
        <v>3</v>
      </c>
      <c r="F6" s="220" t="s">
        <v>51</v>
      </c>
      <c r="G6" s="250" t="s">
        <v>4</v>
      </c>
      <c r="H6" s="249" t="s">
        <v>28</v>
      </c>
      <c r="I6" s="252" t="s">
        <v>5</v>
      </c>
      <c r="J6" s="253" t="s">
        <v>6</v>
      </c>
      <c r="K6" s="254" t="s">
        <v>7</v>
      </c>
      <c r="L6" s="255" t="s">
        <v>8</v>
      </c>
      <c r="M6" s="253" t="s">
        <v>9</v>
      </c>
      <c r="N6" s="256" t="s">
        <v>10</v>
      </c>
      <c r="O6" s="253" t="s">
        <v>11</v>
      </c>
      <c r="P6" s="253" t="s">
        <v>12</v>
      </c>
    </row>
    <row r="7" spans="1:19" s="6" customFormat="1" x14ac:dyDescent="0.2">
      <c r="A7" s="18">
        <v>1</v>
      </c>
      <c r="B7" s="278"/>
      <c r="C7" s="35"/>
      <c r="D7" s="41"/>
      <c r="E7" s="81"/>
      <c r="F7" s="38" t="s">
        <v>87</v>
      </c>
      <c r="G7" s="78" t="s">
        <v>86</v>
      </c>
      <c r="H7" s="49">
        <v>10</v>
      </c>
      <c r="I7" s="40">
        <v>11110</v>
      </c>
      <c r="J7" s="229">
        <f t="shared" ref="J7:J14" si="0">SUM(K7+L7+M7+N7+O7)</f>
        <v>3192.11</v>
      </c>
      <c r="K7" s="281">
        <v>3192.11</v>
      </c>
      <c r="L7" s="315"/>
      <c r="M7" s="194"/>
      <c r="N7" s="195"/>
      <c r="O7" s="195"/>
      <c r="P7" s="111"/>
    </row>
    <row r="8" spans="1:19" s="6" customFormat="1" x14ac:dyDescent="0.2">
      <c r="A8" s="18">
        <v>2</v>
      </c>
      <c r="B8" s="105" t="s">
        <v>366</v>
      </c>
      <c r="C8" s="18" t="s">
        <v>235</v>
      </c>
      <c r="D8" s="101">
        <v>16198</v>
      </c>
      <c r="E8" s="106">
        <v>63165075</v>
      </c>
      <c r="F8" s="38" t="s">
        <v>251</v>
      </c>
      <c r="G8" s="78" t="s">
        <v>236</v>
      </c>
      <c r="H8" s="49">
        <v>10</v>
      </c>
      <c r="I8" s="52">
        <v>13780</v>
      </c>
      <c r="J8" s="229">
        <f t="shared" si="0"/>
        <v>316.39</v>
      </c>
      <c r="K8" s="329"/>
      <c r="L8" s="248"/>
      <c r="M8" s="194">
        <v>316.39</v>
      </c>
      <c r="N8" s="195"/>
      <c r="O8" s="195"/>
      <c r="P8" s="440" t="s">
        <v>237</v>
      </c>
    </row>
    <row r="9" spans="1:19" s="6" customFormat="1" x14ac:dyDescent="0.2">
      <c r="A9" s="18">
        <v>3</v>
      </c>
      <c r="B9" s="459" t="s">
        <v>477</v>
      </c>
      <c r="C9" s="72" t="s">
        <v>478</v>
      </c>
      <c r="D9" s="101">
        <v>17893</v>
      </c>
      <c r="E9" s="106">
        <v>63165075</v>
      </c>
      <c r="F9" s="38" t="s">
        <v>409</v>
      </c>
      <c r="G9" s="78" t="s">
        <v>220</v>
      </c>
      <c r="H9" s="49">
        <v>10</v>
      </c>
      <c r="I9" s="52">
        <v>14310</v>
      </c>
      <c r="J9" s="229">
        <f t="shared" si="0"/>
        <v>776.5</v>
      </c>
      <c r="K9" s="329"/>
      <c r="L9" s="248"/>
      <c r="M9" s="194">
        <v>776.5</v>
      </c>
      <c r="N9" s="195"/>
      <c r="O9" s="195"/>
      <c r="P9" s="440" t="s">
        <v>221</v>
      </c>
    </row>
    <row r="10" spans="1:19" s="6" customFormat="1" x14ac:dyDescent="0.2">
      <c r="A10" s="18">
        <v>4</v>
      </c>
      <c r="B10" s="430"/>
      <c r="C10" s="72"/>
      <c r="D10" s="101"/>
      <c r="E10" s="106"/>
      <c r="F10" s="38"/>
      <c r="G10" s="84" t="s">
        <v>84</v>
      </c>
      <c r="H10" s="33">
        <v>10</v>
      </c>
      <c r="I10" s="34">
        <v>11110</v>
      </c>
      <c r="J10" s="229">
        <f t="shared" ref="J10:J13" si="1">SUM(K10+L10+M10+N10+O10)</f>
        <v>4054.52</v>
      </c>
      <c r="K10" s="329">
        <v>4054.52</v>
      </c>
      <c r="L10" s="248"/>
      <c r="M10" s="194"/>
      <c r="N10" s="195"/>
      <c r="O10" s="195"/>
      <c r="P10" s="440"/>
    </row>
    <row r="11" spans="1:19" s="6" customFormat="1" x14ac:dyDescent="0.2">
      <c r="A11" s="18">
        <v>5</v>
      </c>
      <c r="B11" s="117" t="s">
        <v>798</v>
      </c>
      <c r="C11" s="19" t="s">
        <v>302</v>
      </c>
      <c r="D11" s="101">
        <v>29475</v>
      </c>
      <c r="E11" s="106">
        <v>63165075</v>
      </c>
      <c r="F11" s="324" t="s">
        <v>796</v>
      </c>
      <c r="G11" s="84" t="s">
        <v>799</v>
      </c>
      <c r="H11" s="33">
        <v>10</v>
      </c>
      <c r="I11" s="34">
        <v>13450</v>
      </c>
      <c r="J11" s="230">
        <f t="shared" si="1"/>
        <v>107</v>
      </c>
      <c r="K11" s="439"/>
      <c r="L11" s="195"/>
      <c r="M11" s="194">
        <v>107</v>
      </c>
      <c r="N11" s="195"/>
      <c r="O11" s="195"/>
      <c r="P11" s="440" t="s">
        <v>800</v>
      </c>
    </row>
    <row r="12" spans="1:19" s="6" customFormat="1" x14ac:dyDescent="0.2">
      <c r="A12" s="18">
        <v>6</v>
      </c>
      <c r="B12" s="273" t="s">
        <v>336</v>
      </c>
      <c r="C12" s="69" t="s">
        <v>337</v>
      </c>
      <c r="D12" s="41">
        <v>35200</v>
      </c>
      <c r="E12" s="106">
        <v>63165075</v>
      </c>
      <c r="F12" s="39" t="s">
        <v>820</v>
      </c>
      <c r="G12" s="84" t="s">
        <v>134</v>
      </c>
      <c r="H12" s="33">
        <v>10</v>
      </c>
      <c r="I12" s="34">
        <v>13460</v>
      </c>
      <c r="J12" s="229">
        <f t="shared" si="1"/>
        <v>362.8</v>
      </c>
      <c r="K12" s="193"/>
      <c r="L12" s="190"/>
      <c r="M12" s="194">
        <v>362.8</v>
      </c>
      <c r="N12" s="195"/>
      <c r="O12" s="195"/>
      <c r="P12" s="111" t="s">
        <v>335</v>
      </c>
    </row>
    <row r="13" spans="1:19" s="6" customFormat="1" x14ac:dyDescent="0.2">
      <c r="A13" s="18">
        <v>7</v>
      </c>
      <c r="B13" s="117" t="s">
        <v>985</v>
      </c>
      <c r="C13" s="19" t="s">
        <v>376</v>
      </c>
      <c r="D13" s="101">
        <v>51367</v>
      </c>
      <c r="E13" s="106">
        <v>63165075</v>
      </c>
      <c r="F13" s="21" t="s">
        <v>980</v>
      </c>
      <c r="G13" s="78" t="s">
        <v>236</v>
      </c>
      <c r="H13" s="49">
        <v>10</v>
      </c>
      <c r="I13" s="52">
        <v>13780</v>
      </c>
      <c r="J13" s="229">
        <f t="shared" si="1"/>
        <v>68.56</v>
      </c>
      <c r="K13" s="329"/>
      <c r="L13" s="248"/>
      <c r="M13" s="194">
        <v>68.56</v>
      </c>
      <c r="N13" s="195"/>
      <c r="O13" s="195"/>
      <c r="P13" s="440" t="s">
        <v>237</v>
      </c>
    </row>
    <row r="14" spans="1:19" ht="13.5" thickBot="1" x14ac:dyDescent="0.25">
      <c r="A14" s="18">
        <v>8</v>
      </c>
      <c r="B14" s="93"/>
      <c r="C14" s="367"/>
      <c r="D14" s="81"/>
      <c r="E14" s="101"/>
      <c r="F14" s="303" t="s">
        <v>1011</v>
      </c>
      <c r="G14" s="84" t="s">
        <v>85</v>
      </c>
      <c r="H14" s="33">
        <v>10</v>
      </c>
      <c r="I14" s="34">
        <v>11110</v>
      </c>
      <c r="J14" s="229">
        <f t="shared" si="0"/>
        <v>4054.52</v>
      </c>
      <c r="K14" s="190">
        <v>4054.52</v>
      </c>
      <c r="L14" s="190"/>
      <c r="M14" s="192"/>
      <c r="N14" s="190"/>
      <c r="O14" s="190"/>
      <c r="P14" s="301"/>
    </row>
    <row r="15" spans="1:19" s="6" customFormat="1" ht="13.5" thickBot="1" x14ac:dyDescent="0.25">
      <c r="A15" s="241"/>
      <c r="B15" s="243"/>
      <c r="C15" s="242"/>
      <c r="D15" s="243"/>
      <c r="E15" s="243"/>
      <c r="F15" s="242"/>
      <c r="G15" s="243"/>
      <c r="H15" s="242"/>
      <c r="I15" s="244" t="s">
        <v>42</v>
      </c>
      <c r="J15" s="245">
        <f t="shared" ref="J15:O15" si="2">SUM(J7:J14)</f>
        <v>12932.4</v>
      </c>
      <c r="K15" s="245">
        <f t="shared" si="2"/>
        <v>11301.15</v>
      </c>
      <c r="L15" s="208">
        <f t="shared" si="2"/>
        <v>0</v>
      </c>
      <c r="M15" s="208">
        <f t="shared" si="2"/>
        <v>1631.2499999999998</v>
      </c>
      <c r="N15" s="208">
        <f t="shared" si="2"/>
        <v>0</v>
      </c>
      <c r="O15" s="208">
        <f t="shared" si="2"/>
        <v>0</v>
      </c>
      <c r="P15" s="244"/>
    </row>
    <row r="16" spans="1:19" s="6" customFormat="1" x14ac:dyDescent="0.2">
      <c r="A16" s="2"/>
      <c r="B16" s="3"/>
      <c r="C16" s="2"/>
      <c r="D16" s="3"/>
      <c r="E16" s="3"/>
      <c r="F16" s="2"/>
      <c r="G16" s="3"/>
      <c r="H16" s="2"/>
      <c r="I16" s="2"/>
      <c r="J16" s="2"/>
      <c r="K16" s="12"/>
      <c r="L16" s="2"/>
      <c r="M16" s="2"/>
      <c r="N16" s="2"/>
      <c r="O16" s="2"/>
      <c r="P16" s="2"/>
    </row>
    <row r="17" spans="1:16" s="6" customFormat="1" x14ac:dyDescent="0.2">
      <c r="A17" s="2"/>
      <c r="B17" s="3"/>
      <c r="C17" s="2"/>
      <c r="D17" s="3"/>
      <c r="E17" s="3"/>
      <c r="F17" s="2"/>
      <c r="G17" s="3"/>
      <c r="H17" s="2"/>
      <c r="I17" s="2"/>
      <c r="J17" s="281"/>
      <c r="K17" s="281"/>
      <c r="L17" s="2"/>
      <c r="M17" s="26"/>
      <c r="N17" s="2"/>
      <c r="O17" s="2"/>
      <c r="P17" s="30"/>
    </row>
    <row r="18" spans="1:16" s="6" customFormat="1" x14ac:dyDescent="0.2">
      <c r="A18" s="2"/>
    </row>
    <row r="19" spans="1:16" s="6" customFormat="1" x14ac:dyDescent="0.2">
      <c r="A19" s="2"/>
    </row>
    <row r="20" spans="1:16" s="6" customFormat="1" x14ac:dyDescent="0.2">
      <c r="A20" s="2"/>
      <c r="B20" s="3"/>
      <c r="C20" s="2"/>
      <c r="D20" s="3"/>
      <c r="E20" s="3"/>
      <c r="F20" s="2"/>
      <c r="G20" s="3"/>
      <c r="H20" s="2"/>
      <c r="I20" s="2"/>
      <c r="J20" s="2"/>
      <c r="K20" s="2"/>
      <c r="L20" s="2"/>
      <c r="M20" s="2"/>
      <c r="N20" s="2"/>
      <c r="O20" s="2"/>
      <c r="P20" s="2"/>
    </row>
    <row r="21" spans="1:16" s="6" customFormat="1" x14ac:dyDescent="0.2">
      <c r="A21" s="2"/>
      <c r="B21" s="3"/>
      <c r="C21" s="2"/>
      <c r="D21" s="3"/>
      <c r="E21" s="3"/>
      <c r="F21" s="2"/>
      <c r="G21" s="3"/>
      <c r="H21" s="2"/>
      <c r="I21" s="2"/>
      <c r="J21" s="2"/>
      <c r="K21" s="2"/>
      <c r="L21" s="2"/>
      <c r="M21" s="2"/>
      <c r="N21" s="2"/>
      <c r="O21" s="2"/>
      <c r="P21" s="2"/>
    </row>
    <row r="22" spans="1:16" s="6" customFormat="1" x14ac:dyDescent="0.2">
      <c r="A22" s="2"/>
      <c r="B22" s="3"/>
      <c r="C22" s="2"/>
      <c r="D22" s="3"/>
      <c r="E22" s="3"/>
      <c r="F22" s="2"/>
      <c r="G22" s="3"/>
      <c r="H22" s="2"/>
      <c r="I22" s="2"/>
      <c r="J22" s="2"/>
      <c r="K22" s="2"/>
      <c r="L22" s="2"/>
      <c r="M22" s="2"/>
      <c r="N22" s="2"/>
      <c r="O22" s="2"/>
      <c r="P22" s="2"/>
    </row>
    <row r="23" spans="1:16" s="6" customFormat="1" x14ac:dyDescent="0.2">
      <c r="A23" s="2"/>
      <c r="B23" s="3"/>
      <c r="C23" s="2"/>
      <c r="D23" s="3"/>
      <c r="E23" s="3"/>
      <c r="F23" s="2"/>
      <c r="G23" s="3"/>
      <c r="H23" s="2"/>
      <c r="I23" s="2"/>
      <c r="J23" s="2"/>
      <c r="K23" s="2"/>
      <c r="L23" s="2"/>
      <c r="M23" s="2"/>
      <c r="N23" s="2"/>
      <c r="O23" s="2"/>
      <c r="P23" s="2"/>
    </row>
    <row r="29" spans="1:16" ht="13.5" customHeight="1" x14ac:dyDescent="0.2"/>
    <row r="30" spans="1:16" ht="13.5" customHeight="1" x14ac:dyDescent="0.2"/>
    <row r="31" spans="1:16" ht="13.5" customHeight="1" x14ac:dyDescent="0.2"/>
    <row r="32" spans="1:16" ht="13.5" customHeight="1" x14ac:dyDescent="0.2"/>
    <row r="33" ht="13.5" customHeight="1" x14ac:dyDescent="0.2"/>
    <row r="34" ht="13.5" customHeight="1" x14ac:dyDescent="0.2"/>
    <row r="35" ht="13.5" customHeight="1" x14ac:dyDescent="0.2"/>
    <row r="36" ht="13.5" customHeight="1" x14ac:dyDescent="0.2"/>
    <row r="37" ht="13.5" customHeight="1" x14ac:dyDescent="0.2"/>
    <row r="38" ht="13.5" customHeight="1" x14ac:dyDescent="0.2"/>
    <row r="39" ht="13.5" customHeight="1" x14ac:dyDescent="0.2"/>
    <row r="40" ht="13.5" customHeight="1" x14ac:dyDescent="0.2"/>
  </sheetData>
  <autoFilter ref="A6:P14"/>
  <phoneticPr fontId="3" type="noConversion"/>
  <pageMargins left="0.75" right="0.75" top="1" bottom="1" header="0.5" footer="0.5"/>
  <pageSetup scale="80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zoomScale="110" zoomScaleNormal="110" workbookViewId="0">
      <selection activeCell="A9" sqref="A9:A22"/>
    </sheetView>
  </sheetViews>
  <sheetFormatPr defaultRowHeight="12.75" x14ac:dyDescent="0.2"/>
  <cols>
    <col min="1" max="1" width="3.5703125" style="2" customWidth="1"/>
    <col min="2" max="2" width="10.42578125" style="91" customWidth="1"/>
    <col min="3" max="3" width="9.85546875" style="74" customWidth="1"/>
    <col min="4" max="4" width="6.5703125" style="3" customWidth="1"/>
    <col min="5" max="5" width="9.5703125" style="3" customWidth="1"/>
    <col min="6" max="6" width="8.28515625" style="2" customWidth="1"/>
    <col min="7" max="7" width="21.28515625" style="3" customWidth="1"/>
    <col min="8" max="8" width="3.42578125" style="2" customWidth="1"/>
    <col min="9" max="9" width="6.140625" style="2" customWidth="1"/>
    <col min="10" max="10" width="9" style="2" customWidth="1"/>
    <col min="11" max="11" width="8" style="2" customWidth="1"/>
    <col min="12" max="12" width="7" style="2" customWidth="1"/>
    <col min="13" max="13" width="7.5703125" style="2" customWidth="1"/>
    <col min="14" max="14" width="7.28515625" style="2" customWidth="1"/>
    <col min="15" max="15" width="8.42578125" style="2" customWidth="1"/>
    <col min="16" max="16" width="16.5703125" style="3" customWidth="1"/>
    <col min="17" max="16384" width="9.140625" style="2"/>
  </cols>
  <sheetData>
    <row r="1" spans="1:19" s="85" customFormat="1" ht="21" customHeight="1" x14ac:dyDescent="0.25">
      <c r="B1" s="95"/>
      <c r="C1" s="130" t="s">
        <v>68</v>
      </c>
      <c r="D1" s="354"/>
      <c r="E1" s="355"/>
      <c r="F1" s="131"/>
      <c r="P1" s="112"/>
    </row>
    <row r="2" spans="1:19" s="85" customFormat="1" ht="15" x14ac:dyDescent="0.25">
      <c r="B2" s="95"/>
      <c r="C2" s="130" t="s">
        <v>1</v>
      </c>
      <c r="D2" s="354"/>
      <c r="E2" s="355"/>
      <c r="F2" s="131"/>
      <c r="P2" s="112"/>
    </row>
    <row r="3" spans="1:19" s="85" customFormat="1" ht="15" x14ac:dyDescent="0.25">
      <c r="A3" s="86"/>
      <c r="B3" s="96"/>
      <c r="C3" s="130" t="s">
        <v>82</v>
      </c>
      <c r="D3" s="355"/>
      <c r="E3" s="354"/>
      <c r="F3" s="131"/>
      <c r="P3" s="112"/>
    </row>
    <row r="4" spans="1:19" s="85" customFormat="1" ht="20.25" customHeight="1" x14ac:dyDescent="0.2">
      <c r="B4" s="95"/>
      <c r="C4" s="184"/>
      <c r="D4" s="112"/>
      <c r="E4" s="112"/>
      <c r="G4" s="112"/>
      <c r="P4" s="112"/>
    </row>
    <row r="5" spans="1:19" s="6" customFormat="1" ht="16.5" thickBot="1" x14ac:dyDescent="0.3">
      <c r="A5" s="36" t="s">
        <v>97</v>
      </c>
      <c r="B5" s="104"/>
      <c r="C5" s="75"/>
      <c r="D5" s="98"/>
      <c r="E5" s="98"/>
      <c r="F5" s="36"/>
      <c r="G5" s="98"/>
      <c r="H5" s="36"/>
      <c r="I5" s="36"/>
      <c r="J5" s="36"/>
      <c r="K5" s="36"/>
      <c r="L5" s="7"/>
      <c r="M5" s="7"/>
      <c r="N5" s="7"/>
      <c r="O5" s="7"/>
      <c r="P5" s="114"/>
      <c r="Q5" s="7"/>
      <c r="R5" s="7"/>
      <c r="S5" s="7"/>
    </row>
    <row r="6" spans="1:19" s="6" customFormat="1" ht="13.5" thickBot="1" x14ac:dyDescent="0.25">
      <c r="A6" s="249" t="s">
        <v>2</v>
      </c>
      <c r="B6" s="216" t="s">
        <v>50</v>
      </c>
      <c r="C6" s="217" t="s">
        <v>49</v>
      </c>
      <c r="D6" s="218" t="s">
        <v>0</v>
      </c>
      <c r="E6" s="219" t="s">
        <v>3</v>
      </c>
      <c r="F6" s="220" t="s">
        <v>51</v>
      </c>
      <c r="G6" s="250" t="s">
        <v>4</v>
      </c>
      <c r="H6" s="249" t="s">
        <v>28</v>
      </c>
      <c r="I6" s="252" t="s">
        <v>5</v>
      </c>
      <c r="J6" s="253" t="s">
        <v>6</v>
      </c>
      <c r="K6" s="280" t="s">
        <v>7</v>
      </c>
      <c r="L6" s="255" t="s">
        <v>8</v>
      </c>
      <c r="M6" s="253" t="s">
        <v>9</v>
      </c>
      <c r="N6" s="256" t="s">
        <v>10</v>
      </c>
      <c r="O6" s="253" t="s">
        <v>11</v>
      </c>
      <c r="P6" s="260" t="s">
        <v>12</v>
      </c>
    </row>
    <row r="7" spans="1:19" s="6" customFormat="1" x14ac:dyDescent="0.2">
      <c r="A7" s="28">
        <v>1</v>
      </c>
      <c r="B7" s="117"/>
      <c r="C7" s="72"/>
      <c r="D7" s="106"/>
      <c r="E7" s="106"/>
      <c r="F7" s="38" t="s">
        <v>87</v>
      </c>
      <c r="G7" s="78" t="s">
        <v>86</v>
      </c>
      <c r="H7" s="49">
        <v>10</v>
      </c>
      <c r="I7" s="40">
        <v>11110</v>
      </c>
      <c r="J7" s="229">
        <f t="shared" ref="J7:J22" si="0">SUM(K7+L7+M7+N7+O7)</f>
        <v>3354.45</v>
      </c>
      <c r="K7" s="329">
        <v>3354.45</v>
      </c>
      <c r="L7" s="315"/>
      <c r="M7" s="194"/>
      <c r="N7" s="195"/>
      <c r="O7" s="195"/>
      <c r="P7" s="111"/>
    </row>
    <row r="8" spans="1:19" s="6" customFormat="1" x14ac:dyDescent="0.2">
      <c r="A8" s="28">
        <v>2</v>
      </c>
      <c r="B8" s="441" t="s">
        <v>218</v>
      </c>
      <c r="C8" s="72" t="s">
        <v>219</v>
      </c>
      <c r="D8" s="106">
        <v>14813</v>
      </c>
      <c r="E8" s="106">
        <v>63166080</v>
      </c>
      <c r="F8" s="38" t="s">
        <v>202</v>
      </c>
      <c r="G8" s="78" t="s">
        <v>220</v>
      </c>
      <c r="H8" s="49">
        <v>10</v>
      </c>
      <c r="I8" s="52">
        <v>14310</v>
      </c>
      <c r="J8" s="229">
        <f t="shared" si="0"/>
        <v>914.4</v>
      </c>
      <c r="K8" s="439"/>
      <c r="L8" s="248"/>
      <c r="M8" s="194">
        <v>914.4</v>
      </c>
      <c r="N8" s="195"/>
      <c r="O8" s="195"/>
      <c r="P8" s="440" t="s">
        <v>221</v>
      </c>
    </row>
    <row r="9" spans="1:19" s="6" customFormat="1" x14ac:dyDescent="0.2">
      <c r="A9" s="28">
        <v>3</v>
      </c>
      <c r="B9" s="117" t="s">
        <v>364</v>
      </c>
      <c r="C9" s="72" t="s">
        <v>235</v>
      </c>
      <c r="D9" s="106">
        <v>16163</v>
      </c>
      <c r="E9" s="106">
        <v>63166080</v>
      </c>
      <c r="F9" s="38" t="s">
        <v>251</v>
      </c>
      <c r="G9" s="78" t="s">
        <v>236</v>
      </c>
      <c r="H9" s="49">
        <v>10</v>
      </c>
      <c r="I9" s="52">
        <v>13780</v>
      </c>
      <c r="J9" s="229">
        <f t="shared" si="0"/>
        <v>977.96</v>
      </c>
      <c r="K9" s="439"/>
      <c r="L9" s="248"/>
      <c r="M9" s="194">
        <v>977.96</v>
      </c>
      <c r="N9" s="195"/>
      <c r="O9" s="195"/>
      <c r="P9" s="440" t="s">
        <v>237</v>
      </c>
    </row>
    <row r="10" spans="1:19" s="6" customFormat="1" x14ac:dyDescent="0.2">
      <c r="A10" s="28">
        <v>4</v>
      </c>
      <c r="B10" s="441" t="s">
        <v>475</v>
      </c>
      <c r="C10" s="72" t="s">
        <v>476</v>
      </c>
      <c r="D10" s="106">
        <v>17888</v>
      </c>
      <c r="E10" s="106">
        <v>63166080</v>
      </c>
      <c r="F10" s="38" t="s">
        <v>409</v>
      </c>
      <c r="G10" s="78" t="s">
        <v>220</v>
      </c>
      <c r="H10" s="49">
        <v>10</v>
      </c>
      <c r="I10" s="52">
        <v>14310</v>
      </c>
      <c r="J10" s="229">
        <f t="shared" si="0"/>
        <v>1388.4</v>
      </c>
      <c r="K10" s="439"/>
      <c r="L10" s="248"/>
      <c r="M10" s="194">
        <v>1388.4</v>
      </c>
      <c r="N10" s="195"/>
      <c r="O10" s="195"/>
      <c r="P10" s="440" t="s">
        <v>221</v>
      </c>
    </row>
    <row r="11" spans="1:19" s="6" customFormat="1" x14ac:dyDescent="0.2">
      <c r="A11" s="28">
        <v>5</v>
      </c>
      <c r="B11" s="117"/>
      <c r="C11" s="19"/>
      <c r="D11" s="101"/>
      <c r="E11" s="106"/>
      <c r="F11" s="21"/>
      <c r="G11" s="84" t="s">
        <v>84</v>
      </c>
      <c r="H11" s="33">
        <v>10</v>
      </c>
      <c r="I11" s="34">
        <v>11110</v>
      </c>
      <c r="J11" s="229">
        <f t="shared" si="0"/>
        <v>4725.3900000000003</v>
      </c>
      <c r="K11" s="329">
        <v>4725.3900000000003</v>
      </c>
      <c r="L11" s="190"/>
      <c r="M11" s="190"/>
      <c r="N11" s="190"/>
      <c r="O11" s="190"/>
      <c r="P11" s="111"/>
    </row>
    <row r="12" spans="1:19" x14ac:dyDescent="0.2">
      <c r="A12" s="28">
        <v>6</v>
      </c>
      <c r="B12" s="117" t="s">
        <v>798</v>
      </c>
      <c r="C12" s="19" t="s">
        <v>302</v>
      </c>
      <c r="D12" s="101">
        <v>29404</v>
      </c>
      <c r="E12" s="106">
        <v>63166080</v>
      </c>
      <c r="F12" s="324" t="s">
        <v>796</v>
      </c>
      <c r="G12" s="84" t="s">
        <v>799</v>
      </c>
      <c r="H12" s="33">
        <v>10</v>
      </c>
      <c r="I12" s="34">
        <v>13450</v>
      </c>
      <c r="J12" s="229">
        <f t="shared" si="0"/>
        <v>119</v>
      </c>
      <c r="K12" s="439"/>
      <c r="L12" s="195"/>
      <c r="M12" s="194">
        <v>119</v>
      </c>
      <c r="N12" s="195"/>
      <c r="O12" s="195"/>
      <c r="P12" s="440" t="s">
        <v>800</v>
      </c>
    </row>
    <row r="13" spans="1:19" s="6" customFormat="1" x14ac:dyDescent="0.2">
      <c r="A13" s="28">
        <v>7</v>
      </c>
      <c r="B13" s="278" t="s">
        <v>328</v>
      </c>
      <c r="C13" s="302" t="s">
        <v>329</v>
      </c>
      <c r="D13" s="25">
        <v>35138</v>
      </c>
      <c r="E13" s="106">
        <v>63166080</v>
      </c>
      <c r="F13" s="39" t="s">
        <v>820</v>
      </c>
      <c r="G13" s="84" t="s">
        <v>134</v>
      </c>
      <c r="H13" s="33">
        <v>10</v>
      </c>
      <c r="I13" s="34">
        <v>13460</v>
      </c>
      <c r="J13" s="229">
        <f t="shared" si="0"/>
        <v>406.5</v>
      </c>
      <c r="K13" s="329"/>
      <c r="L13" s="190"/>
      <c r="M13" s="190">
        <v>406.5</v>
      </c>
      <c r="N13" s="190"/>
      <c r="O13" s="190"/>
      <c r="P13" s="111" t="s">
        <v>330</v>
      </c>
    </row>
    <row r="14" spans="1:19" s="6" customFormat="1" x14ac:dyDescent="0.2">
      <c r="A14" s="28">
        <v>8</v>
      </c>
      <c r="B14" s="278" t="s">
        <v>885</v>
      </c>
      <c r="C14" s="302" t="s">
        <v>886</v>
      </c>
      <c r="D14" s="25">
        <v>40833</v>
      </c>
      <c r="E14" s="106">
        <v>63166080</v>
      </c>
      <c r="F14" s="39" t="s">
        <v>873</v>
      </c>
      <c r="G14" s="78" t="s">
        <v>220</v>
      </c>
      <c r="H14" s="49">
        <v>10</v>
      </c>
      <c r="I14" s="52">
        <v>14310</v>
      </c>
      <c r="J14" s="229">
        <f t="shared" si="0"/>
        <v>130</v>
      </c>
      <c r="K14" s="329"/>
      <c r="L14" s="190"/>
      <c r="M14" s="190">
        <v>130</v>
      </c>
      <c r="N14" s="190"/>
      <c r="O14" s="190"/>
      <c r="P14" s="440" t="s">
        <v>887</v>
      </c>
    </row>
    <row r="15" spans="1:19" s="6" customFormat="1" x14ac:dyDescent="0.2">
      <c r="A15" s="28">
        <v>9</v>
      </c>
      <c r="B15" s="278" t="s">
        <v>912</v>
      </c>
      <c r="C15" s="461" t="s">
        <v>913</v>
      </c>
      <c r="D15" s="41">
        <v>39128</v>
      </c>
      <c r="E15" s="106">
        <v>63166080</v>
      </c>
      <c r="F15" s="39" t="s">
        <v>864</v>
      </c>
      <c r="G15" s="84" t="s">
        <v>134</v>
      </c>
      <c r="H15" s="33">
        <v>10</v>
      </c>
      <c r="I15" s="34">
        <v>13460</v>
      </c>
      <c r="J15" s="229">
        <f t="shared" si="0"/>
        <v>449.7</v>
      </c>
      <c r="K15" s="193"/>
      <c r="L15" s="190"/>
      <c r="M15" s="194">
        <v>449.7</v>
      </c>
      <c r="N15" s="195"/>
      <c r="O15" s="195"/>
      <c r="P15" s="111" t="s">
        <v>307</v>
      </c>
    </row>
    <row r="16" spans="1:19" s="6" customFormat="1" x14ac:dyDescent="0.2">
      <c r="A16" s="28">
        <v>10</v>
      </c>
      <c r="B16" s="278" t="s">
        <v>938</v>
      </c>
      <c r="C16" s="302" t="s">
        <v>87</v>
      </c>
      <c r="D16" s="25">
        <v>47767</v>
      </c>
      <c r="E16" s="106">
        <v>63166080</v>
      </c>
      <c r="F16" s="43" t="s">
        <v>935</v>
      </c>
      <c r="G16" s="300" t="s">
        <v>403</v>
      </c>
      <c r="H16" s="277">
        <v>10</v>
      </c>
      <c r="I16" s="52">
        <v>14310</v>
      </c>
      <c r="J16" s="328">
        <f t="shared" si="0"/>
        <v>35.200000000000003</v>
      </c>
      <c r="K16" s="194"/>
      <c r="L16" s="194"/>
      <c r="M16" s="194">
        <v>35.200000000000003</v>
      </c>
      <c r="N16" s="195"/>
      <c r="O16" s="198"/>
      <c r="P16" s="111" t="s">
        <v>227</v>
      </c>
    </row>
    <row r="17" spans="1:16" s="6" customFormat="1" x14ac:dyDescent="0.2">
      <c r="A17" s="28">
        <v>11</v>
      </c>
      <c r="B17" s="278" t="s">
        <v>984</v>
      </c>
      <c r="C17" s="302" t="s">
        <v>376</v>
      </c>
      <c r="D17" s="25">
        <v>50740</v>
      </c>
      <c r="E17" s="106">
        <v>63166080</v>
      </c>
      <c r="F17" s="43" t="s">
        <v>980</v>
      </c>
      <c r="G17" s="78" t="s">
        <v>236</v>
      </c>
      <c r="H17" s="49">
        <v>10</v>
      </c>
      <c r="I17" s="52">
        <v>13780</v>
      </c>
      <c r="J17" s="229">
        <f t="shared" ref="J17:J21" si="1">SUM(K17+L17+M17+N17+O17)</f>
        <v>351.88</v>
      </c>
      <c r="K17" s="439"/>
      <c r="L17" s="248"/>
      <c r="M17" s="194">
        <v>351.88</v>
      </c>
      <c r="N17" s="195"/>
      <c r="O17" s="195"/>
      <c r="P17" s="440" t="s">
        <v>237</v>
      </c>
    </row>
    <row r="18" spans="1:16" s="6" customFormat="1" x14ac:dyDescent="0.2">
      <c r="A18" s="28">
        <v>12</v>
      </c>
      <c r="B18" s="278" t="s">
        <v>1017</v>
      </c>
      <c r="C18" s="302" t="s">
        <v>1008</v>
      </c>
      <c r="D18" s="25">
        <v>59492</v>
      </c>
      <c r="E18" s="106">
        <v>63166080</v>
      </c>
      <c r="F18" s="43" t="s">
        <v>1011</v>
      </c>
      <c r="G18" s="78" t="s">
        <v>1018</v>
      </c>
      <c r="H18" s="49">
        <v>10</v>
      </c>
      <c r="I18" s="52">
        <v>13950</v>
      </c>
      <c r="J18" s="328">
        <f t="shared" si="1"/>
        <v>25</v>
      </c>
      <c r="K18" s="439"/>
      <c r="L18" s="248"/>
      <c r="M18" s="194">
        <v>25</v>
      </c>
      <c r="N18" s="195"/>
      <c r="O18" s="195"/>
      <c r="P18" s="440" t="s">
        <v>1019</v>
      </c>
    </row>
    <row r="19" spans="1:16" s="6" customFormat="1" x14ac:dyDescent="0.2">
      <c r="A19" s="28">
        <v>13</v>
      </c>
      <c r="B19" s="278" t="s">
        <v>1023</v>
      </c>
      <c r="C19" s="302" t="s">
        <v>1008</v>
      </c>
      <c r="D19" s="25">
        <v>59504</v>
      </c>
      <c r="E19" s="106">
        <v>63166080</v>
      </c>
      <c r="F19" s="43" t="s">
        <v>1011</v>
      </c>
      <c r="G19" s="78" t="s">
        <v>1021</v>
      </c>
      <c r="H19" s="49">
        <v>10</v>
      </c>
      <c r="I19" s="52">
        <v>13950</v>
      </c>
      <c r="J19" s="328">
        <f t="shared" si="1"/>
        <v>40</v>
      </c>
      <c r="K19" s="439"/>
      <c r="L19" s="248"/>
      <c r="M19" s="194">
        <v>40</v>
      </c>
      <c r="N19" s="195"/>
      <c r="O19" s="195"/>
      <c r="P19" s="440" t="s">
        <v>1019</v>
      </c>
    </row>
    <row r="20" spans="1:16" s="6" customFormat="1" x14ac:dyDescent="0.2">
      <c r="A20" s="28">
        <v>14</v>
      </c>
      <c r="B20" s="278" t="s">
        <v>1024</v>
      </c>
      <c r="C20" s="302" t="s">
        <v>1008</v>
      </c>
      <c r="D20" s="25">
        <v>59512</v>
      </c>
      <c r="E20" s="106">
        <v>63166080</v>
      </c>
      <c r="F20" s="43" t="s">
        <v>1011</v>
      </c>
      <c r="G20" s="78" t="s">
        <v>1022</v>
      </c>
      <c r="H20" s="49">
        <v>10</v>
      </c>
      <c r="I20" s="52">
        <v>13950</v>
      </c>
      <c r="J20" s="328">
        <f t="shared" si="1"/>
        <v>10</v>
      </c>
      <c r="K20" s="439"/>
      <c r="L20" s="248"/>
      <c r="M20" s="194">
        <v>10</v>
      </c>
      <c r="N20" s="195"/>
      <c r="O20" s="195"/>
      <c r="P20" s="440" t="s">
        <v>1019</v>
      </c>
    </row>
    <row r="21" spans="1:16" s="6" customFormat="1" x14ac:dyDescent="0.2">
      <c r="A21" s="28">
        <v>15</v>
      </c>
      <c r="B21" s="278" t="s">
        <v>1025</v>
      </c>
      <c r="C21" s="302" t="s">
        <v>1008</v>
      </c>
      <c r="D21" s="25">
        <v>59518</v>
      </c>
      <c r="E21" s="106">
        <v>63166080</v>
      </c>
      <c r="F21" s="43" t="s">
        <v>1011</v>
      </c>
      <c r="G21" s="78" t="s">
        <v>1026</v>
      </c>
      <c r="H21" s="49">
        <v>10</v>
      </c>
      <c r="I21" s="52">
        <v>14010</v>
      </c>
      <c r="J21" s="328">
        <f t="shared" si="1"/>
        <v>30</v>
      </c>
      <c r="K21" s="439"/>
      <c r="L21" s="248"/>
      <c r="M21" s="194">
        <v>30</v>
      </c>
      <c r="N21" s="195"/>
      <c r="O21" s="195"/>
      <c r="P21" s="440" t="s">
        <v>1020</v>
      </c>
    </row>
    <row r="22" spans="1:16" s="6" customFormat="1" ht="13.5" thickBot="1" x14ac:dyDescent="0.25">
      <c r="A22" s="28">
        <v>16</v>
      </c>
      <c r="B22" s="93"/>
      <c r="C22" s="367"/>
      <c r="D22" s="81"/>
      <c r="E22" s="106"/>
      <c r="F22" s="39" t="s">
        <v>1011</v>
      </c>
      <c r="G22" s="84" t="s">
        <v>85</v>
      </c>
      <c r="H22" s="33">
        <v>10</v>
      </c>
      <c r="I22" s="34">
        <v>11110</v>
      </c>
      <c r="J22" s="230">
        <f t="shared" si="0"/>
        <v>4725.3900000000003</v>
      </c>
      <c r="K22" s="190">
        <v>4725.3900000000003</v>
      </c>
      <c r="L22" s="190"/>
      <c r="M22" s="190"/>
      <c r="N22" s="190"/>
      <c r="O22" s="190"/>
      <c r="P22" s="22"/>
    </row>
    <row r="23" spans="1:16" s="6" customFormat="1" ht="13.5" thickBot="1" x14ac:dyDescent="0.25">
      <c r="A23" s="241"/>
      <c r="B23" s="257"/>
      <c r="C23" s="261"/>
      <c r="D23" s="243"/>
      <c r="E23" s="243"/>
      <c r="F23" s="242"/>
      <c r="G23" s="243"/>
      <c r="H23" s="242"/>
      <c r="I23" s="244" t="s">
        <v>42</v>
      </c>
      <c r="J23" s="318">
        <f t="shared" ref="J23:O23" si="2">SUM(J7:J22)</f>
        <v>17683.27</v>
      </c>
      <c r="K23" s="245">
        <f t="shared" si="2"/>
        <v>12805.23</v>
      </c>
      <c r="L23" s="208">
        <f t="shared" si="2"/>
        <v>0</v>
      </c>
      <c r="M23" s="208">
        <f t="shared" si="2"/>
        <v>4878.04</v>
      </c>
      <c r="N23" s="208">
        <f t="shared" si="2"/>
        <v>0</v>
      </c>
      <c r="O23" s="208">
        <f t="shared" si="2"/>
        <v>0</v>
      </c>
      <c r="P23" s="247"/>
    </row>
    <row r="24" spans="1:16" s="6" customFormat="1" x14ac:dyDescent="0.2">
      <c r="A24" s="2"/>
      <c r="B24" s="91"/>
      <c r="C24" s="74"/>
      <c r="D24" s="3"/>
      <c r="E24" s="3"/>
      <c r="F24" s="2"/>
      <c r="G24" s="3"/>
      <c r="H24" s="2"/>
      <c r="I24" s="2"/>
      <c r="J24" s="2"/>
      <c r="K24" s="2"/>
      <c r="L24" s="2"/>
      <c r="M24" s="10"/>
      <c r="N24" s="2"/>
      <c r="O24" s="2"/>
      <c r="P24" s="3"/>
    </row>
    <row r="25" spans="1:16" s="6" customFormat="1" x14ac:dyDescent="0.2">
      <c r="A25" s="2"/>
      <c r="B25" s="91"/>
      <c r="C25" s="74"/>
      <c r="D25" s="3"/>
      <c r="E25" s="3"/>
      <c r="F25" s="2"/>
      <c r="G25" s="3"/>
      <c r="H25" s="2"/>
      <c r="I25" s="2"/>
      <c r="J25" s="281"/>
      <c r="K25" s="281"/>
      <c r="L25" s="2"/>
      <c r="M25" s="281"/>
      <c r="N25" s="2"/>
      <c r="O25" s="2"/>
      <c r="P25" s="115"/>
    </row>
    <row r="26" spans="1:16" s="6" customFormat="1" x14ac:dyDescent="0.2">
      <c r="A26" s="2"/>
      <c r="B26" s="91"/>
      <c r="C26" s="74"/>
      <c r="D26" s="3"/>
      <c r="E26" s="3"/>
      <c r="F26" s="2"/>
      <c r="G26" s="3"/>
      <c r="H26" s="2"/>
      <c r="I26" s="2"/>
      <c r="J26" s="2"/>
      <c r="K26" s="2"/>
      <c r="L26" s="2"/>
      <c r="M26" s="2"/>
      <c r="N26" s="2"/>
      <c r="O26" s="2"/>
      <c r="P26" s="3"/>
    </row>
  </sheetData>
  <autoFilter ref="A6:P6"/>
  <phoneticPr fontId="3" type="noConversion"/>
  <pageMargins left="0.75" right="0.75" top="1" bottom="1" header="0.5" footer="0.5"/>
  <pageSetup scale="80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23"/>
  <sheetViews>
    <sheetView topLeftCell="A97" zoomScale="110" zoomScaleNormal="110" workbookViewId="0">
      <selection activeCell="A8" sqref="A8:A134"/>
    </sheetView>
  </sheetViews>
  <sheetFormatPr defaultRowHeight="12.75" x14ac:dyDescent="0.2"/>
  <cols>
    <col min="1" max="1" width="4" style="2" customWidth="1"/>
    <col min="2" max="2" width="10.5703125" style="91" customWidth="1"/>
    <col min="3" max="3" width="8.5703125" style="2" customWidth="1"/>
    <col min="4" max="4" width="6.42578125" style="3" customWidth="1"/>
    <col min="5" max="5" width="10" style="3" customWidth="1"/>
    <col min="6" max="6" width="8.42578125" style="2" customWidth="1"/>
    <col min="7" max="7" width="21.28515625" style="3" customWidth="1"/>
    <col min="8" max="8" width="3" style="15" customWidth="1"/>
    <col min="9" max="9" width="5.42578125" style="11" customWidth="1"/>
    <col min="10" max="10" width="9.7109375" style="11" customWidth="1"/>
    <col min="11" max="11" width="8.7109375" style="11" customWidth="1"/>
    <col min="12" max="12" width="8" style="11" customWidth="1"/>
    <col min="13" max="13" width="9" style="11" customWidth="1"/>
    <col min="14" max="14" width="9.140625" style="11" customWidth="1"/>
    <col min="15" max="15" width="8.7109375" style="16" customWidth="1"/>
    <col min="16" max="16" width="26" style="3" customWidth="1"/>
    <col min="17" max="17" width="9.140625" style="2"/>
    <col min="18" max="18" width="11.28515625" style="2" bestFit="1" customWidth="1"/>
    <col min="19" max="16384" width="9.140625" style="2"/>
  </cols>
  <sheetData>
    <row r="1" spans="1:19" s="85" customFormat="1" ht="21" customHeight="1" x14ac:dyDescent="0.25">
      <c r="B1" s="95"/>
      <c r="C1" s="130" t="s">
        <v>68</v>
      </c>
      <c r="D1" s="354"/>
      <c r="E1" s="355"/>
      <c r="F1" s="131"/>
      <c r="P1" s="112"/>
    </row>
    <row r="2" spans="1:19" s="85" customFormat="1" ht="15" x14ac:dyDescent="0.25">
      <c r="B2" s="95"/>
      <c r="C2" s="130" t="s">
        <v>1</v>
      </c>
      <c r="D2" s="354"/>
      <c r="E2" s="355"/>
      <c r="F2" s="131"/>
      <c r="P2" s="112"/>
    </row>
    <row r="3" spans="1:19" s="85" customFormat="1" ht="15" x14ac:dyDescent="0.25">
      <c r="A3" s="86"/>
      <c r="B3" s="96"/>
      <c r="C3" s="130" t="s">
        <v>82</v>
      </c>
      <c r="D3" s="355"/>
      <c r="E3" s="354"/>
      <c r="F3" s="131"/>
      <c r="P3" s="112"/>
    </row>
    <row r="4" spans="1:19" s="85" customFormat="1" ht="20.25" customHeight="1" x14ac:dyDescent="0.2">
      <c r="B4" s="95"/>
      <c r="C4" s="184"/>
      <c r="D4" s="112"/>
      <c r="E4" s="112"/>
      <c r="G4" s="112"/>
      <c r="P4" s="112"/>
    </row>
    <row r="5" spans="1:19" ht="16.5" thickBot="1" x14ac:dyDescent="0.3">
      <c r="A5" s="4" t="s">
        <v>105</v>
      </c>
      <c r="B5" s="92"/>
      <c r="C5" s="4"/>
      <c r="D5" s="68"/>
      <c r="E5" s="68"/>
      <c r="F5" s="4"/>
      <c r="G5" s="68"/>
      <c r="H5" s="4"/>
      <c r="I5" s="4"/>
      <c r="J5" s="4"/>
      <c r="K5" s="4"/>
      <c r="L5" s="26"/>
      <c r="M5" s="26"/>
      <c r="N5" s="26"/>
      <c r="O5" s="26"/>
      <c r="P5" s="103"/>
      <c r="Q5" s="26"/>
      <c r="R5" s="26"/>
      <c r="S5" s="26"/>
    </row>
    <row r="6" spans="1:19" ht="13.5" thickBot="1" x14ac:dyDescent="0.25">
      <c r="A6" s="215" t="s">
        <v>2</v>
      </c>
      <c r="B6" s="216" t="s">
        <v>50</v>
      </c>
      <c r="C6" s="233" t="s">
        <v>49</v>
      </c>
      <c r="D6" s="218" t="s">
        <v>0</v>
      </c>
      <c r="E6" s="219" t="s">
        <v>3</v>
      </c>
      <c r="F6" s="220" t="s">
        <v>51</v>
      </c>
      <c r="G6" s="221" t="s">
        <v>4</v>
      </c>
      <c r="H6" s="215" t="s">
        <v>28</v>
      </c>
      <c r="I6" s="222" t="s">
        <v>5</v>
      </c>
      <c r="J6" s="223" t="s">
        <v>6</v>
      </c>
      <c r="K6" s="238" t="s">
        <v>7</v>
      </c>
      <c r="L6" s="225" t="s">
        <v>8</v>
      </c>
      <c r="M6" s="223" t="s">
        <v>9</v>
      </c>
      <c r="N6" s="226" t="s">
        <v>10</v>
      </c>
      <c r="O6" s="223" t="s">
        <v>11</v>
      </c>
      <c r="P6" s="304" t="s">
        <v>12</v>
      </c>
    </row>
    <row r="7" spans="1:19" x14ac:dyDescent="0.2">
      <c r="A7" s="37">
        <v>1</v>
      </c>
      <c r="B7" s="111"/>
      <c r="C7" s="313"/>
      <c r="D7" s="41"/>
      <c r="E7" s="81"/>
      <c r="F7" s="39" t="s">
        <v>87</v>
      </c>
      <c r="G7" s="284" t="s">
        <v>101</v>
      </c>
      <c r="H7" s="25">
        <v>10</v>
      </c>
      <c r="I7" s="39">
        <v>11110</v>
      </c>
      <c r="J7" s="229">
        <f t="shared" ref="J7:J104" si="0">SUM(K7+L7+M7+N7+O7)</f>
        <v>1081.8699999999999</v>
      </c>
      <c r="K7" s="329">
        <v>1081.8699999999999</v>
      </c>
      <c r="L7" s="190"/>
      <c r="M7" s="370"/>
      <c r="N7" s="190"/>
      <c r="O7" s="190"/>
      <c r="P7" s="284"/>
      <c r="R7" s="321"/>
    </row>
    <row r="8" spans="1:19" x14ac:dyDescent="0.2">
      <c r="A8" s="37">
        <v>2</v>
      </c>
      <c r="B8" s="274"/>
      <c r="C8" s="71"/>
      <c r="D8" s="82"/>
      <c r="E8" s="81"/>
      <c r="F8" s="38" t="s">
        <v>87</v>
      </c>
      <c r="G8" s="78" t="s">
        <v>102</v>
      </c>
      <c r="H8" s="49">
        <v>10</v>
      </c>
      <c r="I8" s="40">
        <v>11110</v>
      </c>
      <c r="J8" s="229">
        <f t="shared" si="0"/>
        <v>79293.539999999994</v>
      </c>
      <c r="K8" s="329">
        <v>79293.539999999994</v>
      </c>
      <c r="L8" s="194"/>
      <c r="M8" s="196"/>
      <c r="N8" s="195"/>
      <c r="O8" s="198"/>
      <c r="P8" s="284"/>
    </row>
    <row r="9" spans="1:19" x14ac:dyDescent="0.2">
      <c r="A9" s="37">
        <v>3</v>
      </c>
      <c r="B9" s="366" t="s">
        <v>169</v>
      </c>
      <c r="C9" s="71" t="s">
        <v>141</v>
      </c>
      <c r="D9" s="82">
        <v>12915</v>
      </c>
      <c r="E9" s="81">
        <v>631230039</v>
      </c>
      <c r="F9" s="39" t="s">
        <v>129</v>
      </c>
      <c r="G9" s="84" t="s">
        <v>134</v>
      </c>
      <c r="H9" s="33">
        <v>10</v>
      </c>
      <c r="I9" s="34">
        <v>13460</v>
      </c>
      <c r="J9" s="328">
        <f t="shared" si="0"/>
        <v>362.8</v>
      </c>
      <c r="K9" s="193"/>
      <c r="L9" s="315"/>
      <c r="M9" s="190">
        <v>362.8</v>
      </c>
      <c r="N9" s="190"/>
      <c r="O9" s="190"/>
      <c r="P9" s="111" t="s">
        <v>170</v>
      </c>
    </row>
    <row r="10" spans="1:19" x14ac:dyDescent="0.2">
      <c r="A10" s="37">
        <v>4</v>
      </c>
      <c r="B10" s="274" t="s">
        <v>184</v>
      </c>
      <c r="C10" s="71" t="s">
        <v>185</v>
      </c>
      <c r="D10" s="82">
        <v>13115</v>
      </c>
      <c r="E10" s="81">
        <v>631230033</v>
      </c>
      <c r="F10" s="39" t="s">
        <v>129</v>
      </c>
      <c r="G10" s="84" t="s">
        <v>134</v>
      </c>
      <c r="H10" s="33">
        <v>10</v>
      </c>
      <c r="I10" s="34">
        <v>13460</v>
      </c>
      <c r="J10" s="328">
        <f t="shared" si="0"/>
        <v>362.8</v>
      </c>
      <c r="K10" s="193"/>
      <c r="L10" s="315"/>
      <c r="M10" s="190">
        <v>362.8</v>
      </c>
      <c r="N10" s="190"/>
      <c r="O10" s="190"/>
      <c r="P10" s="111" t="s">
        <v>186</v>
      </c>
    </row>
    <row r="11" spans="1:19" x14ac:dyDescent="0.2">
      <c r="A11" s="37">
        <v>5</v>
      </c>
      <c r="B11" s="274" t="s">
        <v>187</v>
      </c>
      <c r="C11" s="274" t="s">
        <v>148</v>
      </c>
      <c r="D11" s="82">
        <v>13128</v>
      </c>
      <c r="E11" s="81">
        <v>631230030</v>
      </c>
      <c r="F11" s="39" t="s">
        <v>129</v>
      </c>
      <c r="G11" s="84" t="s">
        <v>134</v>
      </c>
      <c r="H11" s="33">
        <v>10</v>
      </c>
      <c r="I11" s="34">
        <v>13460</v>
      </c>
      <c r="J11" s="328">
        <f t="shared" si="0"/>
        <v>362.8</v>
      </c>
      <c r="K11" s="193"/>
      <c r="L11" s="315"/>
      <c r="M11" s="190">
        <v>362.8</v>
      </c>
      <c r="N11" s="190"/>
      <c r="O11" s="190"/>
      <c r="P11" s="111" t="s">
        <v>188</v>
      </c>
    </row>
    <row r="12" spans="1:19" x14ac:dyDescent="0.2">
      <c r="A12" s="37">
        <v>6</v>
      </c>
      <c r="B12" s="274" t="s">
        <v>140</v>
      </c>
      <c r="C12" s="71" t="s">
        <v>141</v>
      </c>
      <c r="D12" s="81">
        <v>13323</v>
      </c>
      <c r="E12" s="81">
        <v>631230031</v>
      </c>
      <c r="F12" s="39" t="s">
        <v>129</v>
      </c>
      <c r="G12" s="84" t="s">
        <v>134</v>
      </c>
      <c r="H12" s="33">
        <v>10</v>
      </c>
      <c r="I12" s="34">
        <v>13460</v>
      </c>
      <c r="J12" s="229">
        <f>SUM(K12+L12+M12+N12+O12)</f>
        <v>362.8</v>
      </c>
      <c r="K12" s="329"/>
      <c r="L12" s="190"/>
      <c r="M12" s="190">
        <v>362.8</v>
      </c>
      <c r="N12" s="190"/>
      <c r="O12" s="190"/>
      <c r="P12" s="111" t="s">
        <v>139</v>
      </c>
    </row>
    <row r="13" spans="1:19" x14ac:dyDescent="0.2">
      <c r="A13" s="37">
        <v>7</v>
      </c>
      <c r="B13" s="274" t="s">
        <v>142</v>
      </c>
      <c r="C13" s="71" t="s">
        <v>143</v>
      </c>
      <c r="D13" s="77">
        <v>13339</v>
      </c>
      <c r="E13" s="77">
        <v>631230029</v>
      </c>
      <c r="F13" s="39" t="s">
        <v>129</v>
      </c>
      <c r="G13" s="84" t="s">
        <v>134</v>
      </c>
      <c r="H13" s="33">
        <v>10</v>
      </c>
      <c r="I13" s="34">
        <v>13460</v>
      </c>
      <c r="J13" s="328">
        <f t="shared" si="0"/>
        <v>362.8</v>
      </c>
      <c r="K13" s="193"/>
      <c r="L13" s="190"/>
      <c r="M13" s="190">
        <v>362.8</v>
      </c>
      <c r="N13" s="190"/>
      <c r="O13" s="190"/>
      <c r="P13" s="111" t="s">
        <v>144</v>
      </c>
    </row>
    <row r="14" spans="1:19" x14ac:dyDescent="0.2">
      <c r="A14" s="37">
        <v>8</v>
      </c>
      <c r="B14" s="275" t="s">
        <v>145</v>
      </c>
      <c r="C14" s="44" t="s">
        <v>148</v>
      </c>
      <c r="D14" s="77">
        <v>13370</v>
      </c>
      <c r="E14" s="110">
        <v>631230028</v>
      </c>
      <c r="F14" s="39" t="s">
        <v>129</v>
      </c>
      <c r="G14" s="84" t="s">
        <v>134</v>
      </c>
      <c r="H14" s="33">
        <v>10</v>
      </c>
      <c r="I14" s="34">
        <v>13460</v>
      </c>
      <c r="J14" s="328">
        <f t="shared" si="0"/>
        <v>362.8</v>
      </c>
      <c r="K14" s="193"/>
      <c r="L14" s="190"/>
      <c r="M14" s="194">
        <v>362.8</v>
      </c>
      <c r="N14" s="195"/>
      <c r="O14" s="191"/>
      <c r="P14" s="111" t="s">
        <v>146</v>
      </c>
    </row>
    <row r="15" spans="1:19" x14ac:dyDescent="0.2">
      <c r="A15" s="37">
        <v>9</v>
      </c>
      <c r="B15" s="274" t="s">
        <v>147</v>
      </c>
      <c r="C15" s="274" t="s">
        <v>148</v>
      </c>
      <c r="D15" s="82">
        <v>13380</v>
      </c>
      <c r="E15" s="77">
        <v>631230024</v>
      </c>
      <c r="F15" s="39" t="s">
        <v>129</v>
      </c>
      <c r="G15" s="84" t="s">
        <v>134</v>
      </c>
      <c r="H15" s="33">
        <v>10</v>
      </c>
      <c r="I15" s="34">
        <v>13460</v>
      </c>
      <c r="J15" s="328">
        <f t="shared" si="0"/>
        <v>362.8</v>
      </c>
      <c r="K15" s="194"/>
      <c r="L15" s="194"/>
      <c r="M15" s="194">
        <v>362.8</v>
      </c>
      <c r="N15" s="195"/>
      <c r="O15" s="198"/>
      <c r="P15" s="111" t="s">
        <v>149</v>
      </c>
    </row>
    <row r="16" spans="1:19" x14ac:dyDescent="0.2">
      <c r="A16" s="37">
        <v>10</v>
      </c>
      <c r="B16" s="274" t="s">
        <v>150</v>
      </c>
      <c r="C16" s="274" t="s">
        <v>148</v>
      </c>
      <c r="D16" s="82">
        <v>13397</v>
      </c>
      <c r="E16" s="77">
        <v>631230026</v>
      </c>
      <c r="F16" s="39" t="s">
        <v>129</v>
      </c>
      <c r="G16" s="84" t="s">
        <v>134</v>
      </c>
      <c r="H16" s="33">
        <v>10</v>
      </c>
      <c r="I16" s="34">
        <v>13460</v>
      </c>
      <c r="J16" s="328">
        <f t="shared" si="0"/>
        <v>362.8</v>
      </c>
      <c r="K16" s="329"/>
      <c r="L16" s="190"/>
      <c r="M16" s="190">
        <v>362.8</v>
      </c>
      <c r="N16" s="190"/>
      <c r="O16" s="190"/>
      <c r="P16" s="111" t="s">
        <v>151</v>
      </c>
    </row>
    <row r="17" spans="1:16" x14ac:dyDescent="0.2">
      <c r="A17" s="37">
        <v>11</v>
      </c>
      <c r="B17" s="274" t="s">
        <v>152</v>
      </c>
      <c r="C17" s="274" t="s">
        <v>148</v>
      </c>
      <c r="D17" s="82">
        <v>13407</v>
      </c>
      <c r="E17" s="77">
        <v>631230027</v>
      </c>
      <c r="F17" s="39" t="s">
        <v>129</v>
      </c>
      <c r="G17" s="84" t="s">
        <v>134</v>
      </c>
      <c r="H17" s="33">
        <v>10</v>
      </c>
      <c r="I17" s="34">
        <v>13460</v>
      </c>
      <c r="J17" s="328">
        <f t="shared" si="0"/>
        <v>362.8</v>
      </c>
      <c r="K17" s="194"/>
      <c r="L17" s="194"/>
      <c r="M17" s="194">
        <v>362.8</v>
      </c>
      <c r="N17" s="195"/>
      <c r="O17" s="198"/>
      <c r="P17" s="111" t="s">
        <v>153</v>
      </c>
    </row>
    <row r="18" spans="1:16" x14ac:dyDescent="0.2">
      <c r="A18" s="37">
        <v>12</v>
      </c>
      <c r="B18" s="274" t="s">
        <v>154</v>
      </c>
      <c r="C18" s="274" t="s">
        <v>148</v>
      </c>
      <c r="D18" s="82">
        <v>13417</v>
      </c>
      <c r="E18" s="77">
        <v>631230025</v>
      </c>
      <c r="F18" s="39" t="s">
        <v>129</v>
      </c>
      <c r="G18" s="84" t="s">
        <v>134</v>
      </c>
      <c r="H18" s="33">
        <v>10</v>
      </c>
      <c r="I18" s="34">
        <v>13460</v>
      </c>
      <c r="J18" s="328">
        <f t="shared" si="0"/>
        <v>362.8</v>
      </c>
      <c r="K18" s="194"/>
      <c r="L18" s="194"/>
      <c r="M18" s="194">
        <v>362.8</v>
      </c>
      <c r="N18" s="195"/>
      <c r="O18" s="198"/>
      <c r="P18" s="111" t="s">
        <v>155</v>
      </c>
    </row>
    <row r="19" spans="1:16" x14ac:dyDescent="0.2">
      <c r="A19" s="37">
        <v>13</v>
      </c>
      <c r="B19" s="274" t="s">
        <v>156</v>
      </c>
      <c r="C19" s="274" t="s">
        <v>157</v>
      </c>
      <c r="D19" s="82">
        <v>13427</v>
      </c>
      <c r="E19" s="77">
        <v>631230041</v>
      </c>
      <c r="F19" s="39" t="s">
        <v>129</v>
      </c>
      <c r="G19" s="84" t="s">
        <v>134</v>
      </c>
      <c r="H19" s="33">
        <v>10</v>
      </c>
      <c r="I19" s="34">
        <v>13460</v>
      </c>
      <c r="J19" s="328">
        <f t="shared" si="0"/>
        <v>362.8</v>
      </c>
      <c r="K19" s="194"/>
      <c r="L19" s="194"/>
      <c r="M19" s="194">
        <v>362.8</v>
      </c>
      <c r="N19" s="195"/>
      <c r="O19" s="198"/>
      <c r="P19" s="111" t="s">
        <v>158</v>
      </c>
    </row>
    <row r="20" spans="1:16" x14ac:dyDescent="0.2">
      <c r="A20" s="37">
        <v>14</v>
      </c>
      <c r="B20" s="274" t="s">
        <v>159</v>
      </c>
      <c r="C20" s="274" t="s">
        <v>141</v>
      </c>
      <c r="D20" s="82">
        <v>13439</v>
      </c>
      <c r="E20" s="77">
        <v>631230046</v>
      </c>
      <c r="F20" s="39" t="s">
        <v>129</v>
      </c>
      <c r="G20" s="84" t="s">
        <v>134</v>
      </c>
      <c r="H20" s="33">
        <v>10</v>
      </c>
      <c r="I20" s="34">
        <v>13460</v>
      </c>
      <c r="J20" s="328">
        <f t="shared" si="0"/>
        <v>362.8</v>
      </c>
      <c r="K20" s="194"/>
      <c r="L20" s="194"/>
      <c r="M20" s="194">
        <v>362.8</v>
      </c>
      <c r="N20" s="195"/>
      <c r="O20" s="198"/>
      <c r="P20" s="111" t="s">
        <v>139</v>
      </c>
    </row>
    <row r="21" spans="1:16" x14ac:dyDescent="0.2">
      <c r="A21" s="37">
        <v>15</v>
      </c>
      <c r="B21" s="274" t="s">
        <v>160</v>
      </c>
      <c r="C21" s="274" t="s">
        <v>161</v>
      </c>
      <c r="D21" s="82">
        <v>13446</v>
      </c>
      <c r="E21" s="77">
        <v>631230038</v>
      </c>
      <c r="F21" s="39" t="s">
        <v>129</v>
      </c>
      <c r="G21" s="84" t="s">
        <v>134</v>
      </c>
      <c r="H21" s="33">
        <v>10</v>
      </c>
      <c r="I21" s="34">
        <v>13460</v>
      </c>
      <c r="J21" s="328">
        <f t="shared" si="0"/>
        <v>362.8</v>
      </c>
      <c r="K21" s="194"/>
      <c r="L21" s="194"/>
      <c r="M21" s="194">
        <v>362.8</v>
      </c>
      <c r="N21" s="195"/>
      <c r="O21" s="198"/>
      <c r="P21" s="111" t="s">
        <v>162</v>
      </c>
    </row>
    <row r="22" spans="1:16" x14ac:dyDescent="0.2">
      <c r="A22" s="37">
        <v>16</v>
      </c>
      <c r="B22" s="274" t="s">
        <v>163</v>
      </c>
      <c r="C22" s="274" t="s">
        <v>164</v>
      </c>
      <c r="D22" s="82">
        <v>13458</v>
      </c>
      <c r="E22" s="77">
        <v>631230042</v>
      </c>
      <c r="F22" s="39" t="s">
        <v>129</v>
      </c>
      <c r="G22" s="84" t="s">
        <v>134</v>
      </c>
      <c r="H22" s="33">
        <v>10</v>
      </c>
      <c r="I22" s="34">
        <v>13460</v>
      </c>
      <c r="J22" s="328">
        <f t="shared" si="0"/>
        <v>362.8</v>
      </c>
      <c r="K22" s="194"/>
      <c r="L22" s="194"/>
      <c r="M22" s="194">
        <v>362.8</v>
      </c>
      <c r="N22" s="195"/>
      <c r="O22" s="198"/>
      <c r="P22" s="111" t="s">
        <v>165</v>
      </c>
    </row>
    <row r="23" spans="1:16" x14ac:dyDescent="0.2">
      <c r="A23" s="37">
        <v>17</v>
      </c>
      <c r="B23" s="274" t="s">
        <v>167</v>
      </c>
      <c r="C23" s="274" t="s">
        <v>168</v>
      </c>
      <c r="D23" s="82">
        <v>13463</v>
      </c>
      <c r="E23" s="77">
        <v>631230040</v>
      </c>
      <c r="F23" s="39" t="s">
        <v>129</v>
      </c>
      <c r="G23" s="84" t="s">
        <v>134</v>
      </c>
      <c r="H23" s="33">
        <v>10</v>
      </c>
      <c r="I23" s="34">
        <v>13460</v>
      </c>
      <c r="J23" s="328">
        <f t="shared" si="0"/>
        <v>362.8</v>
      </c>
      <c r="K23" s="194"/>
      <c r="L23" s="194"/>
      <c r="M23" s="194">
        <v>362.8</v>
      </c>
      <c r="N23" s="195"/>
      <c r="O23" s="198"/>
      <c r="P23" s="111" t="s">
        <v>166</v>
      </c>
    </row>
    <row r="24" spans="1:16" x14ac:dyDescent="0.2">
      <c r="A24" s="37">
        <v>18</v>
      </c>
      <c r="B24" s="274" t="s">
        <v>242</v>
      </c>
      <c r="C24" s="274" t="s">
        <v>243</v>
      </c>
      <c r="D24" s="82">
        <v>14949</v>
      </c>
      <c r="E24" s="77">
        <v>631230019</v>
      </c>
      <c r="F24" s="433" t="s">
        <v>202</v>
      </c>
      <c r="G24" s="84" t="s">
        <v>134</v>
      </c>
      <c r="H24" s="33">
        <v>10</v>
      </c>
      <c r="I24" s="34">
        <v>13460</v>
      </c>
      <c r="J24" s="328">
        <f t="shared" ref="J24:J35" si="1">SUM(K24+L24+M24+N24+O24)</f>
        <v>362.8</v>
      </c>
      <c r="K24" s="194"/>
      <c r="L24" s="194"/>
      <c r="M24" s="194">
        <v>362.8</v>
      </c>
      <c r="N24" s="195"/>
      <c r="O24" s="198"/>
      <c r="P24" s="111" t="s">
        <v>244</v>
      </c>
    </row>
    <row r="25" spans="1:16" x14ac:dyDescent="0.2">
      <c r="A25" s="37">
        <v>19</v>
      </c>
      <c r="B25" s="274" t="s">
        <v>245</v>
      </c>
      <c r="C25" s="274" t="s">
        <v>148</v>
      </c>
      <c r="D25" s="82">
        <v>14954</v>
      </c>
      <c r="E25" s="77">
        <v>631230022</v>
      </c>
      <c r="F25" s="433" t="s">
        <v>202</v>
      </c>
      <c r="G25" s="84" t="s">
        <v>134</v>
      </c>
      <c r="H25" s="33">
        <v>10</v>
      </c>
      <c r="I25" s="34">
        <v>13460</v>
      </c>
      <c r="J25" s="328">
        <f t="shared" si="1"/>
        <v>362.8</v>
      </c>
      <c r="K25" s="194"/>
      <c r="L25" s="194"/>
      <c r="M25" s="194">
        <v>362.8</v>
      </c>
      <c r="N25" s="195"/>
      <c r="O25" s="198"/>
      <c r="P25" s="111" t="s">
        <v>246</v>
      </c>
    </row>
    <row r="26" spans="1:16" x14ac:dyDescent="0.2">
      <c r="A26" s="37">
        <v>20</v>
      </c>
      <c r="B26" s="274" t="s">
        <v>247</v>
      </c>
      <c r="C26" s="274" t="s">
        <v>217</v>
      </c>
      <c r="D26" s="82">
        <v>14936</v>
      </c>
      <c r="E26" s="77">
        <v>631230088</v>
      </c>
      <c r="F26" s="433" t="s">
        <v>202</v>
      </c>
      <c r="G26" s="84" t="s">
        <v>134</v>
      </c>
      <c r="H26" s="33">
        <v>10</v>
      </c>
      <c r="I26" s="34">
        <v>13460</v>
      </c>
      <c r="J26" s="328">
        <f t="shared" si="1"/>
        <v>362.8</v>
      </c>
      <c r="K26" s="194"/>
      <c r="L26" s="194"/>
      <c r="M26" s="194">
        <v>362.8</v>
      </c>
      <c r="N26" s="195"/>
      <c r="O26" s="198"/>
      <c r="P26" s="111" t="s">
        <v>248</v>
      </c>
    </row>
    <row r="27" spans="1:16" x14ac:dyDescent="0.2">
      <c r="A27" s="37">
        <v>21</v>
      </c>
      <c r="B27" s="274" t="s">
        <v>247</v>
      </c>
      <c r="C27" s="274" t="s">
        <v>217</v>
      </c>
      <c r="D27" s="82">
        <v>14927</v>
      </c>
      <c r="E27" s="77">
        <v>631230087</v>
      </c>
      <c r="F27" s="433" t="s">
        <v>202</v>
      </c>
      <c r="G27" s="84" t="s">
        <v>134</v>
      </c>
      <c r="H27" s="33">
        <v>10</v>
      </c>
      <c r="I27" s="34">
        <v>13460</v>
      </c>
      <c r="J27" s="328">
        <f t="shared" ref="J27" si="2">SUM(K27+L27+M27+N27+O27)</f>
        <v>362.8</v>
      </c>
      <c r="K27" s="194"/>
      <c r="L27" s="194"/>
      <c r="M27" s="194">
        <v>362.8</v>
      </c>
      <c r="N27" s="195"/>
      <c r="O27" s="198"/>
      <c r="P27" s="111" t="s">
        <v>248</v>
      </c>
    </row>
    <row r="28" spans="1:16" x14ac:dyDescent="0.2">
      <c r="A28" s="37">
        <v>22</v>
      </c>
      <c r="B28" s="274" t="s">
        <v>249</v>
      </c>
      <c r="C28" s="274" t="s">
        <v>148</v>
      </c>
      <c r="D28" s="82">
        <v>15205</v>
      </c>
      <c r="E28" s="77">
        <v>631230001</v>
      </c>
      <c r="F28" s="433" t="s">
        <v>251</v>
      </c>
      <c r="G28" s="84" t="s">
        <v>134</v>
      </c>
      <c r="H28" s="33">
        <v>10</v>
      </c>
      <c r="I28" s="34">
        <v>13460</v>
      </c>
      <c r="J28" s="328">
        <f t="shared" si="1"/>
        <v>362.8</v>
      </c>
      <c r="K28" s="194"/>
      <c r="L28" s="194"/>
      <c r="M28" s="194">
        <v>362.8</v>
      </c>
      <c r="N28" s="195"/>
      <c r="O28" s="198"/>
      <c r="P28" s="111" t="s">
        <v>250</v>
      </c>
    </row>
    <row r="29" spans="1:16" x14ac:dyDescent="0.2">
      <c r="A29" s="37">
        <v>23</v>
      </c>
      <c r="B29" s="274" t="s">
        <v>255</v>
      </c>
      <c r="C29" s="274" t="s">
        <v>164</v>
      </c>
      <c r="D29" s="82">
        <v>15252</v>
      </c>
      <c r="E29" s="77">
        <v>631230043</v>
      </c>
      <c r="F29" s="433" t="s">
        <v>251</v>
      </c>
      <c r="G29" s="84" t="s">
        <v>134</v>
      </c>
      <c r="H29" s="33">
        <v>10</v>
      </c>
      <c r="I29" s="34">
        <v>13460</v>
      </c>
      <c r="J29" s="328">
        <f t="shared" si="1"/>
        <v>319.10000000000002</v>
      </c>
      <c r="K29" s="194"/>
      <c r="L29" s="194"/>
      <c r="M29" s="194">
        <v>319.10000000000002</v>
      </c>
      <c r="N29" s="195"/>
      <c r="O29" s="198"/>
      <c r="P29" s="111" t="s">
        <v>256</v>
      </c>
    </row>
    <row r="30" spans="1:16" x14ac:dyDescent="0.2">
      <c r="A30" s="37">
        <v>24</v>
      </c>
      <c r="B30" s="274" t="s">
        <v>260</v>
      </c>
      <c r="C30" s="274" t="s">
        <v>261</v>
      </c>
      <c r="D30" s="82">
        <v>15238</v>
      </c>
      <c r="E30" s="77">
        <v>631230008</v>
      </c>
      <c r="F30" s="433" t="s">
        <v>251</v>
      </c>
      <c r="G30" s="84" t="s">
        <v>134</v>
      </c>
      <c r="H30" s="33">
        <v>10</v>
      </c>
      <c r="I30" s="34">
        <v>13460</v>
      </c>
      <c r="J30" s="328">
        <f t="shared" si="1"/>
        <v>362.8</v>
      </c>
      <c r="K30" s="194"/>
      <c r="L30" s="194"/>
      <c r="M30" s="194">
        <v>362.8</v>
      </c>
      <c r="N30" s="195"/>
      <c r="O30" s="198"/>
      <c r="P30" s="111" t="s">
        <v>262</v>
      </c>
    </row>
    <row r="31" spans="1:16" x14ac:dyDescent="0.2">
      <c r="A31" s="37">
        <v>25</v>
      </c>
      <c r="B31" s="274" t="s">
        <v>263</v>
      </c>
      <c r="C31" s="274" t="s">
        <v>164</v>
      </c>
      <c r="D31" s="82">
        <v>15213</v>
      </c>
      <c r="E31" s="77">
        <v>631230004</v>
      </c>
      <c r="F31" s="433" t="s">
        <v>251</v>
      </c>
      <c r="G31" s="84" t="s">
        <v>134</v>
      </c>
      <c r="H31" s="33">
        <v>10</v>
      </c>
      <c r="I31" s="34">
        <v>13460</v>
      </c>
      <c r="J31" s="328">
        <f t="shared" si="1"/>
        <v>362.8</v>
      </c>
      <c r="K31" s="194"/>
      <c r="L31" s="194"/>
      <c r="M31" s="194">
        <v>362.8</v>
      </c>
      <c r="N31" s="195"/>
      <c r="O31" s="198"/>
      <c r="P31" s="111" t="s">
        <v>165</v>
      </c>
    </row>
    <row r="32" spans="1:16" x14ac:dyDescent="0.2">
      <c r="A32" s="37">
        <v>26</v>
      </c>
      <c r="B32" s="274" t="s">
        <v>264</v>
      </c>
      <c r="C32" s="274" t="s">
        <v>161</v>
      </c>
      <c r="D32" s="82">
        <v>15224</v>
      </c>
      <c r="E32" s="77">
        <v>631230007</v>
      </c>
      <c r="F32" s="433" t="s">
        <v>251</v>
      </c>
      <c r="G32" s="84" t="s">
        <v>134</v>
      </c>
      <c r="H32" s="33">
        <v>10</v>
      </c>
      <c r="I32" s="34">
        <v>13460</v>
      </c>
      <c r="J32" s="328">
        <f t="shared" si="1"/>
        <v>362.8</v>
      </c>
      <c r="K32" s="194"/>
      <c r="L32" s="194"/>
      <c r="M32" s="194">
        <v>362.8</v>
      </c>
      <c r="N32" s="195"/>
      <c r="O32" s="198"/>
      <c r="P32" s="111" t="s">
        <v>162</v>
      </c>
    </row>
    <row r="33" spans="1:16" x14ac:dyDescent="0.2">
      <c r="A33" s="37">
        <v>27</v>
      </c>
      <c r="B33" s="274" t="s">
        <v>265</v>
      </c>
      <c r="C33" s="274" t="s">
        <v>157</v>
      </c>
      <c r="D33" s="82">
        <v>15363</v>
      </c>
      <c r="E33" s="77">
        <v>631230005</v>
      </c>
      <c r="F33" s="39" t="s">
        <v>251</v>
      </c>
      <c r="G33" s="84" t="s">
        <v>134</v>
      </c>
      <c r="H33" s="33">
        <v>10</v>
      </c>
      <c r="I33" s="34">
        <v>13460</v>
      </c>
      <c r="J33" s="328">
        <f t="shared" si="1"/>
        <v>362.8</v>
      </c>
      <c r="K33" s="194"/>
      <c r="L33" s="194"/>
      <c r="M33" s="194">
        <v>362.8</v>
      </c>
      <c r="N33" s="195"/>
      <c r="O33" s="198"/>
      <c r="P33" s="111" t="s">
        <v>158</v>
      </c>
    </row>
    <row r="34" spans="1:16" x14ac:dyDescent="0.2">
      <c r="A34" s="37">
        <v>28</v>
      </c>
      <c r="B34" s="274" t="s">
        <v>266</v>
      </c>
      <c r="C34" s="274" t="s">
        <v>267</v>
      </c>
      <c r="D34" s="82">
        <v>15393</v>
      </c>
      <c r="E34" s="77">
        <v>631230021</v>
      </c>
      <c r="F34" s="39" t="s">
        <v>251</v>
      </c>
      <c r="G34" s="84" t="s">
        <v>134</v>
      </c>
      <c r="H34" s="33">
        <v>10</v>
      </c>
      <c r="I34" s="34">
        <v>13460</v>
      </c>
      <c r="J34" s="328">
        <f t="shared" si="1"/>
        <v>362.8</v>
      </c>
      <c r="K34" s="194"/>
      <c r="L34" s="194"/>
      <c r="M34" s="194">
        <v>362.8</v>
      </c>
      <c r="N34" s="195"/>
      <c r="O34" s="198"/>
      <c r="P34" s="111" t="s">
        <v>268</v>
      </c>
    </row>
    <row r="35" spans="1:16" x14ac:dyDescent="0.2">
      <c r="A35" s="37">
        <v>29</v>
      </c>
      <c r="B35" s="274" t="s">
        <v>269</v>
      </c>
      <c r="C35" s="274" t="s">
        <v>148</v>
      </c>
      <c r="D35" s="82">
        <v>15565</v>
      </c>
      <c r="E35" s="77">
        <v>631230014</v>
      </c>
      <c r="F35" s="39" t="s">
        <v>251</v>
      </c>
      <c r="G35" s="84" t="s">
        <v>134</v>
      </c>
      <c r="H35" s="33">
        <v>10</v>
      </c>
      <c r="I35" s="34">
        <v>13460</v>
      </c>
      <c r="J35" s="328">
        <f t="shared" si="1"/>
        <v>449.75</v>
      </c>
      <c r="K35" s="194"/>
      <c r="L35" s="194"/>
      <c r="M35" s="194">
        <v>449.75</v>
      </c>
      <c r="N35" s="195"/>
      <c r="O35" s="198"/>
      <c r="P35" s="111" t="s">
        <v>270</v>
      </c>
    </row>
    <row r="36" spans="1:16" x14ac:dyDescent="0.2">
      <c r="A36" s="37">
        <v>30</v>
      </c>
      <c r="B36" s="274" t="s">
        <v>271</v>
      </c>
      <c r="C36" s="274" t="s">
        <v>148</v>
      </c>
      <c r="D36" s="82">
        <v>15574</v>
      </c>
      <c r="E36" s="77">
        <v>631230013</v>
      </c>
      <c r="F36" s="39" t="s">
        <v>251</v>
      </c>
      <c r="G36" s="84" t="s">
        <v>134</v>
      </c>
      <c r="H36" s="33">
        <v>10</v>
      </c>
      <c r="I36" s="34">
        <v>13460</v>
      </c>
      <c r="J36" s="328">
        <f t="shared" si="0"/>
        <v>362.8</v>
      </c>
      <c r="K36" s="329"/>
      <c r="L36" s="190"/>
      <c r="M36" s="190">
        <v>362.8</v>
      </c>
      <c r="N36" s="190"/>
      <c r="O36" s="190"/>
      <c r="P36" s="111" t="s">
        <v>272</v>
      </c>
    </row>
    <row r="37" spans="1:16" x14ac:dyDescent="0.2">
      <c r="A37" s="37">
        <v>31</v>
      </c>
      <c r="B37" s="274" t="s">
        <v>273</v>
      </c>
      <c r="C37" s="274" t="s">
        <v>148</v>
      </c>
      <c r="D37" s="82">
        <v>15652</v>
      </c>
      <c r="E37" s="77">
        <v>631230016</v>
      </c>
      <c r="F37" s="39" t="s">
        <v>251</v>
      </c>
      <c r="G37" s="84" t="s">
        <v>134</v>
      </c>
      <c r="H37" s="33">
        <v>10</v>
      </c>
      <c r="I37" s="34">
        <v>13460</v>
      </c>
      <c r="J37" s="328">
        <f t="shared" si="0"/>
        <v>362.8</v>
      </c>
      <c r="K37" s="439"/>
      <c r="L37" s="194"/>
      <c r="M37" s="194">
        <v>362.8</v>
      </c>
      <c r="N37" s="195"/>
      <c r="O37" s="198"/>
      <c r="P37" s="111" t="s">
        <v>274</v>
      </c>
    </row>
    <row r="38" spans="1:16" x14ac:dyDescent="0.2">
      <c r="A38" s="37">
        <v>32</v>
      </c>
      <c r="B38" s="274" t="s">
        <v>275</v>
      </c>
      <c r="C38" s="274" t="s">
        <v>148</v>
      </c>
      <c r="D38" s="82">
        <v>15684</v>
      </c>
      <c r="E38" s="77">
        <v>631230017</v>
      </c>
      <c r="F38" s="39" t="s">
        <v>251</v>
      </c>
      <c r="G38" s="84" t="s">
        <v>134</v>
      </c>
      <c r="H38" s="33">
        <v>10</v>
      </c>
      <c r="I38" s="34">
        <v>13460</v>
      </c>
      <c r="J38" s="328">
        <f t="shared" si="0"/>
        <v>362.8</v>
      </c>
      <c r="K38" s="439"/>
      <c r="L38" s="194"/>
      <c r="M38" s="194">
        <v>362.8</v>
      </c>
      <c r="N38" s="195"/>
      <c r="O38" s="198"/>
      <c r="P38" s="111" t="s">
        <v>276</v>
      </c>
    </row>
    <row r="39" spans="1:16" x14ac:dyDescent="0.2">
      <c r="A39" s="37">
        <v>33</v>
      </c>
      <c r="B39" s="274" t="s">
        <v>277</v>
      </c>
      <c r="C39" s="274" t="s">
        <v>148</v>
      </c>
      <c r="D39" s="82">
        <v>15702</v>
      </c>
      <c r="E39" s="77">
        <v>631230017</v>
      </c>
      <c r="F39" s="39" t="s">
        <v>251</v>
      </c>
      <c r="G39" s="84" t="s">
        <v>134</v>
      </c>
      <c r="H39" s="33">
        <v>10</v>
      </c>
      <c r="I39" s="34">
        <v>13460</v>
      </c>
      <c r="J39" s="328">
        <f t="shared" si="0"/>
        <v>362.8</v>
      </c>
      <c r="K39" s="439"/>
      <c r="L39" s="194"/>
      <c r="M39" s="194">
        <v>362.8</v>
      </c>
      <c r="N39" s="195"/>
      <c r="O39" s="198"/>
      <c r="P39" s="111" t="s">
        <v>278</v>
      </c>
    </row>
    <row r="40" spans="1:16" x14ac:dyDescent="0.2">
      <c r="A40" s="37">
        <v>34</v>
      </c>
      <c r="B40" s="274" t="s">
        <v>279</v>
      </c>
      <c r="C40" s="274" t="s">
        <v>148</v>
      </c>
      <c r="D40" s="82">
        <v>15646</v>
      </c>
      <c r="E40" s="77">
        <v>631230015</v>
      </c>
      <c r="F40" s="39" t="s">
        <v>251</v>
      </c>
      <c r="G40" s="84" t="s">
        <v>134</v>
      </c>
      <c r="H40" s="33">
        <v>10</v>
      </c>
      <c r="I40" s="34">
        <v>13460</v>
      </c>
      <c r="J40" s="328">
        <f t="shared" si="0"/>
        <v>362.8</v>
      </c>
      <c r="K40" s="439"/>
      <c r="L40" s="194"/>
      <c r="M40" s="194">
        <v>362.8</v>
      </c>
      <c r="N40" s="195"/>
      <c r="O40" s="198"/>
      <c r="P40" s="111" t="s">
        <v>280</v>
      </c>
    </row>
    <row r="41" spans="1:16" x14ac:dyDescent="0.2">
      <c r="A41" s="37">
        <v>35</v>
      </c>
      <c r="B41" s="274" t="s">
        <v>255</v>
      </c>
      <c r="C41" s="274" t="s">
        <v>164</v>
      </c>
      <c r="D41" s="82">
        <v>15621</v>
      </c>
      <c r="E41" s="77">
        <v>631230003</v>
      </c>
      <c r="F41" s="433" t="s">
        <v>251</v>
      </c>
      <c r="G41" s="84" t="s">
        <v>134</v>
      </c>
      <c r="H41" s="33">
        <v>10</v>
      </c>
      <c r="I41" s="34">
        <v>13460</v>
      </c>
      <c r="J41" s="328">
        <f t="shared" si="0"/>
        <v>319.10000000000002</v>
      </c>
      <c r="K41" s="194"/>
      <c r="L41" s="194"/>
      <c r="M41" s="194">
        <v>319.10000000000002</v>
      </c>
      <c r="N41" s="195"/>
      <c r="O41" s="198"/>
      <c r="P41" s="111" t="s">
        <v>256</v>
      </c>
    </row>
    <row r="42" spans="1:16" x14ac:dyDescent="0.2">
      <c r="A42" s="37">
        <v>36</v>
      </c>
      <c r="B42" s="274" t="s">
        <v>284</v>
      </c>
      <c r="C42" s="274" t="s">
        <v>148</v>
      </c>
      <c r="D42" s="82">
        <v>15587</v>
      </c>
      <c r="E42" s="77">
        <v>631230012</v>
      </c>
      <c r="F42" s="433" t="s">
        <v>251</v>
      </c>
      <c r="G42" s="84" t="s">
        <v>134</v>
      </c>
      <c r="H42" s="33">
        <v>10</v>
      </c>
      <c r="I42" s="34">
        <v>13460</v>
      </c>
      <c r="J42" s="328">
        <f t="shared" si="0"/>
        <v>362.8</v>
      </c>
      <c r="K42" s="439"/>
      <c r="L42" s="194"/>
      <c r="M42" s="194">
        <v>362.8</v>
      </c>
      <c r="N42" s="195"/>
      <c r="O42" s="198"/>
      <c r="P42" s="111" t="s">
        <v>285</v>
      </c>
    </row>
    <row r="43" spans="1:16" x14ac:dyDescent="0.2">
      <c r="A43" s="37">
        <v>37</v>
      </c>
      <c r="B43" s="274" t="s">
        <v>286</v>
      </c>
      <c r="C43" s="274" t="s">
        <v>148</v>
      </c>
      <c r="D43" s="82">
        <v>15608</v>
      </c>
      <c r="E43" s="77">
        <v>631230011</v>
      </c>
      <c r="F43" s="433" t="s">
        <v>251</v>
      </c>
      <c r="G43" s="84" t="s">
        <v>134</v>
      </c>
      <c r="H43" s="33">
        <v>10</v>
      </c>
      <c r="I43" s="34">
        <v>13460</v>
      </c>
      <c r="J43" s="328">
        <f t="shared" si="0"/>
        <v>362.8</v>
      </c>
      <c r="K43" s="439"/>
      <c r="L43" s="194"/>
      <c r="M43" s="194">
        <v>362.8</v>
      </c>
      <c r="N43" s="195"/>
      <c r="O43" s="198"/>
      <c r="P43" s="111" t="s">
        <v>287</v>
      </c>
    </row>
    <row r="44" spans="1:16" x14ac:dyDescent="0.2">
      <c r="A44" s="37">
        <v>38</v>
      </c>
      <c r="B44" s="274" t="s">
        <v>288</v>
      </c>
      <c r="C44" s="274" t="s">
        <v>148</v>
      </c>
      <c r="D44" s="82">
        <v>15711</v>
      </c>
      <c r="E44" s="77">
        <v>631230020</v>
      </c>
      <c r="F44" s="433" t="s">
        <v>251</v>
      </c>
      <c r="G44" s="84" t="s">
        <v>134</v>
      </c>
      <c r="H44" s="33">
        <v>10</v>
      </c>
      <c r="I44" s="34">
        <v>13460</v>
      </c>
      <c r="J44" s="328">
        <f t="shared" si="0"/>
        <v>362.8</v>
      </c>
      <c r="K44" s="439"/>
      <c r="L44" s="194"/>
      <c r="M44" s="194">
        <v>362.8</v>
      </c>
      <c r="N44" s="195"/>
      <c r="O44" s="198"/>
      <c r="P44" s="111" t="s">
        <v>289</v>
      </c>
    </row>
    <row r="45" spans="1:16" x14ac:dyDescent="0.2">
      <c r="A45" s="37">
        <v>39</v>
      </c>
      <c r="B45" s="274" t="s">
        <v>290</v>
      </c>
      <c r="C45" s="274" t="s">
        <v>148</v>
      </c>
      <c r="D45" s="82">
        <v>15717</v>
      </c>
      <c r="E45" s="77">
        <v>631230023</v>
      </c>
      <c r="F45" s="433" t="s">
        <v>251</v>
      </c>
      <c r="G45" s="84" t="s">
        <v>134</v>
      </c>
      <c r="H45" s="33">
        <v>10</v>
      </c>
      <c r="I45" s="34">
        <v>13460</v>
      </c>
      <c r="J45" s="328">
        <f t="shared" si="0"/>
        <v>362.8</v>
      </c>
      <c r="K45" s="439"/>
      <c r="L45" s="194"/>
      <c r="M45" s="194">
        <v>362.8</v>
      </c>
      <c r="N45" s="195"/>
      <c r="O45" s="198"/>
      <c r="P45" s="111" t="s">
        <v>291</v>
      </c>
    </row>
    <row r="46" spans="1:16" x14ac:dyDescent="0.2">
      <c r="A46" s="37">
        <v>40</v>
      </c>
      <c r="B46" s="274" t="s">
        <v>260</v>
      </c>
      <c r="C46" s="274" t="s">
        <v>261</v>
      </c>
      <c r="D46" s="82">
        <v>15728</v>
      </c>
      <c r="E46" s="77">
        <v>631230044</v>
      </c>
      <c r="F46" s="433" t="s">
        <v>251</v>
      </c>
      <c r="G46" s="84" t="s">
        <v>134</v>
      </c>
      <c r="H46" s="33">
        <v>10</v>
      </c>
      <c r="I46" s="34">
        <v>13460</v>
      </c>
      <c r="J46" s="328">
        <f t="shared" si="0"/>
        <v>362.8</v>
      </c>
      <c r="K46" s="439"/>
      <c r="L46" s="194"/>
      <c r="M46" s="194">
        <v>362.8</v>
      </c>
      <c r="N46" s="195"/>
      <c r="O46" s="198"/>
      <c r="P46" s="111" t="s">
        <v>262</v>
      </c>
    </row>
    <row r="47" spans="1:16" x14ac:dyDescent="0.2">
      <c r="A47" s="37">
        <v>41</v>
      </c>
      <c r="B47" s="274" t="s">
        <v>292</v>
      </c>
      <c r="C47" s="274" t="s">
        <v>293</v>
      </c>
      <c r="D47" s="82">
        <v>15736</v>
      </c>
      <c r="E47" s="77">
        <v>631230086</v>
      </c>
      <c r="F47" s="433" t="s">
        <v>251</v>
      </c>
      <c r="G47" s="84" t="s">
        <v>134</v>
      </c>
      <c r="H47" s="33">
        <v>10</v>
      </c>
      <c r="I47" s="34">
        <v>13460</v>
      </c>
      <c r="J47" s="328">
        <f t="shared" si="0"/>
        <v>362.8</v>
      </c>
      <c r="K47" s="439"/>
      <c r="L47" s="194"/>
      <c r="M47" s="194">
        <v>362.8</v>
      </c>
      <c r="N47" s="195"/>
      <c r="O47" s="198"/>
      <c r="P47" s="111" t="s">
        <v>294</v>
      </c>
    </row>
    <row r="48" spans="1:16" x14ac:dyDescent="0.2">
      <c r="A48" s="37">
        <v>42</v>
      </c>
      <c r="B48" s="274" t="s">
        <v>292</v>
      </c>
      <c r="C48" s="274" t="s">
        <v>293</v>
      </c>
      <c r="D48" s="82">
        <v>15483</v>
      </c>
      <c r="E48" s="77">
        <v>631230085</v>
      </c>
      <c r="F48" s="433" t="s">
        <v>251</v>
      </c>
      <c r="G48" s="84" t="s">
        <v>134</v>
      </c>
      <c r="H48" s="33">
        <v>10</v>
      </c>
      <c r="I48" s="34">
        <v>13460</v>
      </c>
      <c r="J48" s="328">
        <f t="shared" ref="J48" si="3">SUM(K48+L48+M48+N48+O48)</f>
        <v>362.8</v>
      </c>
      <c r="K48" s="439"/>
      <c r="L48" s="194"/>
      <c r="M48" s="194">
        <v>362.8</v>
      </c>
      <c r="N48" s="195"/>
      <c r="O48" s="198"/>
      <c r="P48" s="111" t="s">
        <v>294</v>
      </c>
    </row>
    <row r="49" spans="1:16" x14ac:dyDescent="0.2">
      <c r="A49" s="37">
        <v>43</v>
      </c>
      <c r="B49" s="274" t="s">
        <v>295</v>
      </c>
      <c r="C49" s="274" t="s">
        <v>168</v>
      </c>
      <c r="D49" s="82">
        <v>15500</v>
      </c>
      <c r="E49" s="77">
        <v>631230006</v>
      </c>
      <c r="F49" s="433" t="s">
        <v>251</v>
      </c>
      <c r="G49" s="84" t="s">
        <v>134</v>
      </c>
      <c r="H49" s="33">
        <v>10</v>
      </c>
      <c r="I49" s="34">
        <v>13460</v>
      </c>
      <c r="J49" s="328">
        <f t="shared" si="0"/>
        <v>362.8</v>
      </c>
      <c r="K49" s="439"/>
      <c r="L49" s="194"/>
      <c r="M49" s="194">
        <v>362.8</v>
      </c>
      <c r="N49" s="195"/>
      <c r="O49" s="198"/>
      <c r="P49" s="111" t="s">
        <v>166</v>
      </c>
    </row>
    <row r="50" spans="1:16" x14ac:dyDescent="0.2">
      <c r="A50" s="37">
        <v>44</v>
      </c>
      <c r="B50" s="366" t="s">
        <v>169</v>
      </c>
      <c r="C50" s="71" t="s">
        <v>141</v>
      </c>
      <c r="D50" s="82">
        <v>15528</v>
      </c>
      <c r="E50" s="81">
        <v>631230009</v>
      </c>
      <c r="F50" s="39" t="s">
        <v>251</v>
      </c>
      <c r="G50" s="84" t="s">
        <v>134</v>
      </c>
      <c r="H50" s="33">
        <v>10</v>
      </c>
      <c r="I50" s="34">
        <v>13460</v>
      </c>
      <c r="J50" s="328">
        <f t="shared" ref="J50" si="4">SUM(K50+L50+M50+N50+O50)</f>
        <v>362.8</v>
      </c>
      <c r="K50" s="193"/>
      <c r="L50" s="315"/>
      <c r="M50" s="190">
        <v>362.8</v>
      </c>
      <c r="N50" s="195"/>
      <c r="O50" s="198"/>
      <c r="P50" s="111" t="s">
        <v>170</v>
      </c>
    </row>
    <row r="51" spans="1:16" x14ac:dyDescent="0.2">
      <c r="A51" s="37">
        <v>45</v>
      </c>
      <c r="B51" s="274" t="s">
        <v>297</v>
      </c>
      <c r="C51" s="274" t="s">
        <v>161</v>
      </c>
      <c r="D51" s="82">
        <v>15550</v>
      </c>
      <c r="E51" s="77">
        <v>631230010</v>
      </c>
      <c r="F51" s="43" t="s">
        <v>251</v>
      </c>
      <c r="G51" s="84" t="s">
        <v>134</v>
      </c>
      <c r="H51" s="33">
        <v>10</v>
      </c>
      <c r="I51" s="34">
        <v>13460</v>
      </c>
      <c r="J51" s="328">
        <f t="shared" si="0"/>
        <v>362.8</v>
      </c>
      <c r="K51" s="194"/>
      <c r="L51" s="194"/>
      <c r="M51" s="194">
        <v>362.8</v>
      </c>
      <c r="N51" s="195"/>
      <c r="O51" s="198"/>
      <c r="P51" s="111" t="s">
        <v>296</v>
      </c>
    </row>
    <row r="52" spans="1:16" x14ac:dyDescent="0.2">
      <c r="A52" s="37">
        <v>46</v>
      </c>
      <c r="B52" s="274" t="s">
        <v>339</v>
      </c>
      <c r="C52" s="274" t="s">
        <v>230</v>
      </c>
      <c r="D52" s="82">
        <v>17015</v>
      </c>
      <c r="E52" s="77">
        <v>631230106</v>
      </c>
      <c r="F52" s="43" t="s">
        <v>302</v>
      </c>
      <c r="G52" s="84" t="s">
        <v>340</v>
      </c>
      <c r="H52" s="33">
        <v>10</v>
      </c>
      <c r="I52" s="34">
        <v>13460</v>
      </c>
      <c r="J52" s="328">
        <f t="shared" si="0"/>
        <v>168</v>
      </c>
      <c r="K52" s="194"/>
      <c r="L52" s="194"/>
      <c r="M52" s="194">
        <v>168</v>
      </c>
      <c r="N52" s="195"/>
      <c r="O52" s="198"/>
      <c r="P52" s="111" t="s">
        <v>341</v>
      </c>
    </row>
    <row r="53" spans="1:16" x14ac:dyDescent="0.2">
      <c r="A53" s="37">
        <v>47</v>
      </c>
      <c r="B53" s="274" t="s">
        <v>342</v>
      </c>
      <c r="C53" s="274" t="s">
        <v>230</v>
      </c>
      <c r="D53" s="82">
        <v>16996</v>
      </c>
      <c r="E53" s="77">
        <v>631230107</v>
      </c>
      <c r="F53" s="43" t="s">
        <v>302</v>
      </c>
      <c r="G53" s="84" t="s">
        <v>340</v>
      </c>
      <c r="H53" s="33">
        <v>10</v>
      </c>
      <c r="I53" s="34">
        <v>13460</v>
      </c>
      <c r="J53" s="328">
        <f t="shared" si="0"/>
        <v>518.4</v>
      </c>
      <c r="K53" s="194"/>
      <c r="L53" s="194"/>
      <c r="M53" s="194">
        <v>518.4</v>
      </c>
      <c r="N53" s="195"/>
      <c r="O53" s="198"/>
      <c r="P53" s="111" t="s">
        <v>341</v>
      </c>
    </row>
    <row r="54" spans="1:16" x14ac:dyDescent="0.2">
      <c r="A54" s="37">
        <v>48</v>
      </c>
      <c r="B54" s="274" t="s">
        <v>343</v>
      </c>
      <c r="C54" s="274" t="s">
        <v>230</v>
      </c>
      <c r="D54" s="82">
        <v>16934</v>
      </c>
      <c r="E54" s="77">
        <v>631230101</v>
      </c>
      <c r="F54" s="43" t="s">
        <v>344</v>
      </c>
      <c r="G54" s="84" t="s">
        <v>348</v>
      </c>
      <c r="H54" s="33">
        <v>10</v>
      </c>
      <c r="I54" s="34">
        <v>13460</v>
      </c>
      <c r="J54" s="328">
        <f t="shared" si="0"/>
        <v>435</v>
      </c>
      <c r="K54" s="194"/>
      <c r="L54" s="194"/>
      <c r="M54" s="194">
        <v>435</v>
      </c>
      <c r="N54" s="195"/>
      <c r="O54" s="198"/>
      <c r="P54" s="111" t="s">
        <v>345</v>
      </c>
    </row>
    <row r="55" spans="1:16" x14ac:dyDescent="0.2">
      <c r="A55" s="37">
        <v>49</v>
      </c>
      <c r="B55" s="274" t="s">
        <v>346</v>
      </c>
      <c r="C55" s="274" t="s">
        <v>230</v>
      </c>
      <c r="D55" s="82">
        <v>16966</v>
      </c>
      <c r="E55" s="77">
        <v>631230108</v>
      </c>
      <c r="F55" s="43" t="s">
        <v>302</v>
      </c>
      <c r="G55" s="84" t="s">
        <v>340</v>
      </c>
      <c r="H55" s="33">
        <v>10</v>
      </c>
      <c r="I55" s="34">
        <v>13460</v>
      </c>
      <c r="J55" s="328">
        <f t="shared" si="0"/>
        <v>541.20000000000005</v>
      </c>
      <c r="K55" s="194"/>
      <c r="L55" s="194"/>
      <c r="M55" s="194">
        <v>541.20000000000005</v>
      </c>
      <c r="N55" s="195"/>
      <c r="O55" s="198"/>
      <c r="P55" s="111" t="s">
        <v>341</v>
      </c>
    </row>
    <row r="56" spans="1:16" x14ac:dyDescent="0.2">
      <c r="A56" s="37">
        <v>50</v>
      </c>
      <c r="B56" s="274" t="s">
        <v>347</v>
      </c>
      <c r="C56" s="274" t="s">
        <v>230</v>
      </c>
      <c r="D56" s="82">
        <v>16873</v>
      </c>
      <c r="E56" s="77">
        <v>631230102</v>
      </c>
      <c r="F56" s="43" t="s">
        <v>302</v>
      </c>
      <c r="G56" s="84" t="s">
        <v>348</v>
      </c>
      <c r="H56" s="33">
        <v>10</v>
      </c>
      <c r="I56" s="34">
        <v>13460</v>
      </c>
      <c r="J56" s="328">
        <f t="shared" si="0"/>
        <v>1325</v>
      </c>
      <c r="K56" s="194"/>
      <c r="L56" s="194"/>
      <c r="M56" s="194">
        <v>1325</v>
      </c>
      <c r="N56" s="195"/>
      <c r="O56" s="198"/>
      <c r="P56" s="111" t="s">
        <v>345</v>
      </c>
    </row>
    <row r="57" spans="1:16" x14ac:dyDescent="0.2">
      <c r="A57" s="37">
        <v>51</v>
      </c>
      <c r="B57" s="274" t="s">
        <v>349</v>
      </c>
      <c r="C57" s="274" t="s">
        <v>230</v>
      </c>
      <c r="D57" s="82">
        <v>16892</v>
      </c>
      <c r="E57" s="77">
        <v>631230104</v>
      </c>
      <c r="F57" s="43" t="s">
        <v>302</v>
      </c>
      <c r="G57" s="84" t="s">
        <v>348</v>
      </c>
      <c r="H57" s="33">
        <v>10</v>
      </c>
      <c r="I57" s="34">
        <v>13460</v>
      </c>
      <c r="J57" s="328">
        <f t="shared" ref="J57" si="5">SUM(K57+L57+M57+N57+O57)</f>
        <v>1300</v>
      </c>
      <c r="K57" s="194"/>
      <c r="L57" s="194"/>
      <c r="M57" s="194">
        <v>1300</v>
      </c>
      <c r="N57" s="195"/>
      <c r="O57" s="198"/>
      <c r="P57" s="111" t="s">
        <v>345</v>
      </c>
    </row>
    <row r="58" spans="1:16" x14ac:dyDescent="0.2">
      <c r="A58" s="37">
        <v>52</v>
      </c>
      <c r="B58" s="274" t="s">
        <v>350</v>
      </c>
      <c r="C58" s="274" t="s">
        <v>230</v>
      </c>
      <c r="D58" s="82">
        <v>16857</v>
      </c>
      <c r="E58" s="77">
        <v>631230103</v>
      </c>
      <c r="F58" s="43" t="s">
        <v>302</v>
      </c>
      <c r="G58" s="84" t="s">
        <v>348</v>
      </c>
      <c r="H58" s="33">
        <v>10</v>
      </c>
      <c r="I58" s="34">
        <v>13460</v>
      </c>
      <c r="J58" s="328">
        <f t="shared" si="0"/>
        <v>1375</v>
      </c>
      <c r="K58" s="194"/>
      <c r="L58" s="194"/>
      <c r="M58" s="194">
        <v>1375</v>
      </c>
      <c r="N58" s="195"/>
      <c r="O58" s="198"/>
      <c r="P58" s="111" t="s">
        <v>345</v>
      </c>
    </row>
    <row r="59" spans="1:16" x14ac:dyDescent="0.2">
      <c r="A59" s="37">
        <v>53</v>
      </c>
      <c r="B59" s="274" t="s">
        <v>375</v>
      </c>
      <c r="C59" s="274" t="s">
        <v>376</v>
      </c>
      <c r="D59" s="82">
        <v>17400</v>
      </c>
      <c r="E59" s="77">
        <v>631230048</v>
      </c>
      <c r="F59" s="43" t="s">
        <v>302</v>
      </c>
      <c r="G59" s="300" t="s">
        <v>377</v>
      </c>
      <c r="H59" s="277">
        <v>10</v>
      </c>
      <c r="I59" s="52">
        <v>13620</v>
      </c>
      <c r="J59" s="328">
        <f t="shared" si="0"/>
        <v>100</v>
      </c>
      <c r="K59" s="194"/>
      <c r="L59" s="194"/>
      <c r="M59" s="194">
        <v>100</v>
      </c>
      <c r="N59" s="195"/>
      <c r="O59" s="198"/>
      <c r="P59" s="111" t="s">
        <v>378</v>
      </c>
    </row>
    <row r="60" spans="1:16" x14ac:dyDescent="0.2">
      <c r="A60" s="37">
        <v>54</v>
      </c>
      <c r="B60" s="274" t="s">
        <v>382</v>
      </c>
      <c r="C60" s="274" t="s">
        <v>209</v>
      </c>
      <c r="D60" s="82">
        <v>17357</v>
      </c>
      <c r="E60" s="77">
        <v>631230053</v>
      </c>
      <c r="F60" s="43" t="s">
        <v>302</v>
      </c>
      <c r="G60" s="300" t="s">
        <v>377</v>
      </c>
      <c r="H60" s="277">
        <v>10</v>
      </c>
      <c r="I60" s="52">
        <v>13620</v>
      </c>
      <c r="J60" s="328">
        <f t="shared" ref="J60" si="6">SUM(K60+L60+M60+N60+O60)</f>
        <v>70.400000000000006</v>
      </c>
      <c r="K60" s="194"/>
      <c r="L60" s="194"/>
      <c r="M60" s="194">
        <v>70.400000000000006</v>
      </c>
      <c r="N60" s="195"/>
      <c r="O60" s="198"/>
      <c r="P60" s="111" t="s">
        <v>378</v>
      </c>
    </row>
    <row r="61" spans="1:16" x14ac:dyDescent="0.2">
      <c r="A61" s="37">
        <v>55</v>
      </c>
      <c r="B61" s="274" t="s">
        <v>383</v>
      </c>
      <c r="C61" s="274" t="s">
        <v>380</v>
      </c>
      <c r="D61" s="82">
        <v>17349</v>
      </c>
      <c r="E61" s="77">
        <v>631230052</v>
      </c>
      <c r="F61" s="43" t="s">
        <v>302</v>
      </c>
      <c r="G61" s="300" t="s">
        <v>377</v>
      </c>
      <c r="H61" s="277">
        <v>10</v>
      </c>
      <c r="I61" s="52">
        <v>13620</v>
      </c>
      <c r="J61" s="328">
        <f t="shared" ref="J61" si="7">SUM(K61+L61+M61+N61+O61)</f>
        <v>44.91</v>
      </c>
      <c r="K61" s="194"/>
      <c r="L61" s="194"/>
      <c r="M61" s="194">
        <v>44.91</v>
      </c>
      <c r="N61" s="195"/>
      <c r="O61" s="198"/>
      <c r="P61" s="111" t="s">
        <v>378</v>
      </c>
    </row>
    <row r="62" spans="1:16" x14ac:dyDescent="0.2">
      <c r="A62" s="37">
        <v>56</v>
      </c>
      <c r="B62" s="274" t="s">
        <v>385</v>
      </c>
      <c r="C62" s="274" t="s">
        <v>386</v>
      </c>
      <c r="D62" s="82">
        <v>17157</v>
      </c>
      <c r="E62" s="77">
        <v>631230047</v>
      </c>
      <c r="F62" s="43" t="s">
        <v>302</v>
      </c>
      <c r="G62" s="300" t="s">
        <v>387</v>
      </c>
      <c r="H62" s="277">
        <v>10</v>
      </c>
      <c r="I62" s="52">
        <v>13620</v>
      </c>
      <c r="J62" s="328">
        <f t="shared" si="0"/>
        <v>74</v>
      </c>
      <c r="K62" s="194"/>
      <c r="L62" s="194"/>
      <c r="M62" s="194">
        <v>74</v>
      </c>
      <c r="N62" s="195"/>
      <c r="O62" s="198"/>
      <c r="P62" s="111" t="s">
        <v>388</v>
      </c>
    </row>
    <row r="63" spans="1:16" x14ac:dyDescent="0.2">
      <c r="A63" s="37">
        <v>57</v>
      </c>
      <c r="B63" s="274" t="s">
        <v>389</v>
      </c>
      <c r="C63" s="274" t="s">
        <v>390</v>
      </c>
      <c r="D63" s="82">
        <v>17146</v>
      </c>
      <c r="E63" s="77">
        <v>631230051</v>
      </c>
      <c r="F63" s="43" t="s">
        <v>302</v>
      </c>
      <c r="G63" s="84" t="s">
        <v>134</v>
      </c>
      <c r="H63" s="33">
        <v>10</v>
      </c>
      <c r="I63" s="34">
        <v>13460</v>
      </c>
      <c r="J63" s="328">
        <f t="shared" si="0"/>
        <v>30</v>
      </c>
      <c r="K63" s="194"/>
      <c r="L63" s="194"/>
      <c r="M63" s="194">
        <v>30</v>
      </c>
      <c r="N63" s="195"/>
      <c r="O63" s="198"/>
      <c r="P63" s="111" t="s">
        <v>391</v>
      </c>
    </row>
    <row r="64" spans="1:16" x14ac:dyDescent="0.2">
      <c r="A64" s="37">
        <v>58</v>
      </c>
      <c r="B64" s="274" t="s">
        <v>392</v>
      </c>
      <c r="C64" s="274" t="s">
        <v>393</v>
      </c>
      <c r="D64" s="82">
        <v>17134</v>
      </c>
      <c r="E64" s="77">
        <v>631230073</v>
      </c>
      <c r="F64" s="43" t="s">
        <v>302</v>
      </c>
      <c r="G64" s="84" t="s">
        <v>134</v>
      </c>
      <c r="H64" s="33">
        <v>10</v>
      </c>
      <c r="I64" s="34">
        <v>13460</v>
      </c>
      <c r="J64" s="328">
        <f t="shared" si="0"/>
        <v>1740</v>
      </c>
      <c r="K64" s="194"/>
      <c r="L64" s="194"/>
      <c r="M64" s="194">
        <v>1740</v>
      </c>
      <c r="N64" s="195"/>
      <c r="O64" s="198"/>
      <c r="P64" s="111" t="s">
        <v>394</v>
      </c>
    </row>
    <row r="65" spans="1:16" x14ac:dyDescent="0.2">
      <c r="A65" s="37">
        <v>59</v>
      </c>
      <c r="B65" s="274" t="s">
        <v>395</v>
      </c>
      <c r="C65" s="274" t="s">
        <v>396</v>
      </c>
      <c r="D65" s="82">
        <v>17070</v>
      </c>
      <c r="E65" s="77">
        <v>631230109</v>
      </c>
      <c r="F65" s="43" t="s">
        <v>302</v>
      </c>
      <c r="G65" s="300" t="s">
        <v>397</v>
      </c>
      <c r="H65" s="277">
        <v>10</v>
      </c>
      <c r="I65" s="52">
        <v>14050</v>
      </c>
      <c r="J65" s="328">
        <f t="shared" si="0"/>
        <v>90</v>
      </c>
      <c r="K65" s="194"/>
      <c r="L65" s="194"/>
      <c r="M65" s="194">
        <v>90</v>
      </c>
      <c r="N65" s="195"/>
      <c r="O65" s="198"/>
      <c r="P65" s="111" t="s">
        <v>398</v>
      </c>
    </row>
    <row r="66" spans="1:16" x14ac:dyDescent="0.2">
      <c r="A66" s="37">
        <v>60</v>
      </c>
      <c r="B66" s="274" t="s">
        <v>404</v>
      </c>
      <c r="C66" s="274" t="s">
        <v>87</v>
      </c>
      <c r="D66" s="82">
        <v>17033</v>
      </c>
      <c r="E66" s="77">
        <v>631230089</v>
      </c>
      <c r="F66" s="43" t="s">
        <v>302</v>
      </c>
      <c r="G66" s="300" t="s">
        <v>403</v>
      </c>
      <c r="H66" s="277">
        <v>10</v>
      </c>
      <c r="I66" s="52">
        <v>14310</v>
      </c>
      <c r="J66" s="328">
        <f t="shared" si="0"/>
        <v>28.5</v>
      </c>
      <c r="K66" s="194"/>
      <c r="L66" s="194"/>
      <c r="M66" s="194">
        <v>28.5</v>
      </c>
      <c r="N66" s="195"/>
      <c r="O66" s="198"/>
      <c r="P66" s="111" t="s">
        <v>227</v>
      </c>
    </row>
    <row r="67" spans="1:16" x14ac:dyDescent="0.2">
      <c r="A67" s="37">
        <v>61</v>
      </c>
      <c r="B67" s="274" t="s">
        <v>405</v>
      </c>
      <c r="C67" s="274" t="s">
        <v>406</v>
      </c>
      <c r="D67" s="82">
        <v>17062</v>
      </c>
      <c r="E67" s="77">
        <v>631230071</v>
      </c>
      <c r="F67" s="43" t="s">
        <v>302</v>
      </c>
      <c r="G67" s="300" t="s">
        <v>407</v>
      </c>
      <c r="H67" s="277">
        <v>10</v>
      </c>
      <c r="I67" s="52">
        <v>13780</v>
      </c>
      <c r="J67" s="328">
        <f t="shared" si="0"/>
        <v>13350</v>
      </c>
      <c r="K67" s="194"/>
      <c r="L67" s="194"/>
      <c r="M67" s="194">
        <v>13350</v>
      </c>
      <c r="N67" s="195"/>
      <c r="O67" s="198"/>
      <c r="P67" s="111" t="s">
        <v>408</v>
      </c>
    </row>
    <row r="68" spans="1:16" x14ac:dyDescent="0.2">
      <c r="A68" s="37">
        <v>62</v>
      </c>
      <c r="B68" s="274" t="s">
        <v>676</v>
      </c>
      <c r="C68" s="274" t="s">
        <v>677</v>
      </c>
      <c r="D68" s="82">
        <v>17498</v>
      </c>
      <c r="E68" s="77">
        <v>631230080</v>
      </c>
      <c r="F68" s="43" t="s">
        <v>302</v>
      </c>
      <c r="G68" s="300" t="s">
        <v>678</v>
      </c>
      <c r="H68" s="277">
        <v>10</v>
      </c>
      <c r="I68" s="52">
        <v>13210</v>
      </c>
      <c r="J68" s="328">
        <f t="shared" si="0"/>
        <v>474.58</v>
      </c>
      <c r="K68" s="194"/>
      <c r="L68" s="194">
        <v>474.58</v>
      </c>
      <c r="M68" s="194"/>
      <c r="N68" s="195"/>
      <c r="O68" s="198"/>
      <c r="P68" s="111" t="s">
        <v>516</v>
      </c>
    </row>
    <row r="69" spans="1:16" x14ac:dyDescent="0.2">
      <c r="A69" s="37">
        <v>63</v>
      </c>
      <c r="B69" s="274" t="s">
        <v>679</v>
      </c>
      <c r="C69" s="274" t="s">
        <v>680</v>
      </c>
      <c r="D69" s="82">
        <v>17486</v>
      </c>
      <c r="E69" s="77">
        <v>631230083</v>
      </c>
      <c r="F69" s="43" t="s">
        <v>302</v>
      </c>
      <c r="G69" s="300" t="s">
        <v>678</v>
      </c>
      <c r="H69" s="277">
        <v>10</v>
      </c>
      <c r="I69" s="52">
        <v>13210</v>
      </c>
      <c r="J69" s="328">
        <f t="shared" si="0"/>
        <v>1923.31</v>
      </c>
      <c r="K69" s="194"/>
      <c r="L69" s="194">
        <v>1923.31</v>
      </c>
      <c r="M69" s="194"/>
      <c r="N69" s="195"/>
      <c r="O69" s="198"/>
      <c r="P69" s="111" t="s">
        <v>516</v>
      </c>
    </row>
    <row r="70" spans="1:16" x14ac:dyDescent="0.2">
      <c r="A70" s="37">
        <v>64</v>
      </c>
      <c r="B70" s="274" t="s">
        <v>681</v>
      </c>
      <c r="C70" s="274" t="s">
        <v>677</v>
      </c>
      <c r="D70" s="82">
        <v>17469</v>
      </c>
      <c r="E70" s="77">
        <v>631230082</v>
      </c>
      <c r="F70" s="43" t="s">
        <v>302</v>
      </c>
      <c r="G70" s="300" t="s">
        <v>678</v>
      </c>
      <c r="H70" s="277">
        <v>10</v>
      </c>
      <c r="I70" s="52">
        <v>13210</v>
      </c>
      <c r="J70" s="328">
        <f t="shared" si="0"/>
        <v>161.29</v>
      </c>
      <c r="K70" s="194"/>
      <c r="L70" s="194">
        <v>161.29</v>
      </c>
      <c r="M70" s="194"/>
      <c r="N70" s="195"/>
      <c r="O70" s="198"/>
      <c r="P70" s="111" t="s">
        <v>516</v>
      </c>
    </row>
    <row r="71" spans="1:16" x14ac:dyDescent="0.2">
      <c r="A71" s="37">
        <v>65</v>
      </c>
      <c r="B71" s="274" t="s">
        <v>684</v>
      </c>
      <c r="C71" s="274" t="s">
        <v>128</v>
      </c>
      <c r="D71" s="82">
        <v>17439</v>
      </c>
      <c r="E71" s="77">
        <v>631230081</v>
      </c>
      <c r="F71" s="43" t="s">
        <v>302</v>
      </c>
      <c r="G71" s="300" t="s">
        <v>678</v>
      </c>
      <c r="H71" s="277">
        <v>10</v>
      </c>
      <c r="I71" s="52">
        <v>13210</v>
      </c>
      <c r="J71" s="328">
        <f t="shared" si="0"/>
        <v>132.03</v>
      </c>
      <c r="K71" s="194"/>
      <c r="L71" s="194">
        <v>132.03</v>
      </c>
      <c r="M71" s="194"/>
      <c r="N71" s="195"/>
      <c r="O71" s="198"/>
      <c r="P71" s="111" t="s">
        <v>516</v>
      </c>
    </row>
    <row r="72" spans="1:16" x14ac:dyDescent="0.2">
      <c r="A72" s="37">
        <v>66</v>
      </c>
      <c r="B72" s="274" t="s">
        <v>685</v>
      </c>
      <c r="C72" s="274" t="s">
        <v>677</v>
      </c>
      <c r="D72" s="82">
        <v>17423</v>
      </c>
      <c r="E72" s="77">
        <v>631230121</v>
      </c>
      <c r="F72" s="43" t="s">
        <v>302</v>
      </c>
      <c r="G72" s="300" t="s">
        <v>678</v>
      </c>
      <c r="H72" s="277">
        <v>10</v>
      </c>
      <c r="I72" s="52">
        <v>13210</v>
      </c>
      <c r="J72" s="328">
        <f t="shared" si="0"/>
        <v>291.95999999999998</v>
      </c>
      <c r="K72" s="194"/>
      <c r="L72" s="194">
        <v>291.95999999999998</v>
      </c>
      <c r="M72" s="194"/>
      <c r="N72" s="195"/>
      <c r="O72" s="198"/>
      <c r="P72" s="111" t="s">
        <v>516</v>
      </c>
    </row>
    <row r="73" spans="1:16" x14ac:dyDescent="0.2">
      <c r="A73" s="37">
        <v>67</v>
      </c>
      <c r="B73" s="274" t="s">
        <v>689</v>
      </c>
      <c r="C73" s="274" t="s">
        <v>518</v>
      </c>
      <c r="D73" s="82">
        <v>18719</v>
      </c>
      <c r="E73" s="77">
        <v>631230094</v>
      </c>
      <c r="F73" s="43" t="s">
        <v>409</v>
      </c>
      <c r="G73" s="300" t="s">
        <v>687</v>
      </c>
      <c r="H73" s="277">
        <v>10</v>
      </c>
      <c r="I73" s="52">
        <v>13250</v>
      </c>
      <c r="J73" s="328">
        <f t="shared" si="0"/>
        <v>13.99</v>
      </c>
      <c r="K73" s="194"/>
      <c r="L73" s="194">
        <v>13.99</v>
      </c>
      <c r="M73" s="194"/>
      <c r="N73" s="195"/>
      <c r="O73" s="198"/>
      <c r="P73" s="111" t="s">
        <v>77</v>
      </c>
    </row>
    <row r="74" spans="1:16" x14ac:dyDescent="0.2">
      <c r="A74" s="37">
        <v>68</v>
      </c>
      <c r="B74" s="274" t="s">
        <v>690</v>
      </c>
      <c r="C74" s="274" t="s">
        <v>518</v>
      </c>
      <c r="D74" s="82">
        <v>18726</v>
      </c>
      <c r="E74" s="77">
        <v>631230092</v>
      </c>
      <c r="F74" s="43" t="s">
        <v>409</v>
      </c>
      <c r="G74" s="300" t="s">
        <v>687</v>
      </c>
      <c r="H74" s="277">
        <v>10</v>
      </c>
      <c r="I74" s="52">
        <v>13250</v>
      </c>
      <c r="J74" s="328">
        <f t="shared" si="0"/>
        <v>53.98</v>
      </c>
      <c r="K74" s="194"/>
      <c r="L74" s="194">
        <v>53.98</v>
      </c>
      <c r="M74" s="194"/>
      <c r="N74" s="195"/>
      <c r="O74" s="198"/>
      <c r="P74" s="111" t="s">
        <v>77</v>
      </c>
    </row>
    <row r="75" spans="1:16" x14ac:dyDescent="0.2">
      <c r="A75" s="37">
        <v>69</v>
      </c>
      <c r="B75" s="274" t="s">
        <v>695</v>
      </c>
      <c r="C75" s="274" t="s">
        <v>518</v>
      </c>
      <c r="D75" s="82">
        <v>18692</v>
      </c>
      <c r="E75" s="77">
        <v>631230093</v>
      </c>
      <c r="F75" s="43" t="s">
        <v>409</v>
      </c>
      <c r="G75" s="300" t="s">
        <v>687</v>
      </c>
      <c r="H75" s="277">
        <v>10</v>
      </c>
      <c r="I75" s="52">
        <v>13250</v>
      </c>
      <c r="J75" s="328">
        <f t="shared" si="0"/>
        <v>14.99</v>
      </c>
      <c r="K75" s="194"/>
      <c r="L75" s="194">
        <v>14.99</v>
      </c>
      <c r="M75" s="194"/>
      <c r="N75" s="195"/>
      <c r="O75" s="198"/>
      <c r="P75" s="111" t="s">
        <v>77</v>
      </c>
    </row>
    <row r="76" spans="1:16" x14ac:dyDescent="0.2">
      <c r="A76" s="37">
        <v>70</v>
      </c>
      <c r="B76" s="274" t="s">
        <v>696</v>
      </c>
      <c r="C76" s="274" t="s">
        <v>518</v>
      </c>
      <c r="D76" s="82">
        <v>18695</v>
      </c>
      <c r="E76" s="77">
        <v>631230091</v>
      </c>
      <c r="F76" s="43" t="s">
        <v>409</v>
      </c>
      <c r="G76" s="300" t="s">
        <v>687</v>
      </c>
      <c r="H76" s="277">
        <v>10</v>
      </c>
      <c r="I76" s="52">
        <v>13250</v>
      </c>
      <c r="J76" s="328">
        <f t="shared" si="0"/>
        <v>1716.54</v>
      </c>
      <c r="K76" s="194"/>
      <c r="L76" s="194"/>
      <c r="M76" s="194">
        <v>1716.54</v>
      </c>
      <c r="N76" s="195"/>
      <c r="O76" s="198"/>
      <c r="P76" s="111" t="s">
        <v>77</v>
      </c>
    </row>
    <row r="77" spans="1:16" x14ac:dyDescent="0.2">
      <c r="A77" s="37">
        <v>71</v>
      </c>
      <c r="B77" s="274" t="s">
        <v>701</v>
      </c>
      <c r="C77" s="274" t="s">
        <v>702</v>
      </c>
      <c r="D77" s="82">
        <v>18780</v>
      </c>
      <c r="E77" s="77">
        <v>631230060</v>
      </c>
      <c r="F77" s="43" t="s">
        <v>409</v>
      </c>
      <c r="G77" s="300" t="s">
        <v>692</v>
      </c>
      <c r="H77" s="277">
        <v>10</v>
      </c>
      <c r="I77" s="52">
        <v>13230</v>
      </c>
      <c r="J77" s="328">
        <f t="shared" si="0"/>
        <v>302.39999999999998</v>
      </c>
      <c r="K77" s="194"/>
      <c r="L77" s="194">
        <v>302.39999999999998</v>
      </c>
      <c r="M77" s="194"/>
      <c r="N77" s="195"/>
      <c r="O77" s="198"/>
      <c r="P77" s="111" t="s">
        <v>78</v>
      </c>
    </row>
    <row r="78" spans="1:16" x14ac:dyDescent="0.2">
      <c r="A78" s="37">
        <v>72</v>
      </c>
      <c r="B78" s="274" t="s">
        <v>703</v>
      </c>
      <c r="C78" s="274" t="s">
        <v>87</v>
      </c>
      <c r="D78" s="82">
        <v>18784</v>
      </c>
      <c r="E78" s="77">
        <v>631230061</v>
      </c>
      <c r="F78" s="43" t="s">
        <v>409</v>
      </c>
      <c r="G78" s="300" t="s">
        <v>692</v>
      </c>
      <c r="H78" s="277">
        <v>10</v>
      </c>
      <c r="I78" s="52">
        <v>13230</v>
      </c>
      <c r="J78" s="328">
        <f t="shared" si="0"/>
        <v>363</v>
      </c>
      <c r="K78" s="194"/>
      <c r="L78" s="194">
        <v>363</v>
      </c>
      <c r="M78" s="194"/>
      <c r="N78" s="195"/>
      <c r="O78" s="198"/>
      <c r="P78" s="111" t="s">
        <v>78</v>
      </c>
    </row>
    <row r="79" spans="1:16" x14ac:dyDescent="0.2">
      <c r="A79" s="37">
        <v>73</v>
      </c>
      <c r="B79" s="274" t="s">
        <v>500</v>
      </c>
      <c r="C79" s="274" t="s">
        <v>501</v>
      </c>
      <c r="D79" s="82">
        <v>18505</v>
      </c>
      <c r="E79" s="77">
        <v>631230099</v>
      </c>
      <c r="F79" s="43" t="s">
        <v>502</v>
      </c>
      <c r="G79" s="300" t="s">
        <v>503</v>
      </c>
      <c r="H79" s="277">
        <v>10</v>
      </c>
      <c r="I79" s="52">
        <v>13610</v>
      </c>
      <c r="J79" s="328">
        <f t="shared" si="0"/>
        <v>4425.5</v>
      </c>
      <c r="K79" s="194"/>
      <c r="L79" s="194"/>
      <c r="M79" s="194">
        <v>4425.5</v>
      </c>
      <c r="N79" s="195"/>
      <c r="O79" s="198"/>
      <c r="P79" s="111" t="s">
        <v>504</v>
      </c>
    </row>
    <row r="80" spans="1:16" x14ac:dyDescent="0.2">
      <c r="A80" s="37">
        <v>74</v>
      </c>
      <c r="B80" s="274" t="s">
        <v>505</v>
      </c>
      <c r="C80" s="274" t="s">
        <v>506</v>
      </c>
      <c r="D80" s="82">
        <v>18663</v>
      </c>
      <c r="E80" s="77">
        <v>631230049</v>
      </c>
      <c r="F80" s="43" t="s">
        <v>409</v>
      </c>
      <c r="G80" s="300" t="s">
        <v>507</v>
      </c>
      <c r="H80" s="277">
        <v>10</v>
      </c>
      <c r="I80" s="52">
        <v>13620</v>
      </c>
      <c r="J80" s="328">
        <f t="shared" si="0"/>
        <v>995</v>
      </c>
      <c r="K80" s="194"/>
      <c r="L80" s="194"/>
      <c r="M80" s="194">
        <v>995</v>
      </c>
      <c r="N80" s="195"/>
      <c r="O80" s="198"/>
      <c r="P80" s="111" t="s">
        <v>378</v>
      </c>
    </row>
    <row r="81" spans="1:16" x14ac:dyDescent="0.2">
      <c r="A81" s="37">
        <v>75</v>
      </c>
      <c r="B81" s="274" t="s">
        <v>508</v>
      </c>
      <c r="C81" s="274" t="s">
        <v>509</v>
      </c>
      <c r="D81" s="82">
        <v>18673</v>
      </c>
      <c r="E81" s="77">
        <v>631230050</v>
      </c>
      <c r="F81" s="43" t="s">
        <v>409</v>
      </c>
      <c r="G81" s="300" t="s">
        <v>507</v>
      </c>
      <c r="H81" s="277">
        <v>10</v>
      </c>
      <c r="I81" s="52">
        <v>13620</v>
      </c>
      <c r="J81" s="328">
        <f t="shared" si="0"/>
        <v>143.75</v>
      </c>
      <c r="K81" s="194"/>
      <c r="L81" s="194"/>
      <c r="M81" s="194">
        <v>143.75</v>
      </c>
      <c r="N81" s="195"/>
      <c r="O81" s="198"/>
      <c r="P81" s="111" t="s">
        <v>378</v>
      </c>
    </row>
    <row r="82" spans="1:16" x14ac:dyDescent="0.2">
      <c r="A82" s="37">
        <v>76</v>
      </c>
      <c r="B82" s="274" t="s">
        <v>528</v>
      </c>
      <c r="C82" s="274" t="s">
        <v>209</v>
      </c>
      <c r="D82" s="82">
        <v>19875</v>
      </c>
      <c r="E82" s="77">
        <v>631230062</v>
      </c>
      <c r="F82" s="43" t="s">
        <v>450</v>
      </c>
      <c r="G82" s="300" t="s">
        <v>529</v>
      </c>
      <c r="H82" s="277">
        <v>10</v>
      </c>
      <c r="I82" s="52">
        <v>14024</v>
      </c>
      <c r="J82" s="328">
        <f t="shared" si="0"/>
        <v>268.8</v>
      </c>
      <c r="K82" s="194"/>
      <c r="L82" s="194"/>
      <c r="M82" s="194">
        <v>268.8</v>
      </c>
      <c r="N82" s="195"/>
      <c r="O82" s="198"/>
      <c r="P82" s="111" t="s">
        <v>526</v>
      </c>
    </row>
    <row r="83" spans="1:16" x14ac:dyDescent="0.2">
      <c r="A83" s="37">
        <v>77</v>
      </c>
      <c r="B83" s="274" t="s">
        <v>537</v>
      </c>
      <c r="C83" s="274" t="s">
        <v>533</v>
      </c>
      <c r="D83" s="82">
        <v>19768</v>
      </c>
      <c r="E83" s="77">
        <v>631230098</v>
      </c>
      <c r="F83" s="43" t="s">
        <v>450</v>
      </c>
      <c r="G83" s="300" t="s">
        <v>529</v>
      </c>
      <c r="H83" s="277">
        <v>10</v>
      </c>
      <c r="I83" s="52">
        <v>14024</v>
      </c>
      <c r="J83" s="328">
        <f t="shared" si="0"/>
        <v>468</v>
      </c>
      <c r="K83" s="194"/>
      <c r="L83" s="194"/>
      <c r="M83" s="194">
        <v>468</v>
      </c>
      <c r="N83" s="195"/>
      <c r="O83" s="198"/>
      <c r="P83" s="111" t="s">
        <v>526</v>
      </c>
    </row>
    <row r="84" spans="1:16" x14ac:dyDescent="0.2">
      <c r="A84" s="37">
        <v>78</v>
      </c>
      <c r="B84" s="274" t="s">
        <v>547</v>
      </c>
      <c r="C84" s="274" t="s">
        <v>376</v>
      </c>
      <c r="D84" s="82">
        <v>19946</v>
      </c>
      <c r="E84" s="77">
        <v>631230114</v>
      </c>
      <c r="F84" s="43" t="s">
        <v>450</v>
      </c>
      <c r="G84" s="300" t="s">
        <v>548</v>
      </c>
      <c r="H84" s="277">
        <v>10</v>
      </c>
      <c r="I84" s="52">
        <v>13780</v>
      </c>
      <c r="J84" s="328">
        <f t="shared" si="0"/>
        <v>123.42</v>
      </c>
      <c r="K84" s="194"/>
      <c r="L84" s="194"/>
      <c r="M84" s="194">
        <v>123.42</v>
      </c>
      <c r="N84" s="195"/>
      <c r="O84" s="198"/>
      <c r="P84" s="111" t="s">
        <v>237</v>
      </c>
    </row>
    <row r="85" spans="1:16" x14ac:dyDescent="0.2">
      <c r="A85" s="37">
        <v>79</v>
      </c>
      <c r="B85" s="274"/>
      <c r="C85" s="274"/>
      <c r="D85" s="451">
        <v>19780</v>
      </c>
      <c r="E85" s="389">
        <v>63173900</v>
      </c>
      <c r="F85" s="452" t="s">
        <v>450</v>
      </c>
      <c r="G85" s="453" t="s">
        <v>470</v>
      </c>
      <c r="H85" s="454">
        <v>10</v>
      </c>
      <c r="I85" s="455">
        <v>14410</v>
      </c>
      <c r="J85" s="456">
        <f t="shared" si="0"/>
        <v>27159.05</v>
      </c>
      <c r="K85" s="350"/>
      <c r="L85" s="350"/>
      <c r="M85" s="350">
        <v>27159.05</v>
      </c>
      <c r="N85" s="248"/>
      <c r="O85" s="457"/>
      <c r="P85" s="393" t="s">
        <v>471</v>
      </c>
    </row>
    <row r="86" spans="1:16" x14ac:dyDescent="0.2">
      <c r="A86" s="37">
        <v>80</v>
      </c>
      <c r="B86" s="274" t="s">
        <v>448</v>
      </c>
      <c r="C86" s="274" t="s">
        <v>230</v>
      </c>
      <c r="D86" s="82">
        <v>20157</v>
      </c>
      <c r="E86" s="77">
        <v>631230105</v>
      </c>
      <c r="F86" s="43" t="s">
        <v>449</v>
      </c>
      <c r="G86" s="84" t="s">
        <v>340</v>
      </c>
      <c r="H86" s="33">
        <v>10</v>
      </c>
      <c r="I86" s="34">
        <v>13460</v>
      </c>
      <c r="J86" s="328">
        <f t="shared" si="0"/>
        <v>513.6</v>
      </c>
      <c r="K86" s="194"/>
      <c r="L86" s="194"/>
      <c r="M86" s="194">
        <v>513.6</v>
      </c>
      <c r="N86" s="195"/>
      <c r="O86" s="198"/>
      <c r="P86" s="111" t="s">
        <v>341</v>
      </c>
    </row>
    <row r="87" spans="1:16" x14ac:dyDescent="0.2">
      <c r="A87" s="37">
        <v>81</v>
      </c>
      <c r="B87" s="274" t="s">
        <v>551</v>
      </c>
      <c r="C87" s="274" t="s">
        <v>552</v>
      </c>
      <c r="D87" s="82">
        <v>20392</v>
      </c>
      <c r="E87" s="77">
        <v>631230075</v>
      </c>
      <c r="F87" s="43" t="s">
        <v>449</v>
      </c>
      <c r="G87" s="84" t="s">
        <v>407</v>
      </c>
      <c r="H87" s="48">
        <v>10</v>
      </c>
      <c r="I87" s="34">
        <v>13630</v>
      </c>
      <c r="J87" s="328">
        <f t="shared" si="0"/>
        <v>1762.5</v>
      </c>
      <c r="K87" s="194"/>
      <c r="L87" s="194"/>
      <c r="M87" s="194">
        <v>1762.5</v>
      </c>
      <c r="N87" s="195"/>
      <c r="O87" s="198"/>
      <c r="P87" s="111" t="s">
        <v>553</v>
      </c>
    </row>
    <row r="88" spans="1:16" x14ac:dyDescent="0.2">
      <c r="A88" s="37">
        <v>82</v>
      </c>
      <c r="B88" s="274" t="s">
        <v>564</v>
      </c>
      <c r="C88" s="274" t="s">
        <v>565</v>
      </c>
      <c r="D88" s="82">
        <v>20793</v>
      </c>
      <c r="E88" s="77">
        <v>631230074</v>
      </c>
      <c r="F88" s="43" t="s">
        <v>449</v>
      </c>
      <c r="G88" s="84" t="s">
        <v>407</v>
      </c>
      <c r="H88" s="48">
        <v>10</v>
      </c>
      <c r="I88" s="34">
        <v>13630</v>
      </c>
      <c r="J88" s="328">
        <f t="shared" si="0"/>
        <v>1990</v>
      </c>
      <c r="K88" s="194"/>
      <c r="L88" s="194"/>
      <c r="M88" s="194">
        <v>1990</v>
      </c>
      <c r="N88" s="195"/>
      <c r="O88" s="198"/>
      <c r="P88" s="111" t="s">
        <v>566</v>
      </c>
    </row>
    <row r="89" spans="1:16" x14ac:dyDescent="0.2">
      <c r="A89" s="37">
        <v>83</v>
      </c>
      <c r="B89" s="274" t="s">
        <v>569</v>
      </c>
      <c r="C89" s="274" t="s">
        <v>533</v>
      </c>
      <c r="D89" s="82">
        <v>20646</v>
      </c>
      <c r="E89" s="77">
        <v>631230090</v>
      </c>
      <c r="F89" s="43" t="s">
        <v>449</v>
      </c>
      <c r="G89" s="300" t="s">
        <v>529</v>
      </c>
      <c r="H89" s="277">
        <v>10</v>
      </c>
      <c r="I89" s="52">
        <v>14024</v>
      </c>
      <c r="J89" s="328">
        <f t="shared" si="0"/>
        <v>150</v>
      </c>
      <c r="K89" s="194"/>
      <c r="L89" s="194"/>
      <c r="M89" s="194">
        <v>150</v>
      </c>
      <c r="N89" s="195"/>
      <c r="O89" s="198"/>
      <c r="P89" s="111" t="s">
        <v>499</v>
      </c>
    </row>
    <row r="90" spans="1:16" x14ac:dyDescent="0.2">
      <c r="A90" s="37">
        <v>84</v>
      </c>
      <c r="B90" s="274" t="s">
        <v>367</v>
      </c>
      <c r="C90" s="274" t="s">
        <v>129</v>
      </c>
      <c r="D90" s="82">
        <v>20746</v>
      </c>
      <c r="E90" s="77">
        <v>631230119</v>
      </c>
      <c r="F90" s="43" t="s">
        <v>449</v>
      </c>
      <c r="G90" s="84" t="s">
        <v>568</v>
      </c>
      <c r="H90" s="48">
        <v>10</v>
      </c>
      <c r="I90" s="34">
        <v>14010</v>
      </c>
      <c r="J90" s="328">
        <f t="shared" si="0"/>
        <v>1493</v>
      </c>
      <c r="K90" s="194"/>
      <c r="L90" s="194"/>
      <c r="M90" s="194">
        <v>1493</v>
      </c>
      <c r="N90" s="195"/>
      <c r="O90" s="198"/>
      <c r="P90" s="111" t="s">
        <v>358</v>
      </c>
    </row>
    <row r="91" spans="1:16" x14ac:dyDescent="0.2">
      <c r="A91" s="37">
        <v>85</v>
      </c>
      <c r="B91" s="274" t="s">
        <v>355</v>
      </c>
      <c r="C91" s="274" t="s">
        <v>485</v>
      </c>
      <c r="D91" s="82">
        <v>21659</v>
      </c>
      <c r="E91" s="77">
        <v>631230112</v>
      </c>
      <c r="F91" s="43" t="s">
        <v>449</v>
      </c>
      <c r="G91" s="84" t="s">
        <v>548</v>
      </c>
      <c r="H91" s="48">
        <v>10</v>
      </c>
      <c r="I91" s="34">
        <v>13780</v>
      </c>
      <c r="J91" s="328">
        <f t="shared" si="0"/>
        <v>2243.5100000000002</v>
      </c>
      <c r="K91" s="194"/>
      <c r="L91" s="194"/>
      <c r="M91" s="194">
        <v>2243.5100000000002</v>
      </c>
      <c r="N91" s="195"/>
      <c r="O91" s="198"/>
      <c r="P91" s="111" t="s">
        <v>237</v>
      </c>
    </row>
    <row r="92" spans="1:16" x14ac:dyDescent="0.2">
      <c r="A92" s="37">
        <v>86</v>
      </c>
      <c r="B92" s="274" t="s">
        <v>599</v>
      </c>
      <c r="C92" s="274" t="s">
        <v>376</v>
      </c>
      <c r="D92" s="82">
        <v>21779</v>
      </c>
      <c r="E92" s="77">
        <v>631230111</v>
      </c>
      <c r="F92" s="43" t="s">
        <v>449</v>
      </c>
      <c r="G92" s="84" t="s">
        <v>600</v>
      </c>
      <c r="H92" s="48">
        <v>10</v>
      </c>
      <c r="I92" s="34">
        <v>13770</v>
      </c>
      <c r="J92" s="328">
        <f t="shared" si="0"/>
        <v>156.34</v>
      </c>
      <c r="K92" s="194"/>
      <c r="L92" s="194"/>
      <c r="M92" s="194">
        <v>156.34</v>
      </c>
      <c r="N92" s="195"/>
      <c r="O92" s="198"/>
      <c r="P92" s="111" t="s">
        <v>237</v>
      </c>
    </row>
    <row r="93" spans="1:16" x14ac:dyDescent="0.2">
      <c r="A93" s="37">
        <v>87</v>
      </c>
      <c r="B93" s="274" t="s">
        <v>757</v>
      </c>
      <c r="C93" s="274" t="s">
        <v>793</v>
      </c>
      <c r="D93" s="82">
        <v>20142</v>
      </c>
      <c r="E93" s="77">
        <v>631230124</v>
      </c>
      <c r="F93" s="43" t="s">
        <v>449</v>
      </c>
      <c r="G93" s="84" t="s">
        <v>747</v>
      </c>
      <c r="H93" s="48">
        <v>10</v>
      </c>
      <c r="I93" s="34"/>
      <c r="J93" s="328">
        <f t="shared" si="0"/>
        <v>236.33</v>
      </c>
      <c r="K93" s="190"/>
      <c r="L93" s="194">
        <v>236.33</v>
      </c>
      <c r="M93" s="194"/>
      <c r="N93" s="195"/>
      <c r="O93" s="198"/>
      <c r="P93" s="111" t="s">
        <v>748</v>
      </c>
    </row>
    <row r="94" spans="1:16" x14ac:dyDescent="0.2">
      <c r="A94" s="37">
        <v>88</v>
      </c>
      <c r="B94" s="274" t="s">
        <v>760</v>
      </c>
      <c r="C94" s="274" t="s">
        <v>674</v>
      </c>
      <c r="D94" s="82">
        <v>22378</v>
      </c>
      <c r="E94" s="77">
        <v>631230110</v>
      </c>
      <c r="F94" s="43" t="s">
        <v>602</v>
      </c>
      <c r="G94" s="84" t="s">
        <v>397</v>
      </c>
      <c r="H94" s="48">
        <v>10</v>
      </c>
      <c r="I94" s="34">
        <v>14050</v>
      </c>
      <c r="J94" s="328">
        <f t="shared" si="0"/>
        <v>90</v>
      </c>
      <c r="K94" s="190"/>
      <c r="L94" s="194"/>
      <c r="M94" s="194">
        <v>90</v>
      </c>
      <c r="N94" s="195"/>
      <c r="O94" s="198"/>
      <c r="P94" s="111" t="s">
        <v>398</v>
      </c>
    </row>
    <row r="95" spans="1:16" x14ac:dyDescent="0.2">
      <c r="A95" s="37">
        <v>89</v>
      </c>
      <c r="B95" s="274" t="s">
        <v>776</v>
      </c>
      <c r="C95" s="274" t="s">
        <v>793</v>
      </c>
      <c r="D95" s="82">
        <v>23252</v>
      </c>
      <c r="E95" s="77">
        <v>631230123</v>
      </c>
      <c r="F95" s="39" t="s">
        <v>462</v>
      </c>
      <c r="G95" s="84" t="s">
        <v>747</v>
      </c>
      <c r="H95" s="48">
        <v>10</v>
      </c>
      <c r="I95" s="34"/>
      <c r="J95" s="328">
        <f t="shared" si="0"/>
        <v>62.03</v>
      </c>
      <c r="K95" s="190"/>
      <c r="L95" s="194">
        <v>62.03</v>
      </c>
      <c r="M95" s="194"/>
      <c r="N95" s="195"/>
      <c r="O95" s="198"/>
      <c r="P95" s="111" t="s">
        <v>748</v>
      </c>
    </row>
    <row r="96" spans="1:16" x14ac:dyDescent="0.2">
      <c r="A96" s="37">
        <v>90</v>
      </c>
      <c r="B96" s="274" t="s">
        <v>184</v>
      </c>
      <c r="C96" s="71" t="s">
        <v>185</v>
      </c>
      <c r="D96" s="82">
        <v>25061</v>
      </c>
      <c r="E96" s="81">
        <v>631230129</v>
      </c>
      <c r="F96" s="39" t="s">
        <v>462</v>
      </c>
      <c r="G96" s="84" t="s">
        <v>134</v>
      </c>
      <c r="H96" s="33">
        <v>10</v>
      </c>
      <c r="I96" s="34">
        <v>13460</v>
      </c>
      <c r="J96" s="328">
        <f t="shared" si="0"/>
        <v>362.8</v>
      </c>
      <c r="K96" s="193"/>
      <c r="L96" s="315"/>
      <c r="M96" s="190">
        <v>362.8</v>
      </c>
      <c r="N96" s="190"/>
      <c r="O96" s="190"/>
      <c r="P96" s="111" t="s">
        <v>186</v>
      </c>
    </row>
    <row r="97" spans="1:16" x14ac:dyDescent="0.2">
      <c r="A97" s="37">
        <v>91</v>
      </c>
      <c r="B97" s="274"/>
      <c r="C97" s="274"/>
      <c r="D97" s="82"/>
      <c r="E97" s="77"/>
      <c r="F97" s="43"/>
      <c r="G97" s="78" t="s">
        <v>103</v>
      </c>
      <c r="H97" s="48">
        <v>10</v>
      </c>
      <c r="I97" s="40">
        <v>11110</v>
      </c>
      <c r="J97" s="328">
        <f t="shared" si="0"/>
        <v>1327.19</v>
      </c>
      <c r="K97" s="194">
        <v>1327.19</v>
      </c>
      <c r="L97" s="194"/>
      <c r="M97" s="194"/>
      <c r="N97" s="195"/>
      <c r="O97" s="198"/>
      <c r="P97" s="111"/>
    </row>
    <row r="98" spans="1:16" x14ac:dyDescent="0.2">
      <c r="A98" s="37">
        <v>92</v>
      </c>
      <c r="B98" s="274"/>
      <c r="C98" s="274"/>
      <c r="D98" s="82"/>
      <c r="E98" s="77"/>
      <c r="F98" s="43"/>
      <c r="G98" s="78" t="s">
        <v>104</v>
      </c>
      <c r="H98" s="49">
        <v>10</v>
      </c>
      <c r="I98" s="40">
        <v>11110</v>
      </c>
      <c r="J98" s="328">
        <f t="shared" si="0"/>
        <v>91970.48</v>
      </c>
      <c r="K98" s="194">
        <v>91970.48</v>
      </c>
      <c r="L98" s="194"/>
      <c r="M98" s="194"/>
      <c r="N98" s="195"/>
      <c r="O98" s="198"/>
      <c r="P98" s="111"/>
    </row>
    <row r="99" spans="1:16" x14ac:dyDescent="0.2">
      <c r="A99" s="37">
        <v>93</v>
      </c>
      <c r="B99" s="274" t="s">
        <v>795</v>
      </c>
      <c r="C99" s="274" t="s">
        <v>87</v>
      </c>
      <c r="D99" s="82">
        <v>29644</v>
      </c>
      <c r="E99" s="77">
        <v>631230144</v>
      </c>
      <c r="F99" s="43" t="s">
        <v>796</v>
      </c>
      <c r="G99" s="300" t="s">
        <v>797</v>
      </c>
      <c r="H99" s="277">
        <v>10</v>
      </c>
      <c r="I99" s="52">
        <v>13720</v>
      </c>
      <c r="J99" s="328">
        <f t="shared" si="0"/>
        <v>285.3</v>
      </c>
      <c r="K99" s="194"/>
      <c r="L99" s="194"/>
      <c r="M99" s="194">
        <v>285.3</v>
      </c>
      <c r="N99" s="195"/>
      <c r="O99" s="198"/>
      <c r="P99" s="111" t="s">
        <v>237</v>
      </c>
    </row>
    <row r="100" spans="1:16" x14ac:dyDescent="0.2">
      <c r="A100" s="37">
        <v>94</v>
      </c>
      <c r="B100" s="274" t="s">
        <v>365</v>
      </c>
      <c r="C100" s="274" t="s">
        <v>449</v>
      </c>
      <c r="D100" s="82">
        <v>29572</v>
      </c>
      <c r="E100" s="77">
        <v>631230143</v>
      </c>
      <c r="F100" s="43" t="s">
        <v>796</v>
      </c>
      <c r="G100" s="84" t="s">
        <v>548</v>
      </c>
      <c r="H100" s="48">
        <v>10</v>
      </c>
      <c r="I100" s="34">
        <v>13780</v>
      </c>
      <c r="J100" s="328">
        <f t="shared" si="0"/>
        <v>1602.16</v>
      </c>
      <c r="K100" s="194"/>
      <c r="L100" s="194"/>
      <c r="M100" s="194">
        <v>1602.16</v>
      </c>
      <c r="N100" s="195"/>
      <c r="O100" s="198"/>
      <c r="P100" s="111" t="s">
        <v>237</v>
      </c>
    </row>
    <row r="101" spans="1:16" x14ac:dyDescent="0.2">
      <c r="A101" s="37">
        <v>95</v>
      </c>
      <c r="B101" s="274" t="s">
        <v>803</v>
      </c>
      <c r="C101" s="274" t="s">
        <v>485</v>
      </c>
      <c r="D101" s="82">
        <v>291.39</v>
      </c>
      <c r="E101" s="77">
        <v>631230070</v>
      </c>
      <c r="F101" s="43" t="s">
        <v>796</v>
      </c>
      <c r="G101" s="84" t="s">
        <v>600</v>
      </c>
      <c r="H101" s="48">
        <v>10</v>
      </c>
      <c r="I101" s="34">
        <v>13770</v>
      </c>
      <c r="J101" s="328">
        <f t="shared" si="0"/>
        <v>569.37</v>
      </c>
      <c r="K101" s="194"/>
      <c r="L101" s="194"/>
      <c r="M101" s="194">
        <v>569.37</v>
      </c>
      <c r="N101" s="195"/>
      <c r="O101" s="198"/>
      <c r="P101" s="111" t="s">
        <v>237</v>
      </c>
    </row>
    <row r="102" spans="1:16" x14ac:dyDescent="0.2">
      <c r="A102" s="37">
        <v>96</v>
      </c>
      <c r="B102" s="274" t="s">
        <v>804</v>
      </c>
      <c r="C102" s="274" t="s">
        <v>202</v>
      </c>
      <c r="D102" s="82">
        <v>29170</v>
      </c>
      <c r="E102" s="77">
        <v>631230125</v>
      </c>
      <c r="F102" s="43" t="s">
        <v>796</v>
      </c>
      <c r="G102" s="300" t="s">
        <v>805</v>
      </c>
      <c r="H102" s="277">
        <v>10</v>
      </c>
      <c r="I102" s="52">
        <v>14010</v>
      </c>
      <c r="J102" s="328">
        <f t="shared" si="0"/>
        <v>190</v>
      </c>
      <c r="K102" s="194"/>
      <c r="L102" s="194"/>
      <c r="M102" s="194">
        <v>190</v>
      </c>
      <c r="N102" s="195"/>
      <c r="O102" s="198"/>
      <c r="P102" s="111" t="s">
        <v>358</v>
      </c>
    </row>
    <row r="103" spans="1:16" x14ac:dyDescent="0.2">
      <c r="A103" s="37">
        <v>97</v>
      </c>
      <c r="B103" s="274" t="s">
        <v>807</v>
      </c>
      <c r="C103" s="274" t="s">
        <v>129</v>
      </c>
      <c r="D103" s="82">
        <v>28543</v>
      </c>
      <c r="E103" s="77">
        <v>631230100</v>
      </c>
      <c r="F103" s="43" t="s">
        <v>796</v>
      </c>
      <c r="G103" s="300" t="s">
        <v>797</v>
      </c>
      <c r="H103" s="277">
        <v>10</v>
      </c>
      <c r="I103" s="52">
        <v>13720</v>
      </c>
      <c r="J103" s="328">
        <f t="shared" si="0"/>
        <v>10000</v>
      </c>
      <c r="K103" s="463"/>
      <c r="L103" s="463"/>
      <c r="M103" s="194">
        <v>10000</v>
      </c>
      <c r="N103" s="195"/>
      <c r="O103" s="198"/>
      <c r="P103" s="111" t="s">
        <v>237</v>
      </c>
    </row>
    <row r="104" spans="1:16" x14ac:dyDescent="0.2">
      <c r="A104" s="37">
        <v>98</v>
      </c>
      <c r="B104" s="274" t="s">
        <v>808</v>
      </c>
      <c r="C104" s="274" t="s">
        <v>485</v>
      </c>
      <c r="D104" s="82">
        <v>291.07</v>
      </c>
      <c r="E104" s="77">
        <v>631230070</v>
      </c>
      <c r="F104" s="43" t="s">
        <v>796</v>
      </c>
      <c r="G104" s="84" t="s">
        <v>548</v>
      </c>
      <c r="H104" s="48">
        <v>10</v>
      </c>
      <c r="I104" s="34">
        <v>13780</v>
      </c>
      <c r="J104" s="328">
        <f t="shared" si="0"/>
        <v>3617.24</v>
      </c>
      <c r="K104" s="194"/>
      <c r="L104" s="194"/>
      <c r="M104" s="194">
        <v>3617.24</v>
      </c>
      <c r="N104" s="195"/>
      <c r="O104" s="198"/>
      <c r="P104" s="111" t="s">
        <v>237</v>
      </c>
    </row>
    <row r="105" spans="1:16" x14ac:dyDescent="0.2">
      <c r="A105" s="37">
        <v>99</v>
      </c>
      <c r="B105" s="274" t="s">
        <v>295</v>
      </c>
      <c r="C105" s="274" t="s">
        <v>168</v>
      </c>
      <c r="D105" s="82">
        <v>28832</v>
      </c>
      <c r="E105" s="77">
        <v>631230141</v>
      </c>
      <c r="F105" s="433" t="s">
        <v>796</v>
      </c>
      <c r="G105" s="84" t="s">
        <v>134</v>
      </c>
      <c r="H105" s="33">
        <v>10</v>
      </c>
      <c r="I105" s="34">
        <v>13460</v>
      </c>
      <c r="J105" s="328">
        <f t="shared" ref="J105:J112" si="8">SUM(K105+L105+M105+N105+O105)</f>
        <v>362.8</v>
      </c>
      <c r="K105" s="439"/>
      <c r="L105" s="194"/>
      <c r="M105" s="194">
        <v>362.8</v>
      </c>
      <c r="N105" s="195"/>
      <c r="O105" s="198"/>
      <c r="P105" s="111" t="s">
        <v>166</v>
      </c>
    </row>
    <row r="106" spans="1:16" x14ac:dyDescent="0.2">
      <c r="A106" s="37">
        <v>100</v>
      </c>
      <c r="B106" s="274" t="s">
        <v>292</v>
      </c>
      <c r="C106" s="274" t="s">
        <v>293</v>
      </c>
      <c r="D106" s="82">
        <v>28870</v>
      </c>
      <c r="E106" s="77">
        <v>631230140</v>
      </c>
      <c r="F106" s="433" t="s">
        <v>796</v>
      </c>
      <c r="G106" s="84" t="s">
        <v>134</v>
      </c>
      <c r="H106" s="33">
        <v>10</v>
      </c>
      <c r="I106" s="34">
        <v>13460</v>
      </c>
      <c r="J106" s="328">
        <f t="shared" si="8"/>
        <v>362.8</v>
      </c>
      <c r="K106" s="439"/>
      <c r="L106" s="194"/>
      <c r="M106" s="194">
        <v>362.8</v>
      </c>
      <c r="N106" s="195"/>
      <c r="O106" s="198"/>
      <c r="P106" s="111" t="s">
        <v>294</v>
      </c>
    </row>
    <row r="107" spans="1:16" x14ac:dyDescent="0.2">
      <c r="A107" s="37">
        <v>101</v>
      </c>
      <c r="B107" s="274" t="s">
        <v>814</v>
      </c>
      <c r="C107" s="274" t="s">
        <v>164</v>
      </c>
      <c r="D107" s="82">
        <v>28898</v>
      </c>
      <c r="E107" s="77">
        <v>631230139</v>
      </c>
      <c r="F107" s="433" t="s">
        <v>796</v>
      </c>
      <c r="G107" s="84" t="s">
        <v>134</v>
      </c>
      <c r="H107" s="33">
        <v>10</v>
      </c>
      <c r="I107" s="34">
        <v>13460</v>
      </c>
      <c r="J107" s="328">
        <f t="shared" si="8"/>
        <v>362.8</v>
      </c>
      <c r="K107" s="194"/>
      <c r="L107" s="194"/>
      <c r="M107" s="194">
        <v>362.8</v>
      </c>
      <c r="N107" s="195"/>
      <c r="O107" s="198"/>
      <c r="P107" s="111" t="s">
        <v>165</v>
      </c>
    </row>
    <row r="108" spans="1:16" x14ac:dyDescent="0.2">
      <c r="A108" s="37">
        <v>102</v>
      </c>
      <c r="B108" s="274" t="s">
        <v>255</v>
      </c>
      <c r="C108" s="274" t="s">
        <v>164</v>
      </c>
      <c r="D108" s="82">
        <v>28931</v>
      </c>
      <c r="E108" s="77">
        <v>631230138</v>
      </c>
      <c r="F108" s="433" t="s">
        <v>796</v>
      </c>
      <c r="G108" s="84" t="s">
        <v>134</v>
      </c>
      <c r="H108" s="33">
        <v>10</v>
      </c>
      <c r="I108" s="34">
        <v>13460</v>
      </c>
      <c r="J108" s="328">
        <f t="shared" si="8"/>
        <v>319.10000000000002</v>
      </c>
      <c r="K108" s="194"/>
      <c r="L108" s="194"/>
      <c r="M108" s="194">
        <v>319.10000000000002</v>
      </c>
      <c r="N108" s="195"/>
      <c r="O108" s="198"/>
      <c r="P108" s="111" t="s">
        <v>256</v>
      </c>
    </row>
    <row r="109" spans="1:16" x14ac:dyDescent="0.2">
      <c r="A109" s="37">
        <v>103</v>
      </c>
      <c r="B109" s="274" t="s">
        <v>260</v>
      </c>
      <c r="C109" s="274" t="s">
        <v>261</v>
      </c>
      <c r="D109" s="82">
        <v>28969</v>
      </c>
      <c r="E109" s="77">
        <v>631230136</v>
      </c>
      <c r="F109" s="433" t="s">
        <v>796</v>
      </c>
      <c r="G109" s="84" t="s">
        <v>134</v>
      </c>
      <c r="H109" s="33">
        <v>10</v>
      </c>
      <c r="I109" s="34">
        <v>13460</v>
      </c>
      <c r="J109" s="328">
        <f t="shared" si="8"/>
        <v>362.8</v>
      </c>
      <c r="K109" s="439"/>
      <c r="L109" s="194"/>
      <c r="M109" s="194">
        <v>362.8</v>
      </c>
      <c r="N109" s="195"/>
      <c r="O109" s="198"/>
      <c r="P109" s="111" t="s">
        <v>262</v>
      </c>
    </row>
    <row r="110" spans="1:16" x14ac:dyDescent="0.2">
      <c r="A110" s="37">
        <v>104</v>
      </c>
      <c r="B110" s="274" t="s">
        <v>815</v>
      </c>
      <c r="C110" s="274" t="s">
        <v>157</v>
      </c>
      <c r="D110" s="82">
        <v>28994</v>
      </c>
      <c r="E110" s="77">
        <v>631230135</v>
      </c>
      <c r="F110" s="433" t="s">
        <v>796</v>
      </c>
      <c r="G110" s="84" t="s">
        <v>134</v>
      </c>
      <c r="H110" s="33">
        <v>10</v>
      </c>
      <c r="I110" s="34">
        <v>13460</v>
      </c>
      <c r="J110" s="328">
        <f t="shared" si="8"/>
        <v>362.8</v>
      </c>
      <c r="K110" s="194"/>
      <c r="L110" s="194"/>
      <c r="M110" s="194">
        <v>362.8</v>
      </c>
      <c r="N110" s="195"/>
      <c r="O110" s="198"/>
      <c r="P110" s="111" t="s">
        <v>158</v>
      </c>
    </row>
    <row r="111" spans="1:16" x14ac:dyDescent="0.2">
      <c r="A111" s="37">
        <v>105</v>
      </c>
      <c r="B111" s="274" t="s">
        <v>816</v>
      </c>
      <c r="C111" s="274" t="s">
        <v>141</v>
      </c>
      <c r="D111" s="82">
        <v>29012</v>
      </c>
      <c r="E111" s="77">
        <v>631230142</v>
      </c>
      <c r="F111" s="433" t="s">
        <v>796</v>
      </c>
      <c r="G111" s="84" t="s">
        <v>134</v>
      </c>
      <c r="H111" s="33">
        <v>10</v>
      </c>
      <c r="I111" s="34">
        <v>13460</v>
      </c>
      <c r="J111" s="328">
        <f t="shared" si="8"/>
        <v>362.8</v>
      </c>
      <c r="K111" s="194"/>
      <c r="L111" s="194"/>
      <c r="M111" s="194">
        <v>362.8</v>
      </c>
      <c r="N111" s="195"/>
      <c r="O111" s="198"/>
      <c r="P111" s="111" t="s">
        <v>139</v>
      </c>
    </row>
    <row r="112" spans="1:16" x14ac:dyDescent="0.2">
      <c r="A112" s="37">
        <v>106</v>
      </c>
      <c r="B112" s="274" t="s">
        <v>247</v>
      </c>
      <c r="C112" s="274" t="s">
        <v>217</v>
      </c>
      <c r="D112" s="82">
        <v>29077</v>
      </c>
      <c r="E112" s="77">
        <v>631230137</v>
      </c>
      <c r="F112" s="433" t="s">
        <v>796</v>
      </c>
      <c r="G112" s="84" t="s">
        <v>134</v>
      </c>
      <c r="H112" s="33">
        <v>10</v>
      </c>
      <c r="I112" s="34">
        <v>13460</v>
      </c>
      <c r="J112" s="328">
        <f t="shared" si="8"/>
        <v>362.8</v>
      </c>
      <c r="K112" s="194"/>
      <c r="L112" s="194"/>
      <c r="M112" s="194">
        <v>362.8</v>
      </c>
      <c r="N112" s="195"/>
      <c r="O112" s="198"/>
      <c r="P112" s="111" t="s">
        <v>248</v>
      </c>
    </row>
    <row r="113" spans="1:16" x14ac:dyDescent="0.2">
      <c r="A113" s="37">
        <v>107</v>
      </c>
      <c r="B113" s="274" t="s">
        <v>817</v>
      </c>
      <c r="C113" s="274" t="s">
        <v>818</v>
      </c>
      <c r="D113" s="82">
        <v>295545</v>
      </c>
      <c r="E113" s="77">
        <v>631230002</v>
      </c>
      <c r="F113" s="433" t="s">
        <v>796</v>
      </c>
      <c r="G113" s="84" t="s">
        <v>134</v>
      </c>
      <c r="H113" s="33">
        <v>10</v>
      </c>
      <c r="I113" s="34">
        <v>13460</v>
      </c>
      <c r="J113" s="328">
        <f t="shared" ref="J113" si="9">SUM(K113+L113+M113+N113+O113)</f>
        <v>400</v>
      </c>
      <c r="K113" s="194"/>
      <c r="L113" s="194"/>
      <c r="M113" s="194">
        <v>400</v>
      </c>
      <c r="N113" s="195"/>
      <c r="O113" s="198"/>
      <c r="P113" s="111" t="s">
        <v>819</v>
      </c>
    </row>
    <row r="114" spans="1:16" x14ac:dyDescent="0.2">
      <c r="A114" s="37">
        <v>108</v>
      </c>
      <c r="B114" s="274" t="s">
        <v>817</v>
      </c>
      <c r="C114" s="274" t="s">
        <v>818</v>
      </c>
      <c r="D114" s="82">
        <v>29555</v>
      </c>
      <c r="E114" s="77">
        <v>631230045</v>
      </c>
      <c r="F114" s="433" t="s">
        <v>796</v>
      </c>
      <c r="G114" s="84" t="s">
        <v>134</v>
      </c>
      <c r="H114" s="33">
        <v>10</v>
      </c>
      <c r="I114" s="34">
        <v>13460</v>
      </c>
      <c r="J114" s="328">
        <f t="shared" ref="J114:J115" si="10">SUM(K114+L114+M114+N114+O114)</f>
        <v>400</v>
      </c>
      <c r="K114" s="194"/>
      <c r="L114" s="194"/>
      <c r="M114" s="194">
        <v>400</v>
      </c>
      <c r="N114" s="195"/>
      <c r="O114" s="198"/>
      <c r="P114" s="111" t="s">
        <v>819</v>
      </c>
    </row>
    <row r="115" spans="1:16" x14ac:dyDescent="0.2">
      <c r="A115" s="37">
        <v>109</v>
      </c>
      <c r="B115" s="274" t="s">
        <v>817</v>
      </c>
      <c r="C115" s="274" t="s">
        <v>818</v>
      </c>
      <c r="D115" s="82">
        <v>29565</v>
      </c>
      <c r="E115" s="77">
        <v>631230127</v>
      </c>
      <c r="F115" s="433" t="s">
        <v>796</v>
      </c>
      <c r="G115" s="84" t="s">
        <v>134</v>
      </c>
      <c r="H115" s="33">
        <v>10</v>
      </c>
      <c r="I115" s="34">
        <v>13460</v>
      </c>
      <c r="J115" s="328">
        <f t="shared" si="10"/>
        <v>400</v>
      </c>
      <c r="K115" s="194"/>
      <c r="L115" s="194"/>
      <c r="M115" s="194">
        <v>400</v>
      </c>
      <c r="N115" s="195"/>
      <c r="O115" s="198"/>
      <c r="P115" s="111" t="s">
        <v>819</v>
      </c>
    </row>
    <row r="116" spans="1:16" x14ac:dyDescent="0.2">
      <c r="A116" s="37">
        <v>110</v>
      </c>
      <c r="B116" s="274" t="s">
        <v>878</v>
      </c>
      <c r="C116" s="274" t="s">
        <v>858</v>
      </c>
      <c r="D116" s="82">
        <v>40700</v>
      </c>
      <c r="E116" s="77">
        <v>631230159</v>
      </c>
      <c r="F116" s="43" t="s">
        <v>873</v>
      </c>
      <c r="G116" s="300" t="s">
        <v>687</v>
      </c>
      <c r="H116" s="277">
        <v>10</v>
      </c>
      <c r="I116" s="52">
        <v>13250</v>
      </c>
      <c r="J116" s="328">
        <f t="shared" ref="J116:J122" si="11">SUM(K116+L116+M116+N116+O116)</f>
        <v>13.99</v>
      </c>
      <c r="K116" s="194"/>
      <c r="L116" s="194">
        <v>13.99</v>
      </c>
      <c r="M116" s="194"/>
      <c r="N116" s="195"/>
      <c r="O116" s="198"/>
      <c r="P116" s="111" t="s">
        <v>77</v>
      </c>
    </row>
    <row r="117" spans="1:16" x14ac:dyDescent="0.2">
      <c r="A117" s="37">
        <v>111</v>
      </c>
      <c r="B117" s="274" t="s">
        <v>879</v>
      </c>
      <c r="C117" s="274" t="s">
        <v>858</v>
      </c>
      <c r="D117" s="82">
        <v>40716</v>
      </c>
      <c r="E117" s="77">
        <v>631230160</v>
      </c>
      <c r="F117" s="43" t="s">
        <v>873</v>
      </c>
      <c r="G117" s="300" t="s">
        <v>687</v>
      </c>
      <c r="H117" s="277">
        <v>10</v>
      </c>
      <c r="I117" s="52">
        <v>13250</v>
      </c>
      <c r="J117" s="328">
        <f t="shared" si="11"/>
        <v>14.99</v>
      </c>
      <c r="K117" s="194"/>
      <c r="L117" s="194">
        <v>14.99</v>
      </c>
      <c r="M117" s="194"/>
      <c r="N117" s="195"/>
      <c r="O117" s="198"/>
      <c r="P117" s="111" t="s">
        <v>77</v>
      </c>
    </row>
    <row r="118" spans="1:16" x14ac:dyDescent="0.2">
      <c r="A118" s="37">
        <v>112</v>
      </c>
      <c r="B118" s="274" t="s">
        <v>880</v>
      </c>
      <c r="C118" s="274" t="s">
        <v>858</v>
      </c>
      <c r="D118" s="82">
        <v>40730</v>
      </c>
      <c r="E118" s="77">
        <v>631230161</v>
      </c>
      <c r="F118" s="43" t="s">
        <v>873</v>
      </c>
      <c r="G118" s="300" t="s">
        <v>687</v>
      </c>
      <c r="H118" s="277">
        <v>10</v>
      </c>
      <c r="I118" s="52">
        <v>13250</v>
      </c>
      <c r="J118" s="328">
        <f t="shared" si="11"/>
        <v>70.62</v>
      </c>
      <c r="K118" s="194"/>
      <c r="L118" s="194">
        <v>70.62</v>
      </c>
      <c r="M118" s="194"/>
      <c r="N118" s="195"/>
      <c r="O118" s="198"/>
      <c r="P118" s="111" t="s">
        <v>77</v>
      </c>
    </row>
    <row r="119" spans="1:16" x14ac:dyDescent="0.2">
      <c r="A119" s="37">
        <v>113</v>
      </c>
      <c r="B119" s="274" t="s">
        <v>890</v>
      </c>
      <c r="C119" s="274" t="s">
        <v>637</v>
      </c>
      <c r="D119" s="82">
        <v>40918</v>
      </c>
      <c r="E119" s="77">
        <v>631230158</v>
      </c>
      <c r="F119" s="43" t="s">
        <v>873</v>
      </c>
      <c r="G119" s="300" t="s">
        <v>891</v>
      </c>
      <c r="H119" s="277">
        <v>10</v>
      </c>
      <c r="I119" s="52">
        <v>13620</v>
      </c>
      <c r="J119" s="328">
        <f t="shared" si="11"/>
        <v>74</v>
      </c>
      <c r="K119" s="194"/>
      <c r="L119" s="194"/>
      <c r="M119" s="194">
        <v>74</v>
      </c>
      <c r="N119" s="195"/>
      <c r="O119" s="198"/>
      <c r="P119" s="111" t="s">
        <v>388</v>
      </c>
    </row>
    <row r="120" spans="1:16" x14ac:dyDescent="0.2">
      <c r="A120" s="37">
        <v>114</v>
      </c>
      <c r="B120" s="274" t="s">
        <v>892</v>
      </c>
      <c r="C120" s="274" t="s">
        <v>858</v>
      </c>
      <c r="D120" s="82">
        <v>40980</v>
      </c>
      <c r="E120" s="77">
        <v>631230162</v>
      </c>
      <c r="F120" s="43" t="s">
        <v>873</v>
      </c>
      <c r="G120" s="300" t="s">
        <v>687</v>
      </c>
      <c r="H120" s="277">
        <v>10</v>
      </c>
      <c r="I120" s="52">
        <v>13250</v>
      </c>
      <c r="J120" s="328">
        <f t="shared" si="11"/>
        <v>26.99</v>
      </c>
      <c r="K120" s="194"/>
      <c r="L120" s="194">
        <v>26.99</v>
      </c>
      <c r="M120" s="194"/>
      <c r="N120" s="195"/>
      <c r="O120" s="198"/>
      <c r="P120" s="111" t="s">
        <v>77</v>
      </c>
    </row>
    <row r="121" spans="1:16" x14ac:dyDescent="0.2">
      <c r="A121" s="37">
        <v>115</v>
      </c>
      <c r="B121" s="274" t="s">
        <v>893</v>
      </c>
      <c r="C121" s="274" t="s">
        <v>637</v>
      </c>
      <c r="D121" s="82">
        <v>40994</v>
      </c>
      <c r="E121" s="77">
        <v>631230151</v>
      </c>
      <c r="F121" s="43" t="s">
        <v>873</v>
      </c>
      <c r="G121" s="300" t="s">
        <v>692</v>
      </c>
      <c r="H121" s="277">
        <v>10</v>
      </c>
      <c r="I121" s="52">
        <v>13230</v>
      </c>
      <c r="J121" s="328">
        <f t="shared" si="11"/>
        <v>363</v>
      </c>
      <c r="K121" s="194"/>
      <c r="L121" s="194">
        <v>363</v>
      </c>
      <c r="M121" s="194"/>
      <c r="N121" s="195"/>
      <c r="O121" s="198"/>
      <c r="P121" s="111" t="s">
        <v>78</v>
      </c>
    </row>
    <row r="122" spans="1:16" x14ac:dyDescent="0.2">
      <c r="A122" s="37">
        <v>116</v>
      </c>
      <c r="B122" s="274" t="s">
        <v>937</v>
      </c>
      <c r="C122" s="274" t="s">
        <v>637</v>
      </c>
      <c r="D122" s="82">
        <v>47738</v>
      </c>
      <c r="E122" s="77">
        <v>631230171</v>
      </c>
      <c r="F122" s="43" t="s">
        <v>935</v>
      </c>
      <c r="G122" s="300" t="s">
        <v>403</v>
      </c>
      <c r="H122" s="277">
        <v>10</v>
      </c>
      <c r="I122" s="52">
        <v>14310</v>
      </c>
      <c r="J122" s="328">
        <f t="shared" si="11"/>
        <v>48.8</v>
      </c>
      <c r="K122" s="194"/>
      <c r="L122" s="194"/>
      <c r="M122" s="194">
        <v>48.8</v>
      </c>
      <c r="N122" s="195"/>
      <c r="O122" s="198"/>
      <c r="P122" s="111" t="s">
        <v>227</v>
      </c>
    </row>
    <row r="123" spans="1:16" x14ac:dyDescent="0.2">
      <c r="A123" s="37">
        <v>117</v>
      </c>
      <c r="B123" s="274" t="s">
        <v>967</v>
      </c>
      <c r="C123" s="274" t="s">
        <v>858</v>
      </c>
      <c r="D123" s="82">
        <v>49600</v>
      </c>
      <c r="E123" s="77">
        <v>631230164</v>
      </c>
      <c r="F123" s="43" t="s">
        <v>941</v>
      </c>
      <c r="G123" s="300" t="s">
        <v>687</v>
      </c>
      <c r="H123" s="277">
        <v>10</v>
      </c>
      <c r="I123" s="52">
        <v>13250</v>
      </c>
      <c r="J123" s="328">
        <f t="shared" ref="J123:J125" si="12">SUM(K123+L123+M123+N123+O123)</f>
        <v>566.76</v>
      </c>
      <c r="K123" s="194"/>
      <c r="L123" s="194"/>
      <c r="M123" s="194">
        <v>566.76</v>
      </c>
      <c r="N123" s="195"/>
      <c r="O123" s="198"/>
      <c r="P123" s="111" t="s">
        <v>968</v>
      </c>
    </row>
    <row r="124" spans="1:16" x14ac:dyDescent="0.2">
      <c r="A124" s="37">
        <v>118</v>
      </c>
      <c r="B124" s="274" t="s">
        <v>973</v>
      </c>
      <c r="C124" s="274" t="s">
        <v>941</v>
      </c>
      <c r="D124" s="82">
        <v>50655</v>
      </c>
      <c r="E124" s="77">
        <v>631230173</v>
      </c>
      <c r="F124" s="43" t="s">
        <v>720</v>
      </c>
      <c r="G124" s="300" t="s">
        <v>974</v>
      </c>
      <c r="H124" s="277">
        <v>10</v>
      </c>
      <c r="I124" s="52">
        <v>13760</v>
      </c>
      <c r="J124" s="328">
        <f t="shared" si="12"/>
        <v>838</v>
      </c>
      <c r="K124" s="194"/>
      <c r="L124" s="194"/>
      <c r="M124" s="194">
        <v>838</v>
      </c>
      <c r="N124" s="195"/>
      <c r="O124" s="198"/>
      <c r="P124" s="111" t="s">
        <v>576</v>
      </c>
    </row>
    <row r="125" spans="1:16" x14ac:dyDescent="0.2">
      <c r="A125" s="37">
        <v>119</v>
      </c>
      <c r="B125" s="274" t="s">
        <v>986</v>
      </c>
      <c r="C125" s="274" t="s">
        <v>854</v>
      </c>
      <c r="D125" s="82">
        <v>51684</v>
      </c>
      <c r="E125" s="77">
        <v>631230172</v>
      </c>
      <c r="F125" s="43" t="s">
        <v>980</v>
      </c>
      <c r="G125" s="300" t="s">
        <v>134</v>
      </c>
      <c r="H125" s="277">
        <v>10</v>
      </c>
      <c r="I125" s="52">
        <v>13460</v>
      </c>
      <c r="J125" s="328">
        <f t="shared" si="12"/>
        <v>129.5</v>
      </c>
      <c r="K125" s="194"/>
      <c r="L125" s="194"/>
      <c r="M125" s="194">
        <v>129.5</v>
      </c>
      <c r="N125" s="195"/>
      <c r="O125" s="198"/>
      <c r="P125" s="111" t="s">
        <v>378</v>
      </c>
    </row>
    <row r="126" spans="1:16" x14ac:dyDescent="0.2">
      <c r="A126" s="37">
        <v>120</v>
      </c>
      <c r="B126" s="274" t="s">
        <v>814</v>
      </c>
      <c r="C126" s="274" t="s">
        <v>164</v>
      </c>
      <c r="D126" s="82">
        <v>54161</v>
      </c>
      <c r="E126" s="77">
        <v>631230178</v>
      </c>
      <c r="F126" s="433" t="s">
        <v>992</v>
      </c>
      <c r="G126" s="84" t="s">
        <v>134</v>
      </c>
      <c r="H126" s="33">
        <v>10</v>
      </c>
      <c r="I126" s="34">
        <v>13460</v>
      </c>
      <c r="J126" s="328">
        <f t="shared" ref="J126:J129" si="13">SUM(K126+L126+M126+N126+O126)</f>
        <v>362.8</v>
      </c>
      <c r="K126" s="194"/>
      <c r="L126" s="194"/>
      <c r="M126" s="194">
        <v>362.8</v>
      </c>
      <c r="N126" s="195"/>
      <c r="O126" s="198"/>
      <c r="P126" s="111" t="s">
        <v>165</v>
      </c>
    </row>
    <row r="127" spans="1:16" x14ac:dyDescent="0.2">
      <c r="A127" s="37">
        <v>121</v>
      </c>
      <c r="B127" s="274" t="s">
        <v>295</v>
      </c>
      <c r="C127" s="274" t="s">
        <v>168</v>
      </c>
      <c r="D127" s="82">
        <v>54175</v>
      </c>
      <c r="E127" s="77">
        <v>631230180</v>
      </c>
      <c r="F127" s="433" t="s">
        <v>992</v>
      </c>
      <c r="G127" s="84" t="s">
        <v>134</v>
      </c>
      <c r="H127" s="33">
        <v>10</v>
      </c>
      <c r="I127" s="34">
        <v>13460</v>
      </c>
      <c r="J127" s="328">
        <f t="shared" si="13"/>
        <v>362.8</v>
      </c>
      <c r="K127" s="439"/>
      <c r="L127" s="194"/>
      <c r="M127" s="194">
        <v>362.8</v>
      </c>
      <c r="N127" s="195"/>
      <c r="O127" s="198"/>
      <c r="P127" s="111" t="s">
        <v>166</v>
      </c>
    </row>
    <row r="128" spans="1:16" x14ac:dyDescent="0.2">
      <c r="A128" s="37">
        <v>122</v>
      </c>
      <c r="B128" s="274" t="s">
        <v>292</v>
      </c>
      <c r="C128" s="274" t="s">
        <v>293</v>
      </c>
      <c r="D128" s="82">
        <v>54187</v>
      </c>
      <c r="E128" s="77">
        <v>631230175</v>
      </c>
      <c r="F128" s="433" t="s">
        <v>992</v>
      </c>
      <c r="G128" s="84" t="s">
        <v>134</v>
      </c>
      <c r="H128" s="33">
        <v>10</v>
      </c>
      <c r="I128" s="34">
        <v>13460</v>
      </c>
      <c r="J128" s="328">
        <f t="shared" si="13"/>
        <v>362.8</v>
      </c>
      <c r="K128" s="439"/>
      <c r="L128" s="194"/>
      <c r="M128" s="194">
        <v>362.8</v>
      </c>
      <c r="N128" s="195"/>
      <c r="O128" s="198"/>
      <c r="P128" s="111" t="s">
        <v>294</v>
      </c>
    </row>
    <row r="129" spans="1:16" x14ac:dyDescent="0.2">
      <c r="A129" s="37">
        <v>123</v>
      </c>
      <c r="B129" s="274" t="s">
        <v>255</v>
      </c>
      <c r="C129" s="274" t="s">
        <v>164</v>
      </c>
      <c r="D129" s="82">
        <v>54195</v>
      </c>
      <c r="E129" s="77">
        <v>631230181</v>
      </c>
      <c r="F129" s="433" t="s">
        <v>992</v>
      </c>
      <c r="G129" s="84" t="s">
        <v>134</v>
      </c>
      <c r="H129" s="33">
        <v>10</v>
      </c>
      <c r="I129" s="34">
        <v>13460</v>
      </c>
      <c r="J129" s="328">
        <f t="shared" si="13"/>
        <v>319.10000000000002</v>
      </c>
      <c r="K129" s="194"/>
      <c r="L129" s="194"/>
      <c r="M129" s="194">
        <v>319.10000000000002</v>
      </c>
      <c r="N129" s="195"/>
      <c r="O129" s="198"/>
      <c r="P129" s="111" t="s">
        <v>256</v>
      </c>
    </row>
    <row r="130" spans="1:16" x14ac:dyDescent="0.2">
      <c r="A130" s="37">
        <v>124</v>
      </c>
      <c r="B130" s="274" t="s">
        <v>184</v>
      </c>
      <c r="C130" s="71" t="s">
        <v>185</v>
      </c>
      <c r="D130" s="82">
        <v>54207</v>
      </c>
      <c r="E130" s="81">
        <v>631230177</v>
      </c>
      <c r="F130" s="39" t="s">
        <v>992</v>
      </c>
      <c r="G130" s="84" t="s">
        <v>134</v>
      </c>
      <c r="H130" s="33">
        <v>10</v>
      </c>
      <c r="I130" s="34">
        <v>13460</v>
      </c>
      <c r="J130" s="328">
        <f t="shared" ref="J130:J131" si="14">SUM(K130+L130+M130+N130+O130)</f>
        <v>362.8</v>
      </c>
      <c r="K130" s="193"/>
      <c r="L130" s="315"/>
      <c r="M130" s="190">
        <v>362.8</v>
      </c>
      <c r="N130" s="190"/>
      <c r="O130" s="190"/>
      <c r="P130" s="111" t="s">
        <v>186</v>
      </c>
    </row>
    <row r="131" spans="1:16" x14ac:dyDescent="0.2">
      <c r="A131" s="37">
        <v>125</v>
      </c>
      <c r="B131" s="274" t="s">
        <v>247</v>
      </c>
      <c r="C131" s="274" t="s">
        <v>217</v>
      </c>
      <c r="D131" s="82">
        <v>58254</v>
      </c>
      <c r="E131" s="77">
        <v>631230174</v>
      </c>
      <c r="F131" s="433" t="s">
        <v>1008</v>
      </c>
      <c r="G131" s="84" t="s">
        <v>134</v>
      </c>
      <c r="H131" s="33">
        <v>10</v>
      </c>
      <c r="I131" s="34">
        <v>13460</v>
      </c>
      <c r="J131" s="328">
        <f t="shared" si="14"/>
        <v>362.8</v>
      </c>
      <c r="K131" s="194"/>
      <c r="L131" s="194"/>
      <c r="M131" s="194">
        <v>362.8</v>
      </c>
      <c r="N131" s="195"/>
      <c r="O131" s="198"/>
      <c r="P131" s="111" t="s">
        <v>248</v>
      </c>
    </row>
    <row r="132" spans="1:16" x14ac:dyDescent="0.2">
      <c r="A132" s="37">
        <v>126</v>
      </c>
      <c r="B132" s="274" t="s">
        <v>817</v>
      </c>
      <c r="C132" s="274" t="s">
        <v>818</v>
      </c>
      <c r="D132" s="82">
        <v>58327</v>
      </c>
      <c r="E132" s="77">
        <v>631230179</v>
      </c>
      <c r="F132" s="433" t="s">
        <v>1008</v>
      </c>
      <c r="G132" s="84" t="s">
        <v>134</v>
      </c>
      <c r="H132" s="33">
        <v>10</v>
      </c>
      <c r="I132" s="34">
        <v>13460</v>
      </c>
      <c r="J132" s="328">
        <f t="shared" ref="J132" si="15">SUM(K132+L132+M132+N132+O132)</f>
        <v>400</v>
      </c>
      <c r="K132" s="194"/>
      <c r="L132" s="194"/>
      <c r="M132" s="194">
        <v>400</v>
      </c>
      <c r="N132" s="195"/>
      <c r="O132" s="198"/>
      <c r="P132" s="111" t="s">
        <v>819</v>
      </c>
    </row>
    <row r="133" spans="1:16" x14ac:dyDescent="0.2">
      <c r="A133" s="37">
        <v>127</v>
      </c>
      <c r="B133" s="274"/>
      <c r="C133" s="274"/>
      <c r="D133" s="82"/>
      <c r="E133" s="77"/>
      <c r="F133" s="43" t="s">
        <v>1011</v>
      </c>
      <c r="G133" s="78" t="s">
        <v>99</v>
      </c>
      <c r="H133" s="48">
        <v>10</v>
      </c>
      <c r="I133" s="40">
        <v>11110</v>
      </c>
      <c r="J133" s="229">
        <f t="shared" ref="J133:J134" si="16">SUM(K133+L133+M133+N133+O133)</f>
        <v>1327.19</v>
      </c>
      <c r="K133" s="194">
        <v>1327.19</v>
      </c>
      <c r="L133" s="194"/>
      <c r="M133" s="194"/>
      <c r="N133" s="195"/>
      <c r="O133" s="198"/>
      <c r="P133" s="301"/>
    </row>
    <row r="134" spans="1:16" ht="13.5" thickBot="1" x14ac:dyDescent="0.25">
      <c r="A134" s="37">
        <v>128</v>
      </c>
      <c r="B134" s="274"/>
      <c r="C134" s="274"/>
      <c r="D134" s="82"/>
      <c r="E134" s="77"/>
      <c r="F134" s="43" t="s">
        <v>1011</v>
      </c>
      <c r="G134" s="78" t="s">
        <v>100</v>
      </c>
      <c r="H134" s="49">
        <v>10</v>
      </c>
      <c r="I134" s="40">
        <v>11110</v>
      </c>
      <c r="J134" s="229">
        <f t="shared" si="16"/>
        <v>82971.100000000006</v>
      </c>
      <c r="K134" s="194">
        <v>82971.100000000006</v>
      </c>
      <c r="L134" s="194"/>
      <c r="M134" s="194"/>
      <c r="N134" s="195"/>
      <c r="O134" s="198"/>
      <c r="P134" s="301"/>
    </row>
    <row r="135" spans="1:16" ht="13.5" thickBot="1" x14ac:dyDescent="0.25">
      <c r="A135" s="209"/>
      <c r="B135" s="210"/>
      <c r="C135" s="211"/>
      <c r="D135" s="212"/>
      <c r="E135" s="212"/>
      <c r="F135" s="211"/>
      <c r="G135" s="212"/>
      <c r="H135" s="211"/>
      <c r="I135" s="213" t="s">
        <v>48</v>
      </c>
      <c r="J135" s="246">
        <f t="shared" ref="J135:O135" si="17">SUM(J7:J134)</f>
        <v>367855.94999999984</v>
      </c>
      <c r="K135" s="246">
        <f t="shared" si="17"/>
        <v>257971.37</v>
      </c>
      <c r="L135" s="214">
        <f t="shared" si="17"/>
        <v>4519.4799999999996</v>
      </c>
      <c r="M135" s="214">
        <f t="shared" si="17"/>
        <v>105365.10000000005</v>
      </c>
      <c r="N135" s="214">
        <f t="shared" si="17"/>
        <v>0</v>
      </c>
      <c r="O135" s="259">
        <f t="shared" si="17"/>
        <v>0</v>
      </c>
      <c r="P135" s="228"/>
    </row>
    <row r="136" spans="1:16" x14ac:dyDescent="0.2">
      <c r="H136" s="2"/>
      <c r="I136" s="2"/>
      <c r="J136" s="2"/>
      <c r="K136" s="2"/>
      <c r="L136" s="2"/>
      <c r="M136" s="2"/>
      <c r="N136" s="2"/>
      <c r="O136" s="2"/>
    </row>
    <row r="137" spans="1:16" x14ac:dyDescent="0.2">
      <c r="H137" s="2"/>
      <c r="I137" s="2"/>
      <c r="J137" s="281"/>
      <c r="K137" s="348"/>
      <c r="L137" s="281"/>
      <c r="M137" s="281"/>
      <c r="N137" s="2"/>
      <c r="O137" s="2"/>
      <c r="P137" s="116"/>
    </row>
    <row r="138" spans="1:16" x14ac:dyDescent="0.2">
      <c r="H138" s="2"/>
      <c r="I138" s="2"/>
      <c r="J138" s="2"/>
      <c r="K138" s="281"/>
      <c r="L138" s="281"/>
      <c r="M138" s="2"/>
      <c r="N138" s="2"/>
      <c r="O138" s="3"/>
      <c r="P138" s="2"/>
    </row>
    <row r="139" spans="1:16" x14ac:dyDescent="0.2">
      <c r="H139" s="2"/>
      <c r="I139" s="2"/>
      <c r="J139" s="2"/>
      <c r="K139" s="2"/>
      <c r="L139" s="2"/>
      <c r="M139" s="281"/>
      <c r="N139" s="2"/>
      <c r="O139" s="2"/>
    </row>
    <row r="140" spans="1:16" x14ac:dyDescent="0.2">
      <c r="H140" s="2"/>
      <c r="I140" s="2"/>
      <c r="J140" s="2"/>
      <c r="K140" s="2"/>
      <c r="L140" s="2"/>
      <c r="M140" s="2"/>
      <c r="N140" s="2"/>
      <c r="O140" s="2"/>
    </row>
    <row r="141" spans="1:16" x14ac:dyDescent="0.2">
      <c r="H141" s="2"/>
      <c r="I141" s="2"/>
      <c r="J141" s="2"/>
      <c r="K141" s="2"/>
      <c r="L141" s="2"/>
      <c r="M141" s="2"/>
      <c r="N141" s="2"/>
      <c r="O141" s="2"/>
    </row>
    <row r="142" spans="1:16" x14ac:dyDescent="0.2">
      <c r="H142" s="2"/>
      <c r="I142" s="2"/>
      <c r="J142" s="2"/>
      <c r="K142" s="2"/>
      <c r="L142" s="2"/>
      <c r="M142" s="2"/>
      <c r="N142" s="2"/>
      <c r="O142" s="2"/>
    </row>
    <row r="143" spans="1:16" x14ac:dyDescent="0.2">
      <c r="H143" s="2"/>
      <c r="I143" s="2"/>
      <c r="J143" s="2"/>
      <c r="K143" s="2"/>
      <c r="L143" s="2"/>
      <c r="M143" s="2"/>
      <c r="N143" s="2"/>
      <c r="O143" s="2"/>
    </row>
    <row r="144" spans="1:16" x14ac:dyDescent="0.2">
      <c r="H144" s="2"/>
      <c r="I144" s="2"/>
      <c r="J144" s="2"/>
      <c r="K144" s="2"/>
      <c r="L144" s="2"/>
      <c r="M144" s="2"/>
      <c r="N144" s="2"/>
      <c r="O144" s="2"/>
    </row>
    <row r="145" spans="8:15" x14ac:dyDescent="0.2">
      <c r="H145" s="2"/>
      <c r="I145" s="2"/>
      <c r="J145" s="2"/>
      <c r="K145" s="2"/>
      <c r="L145" s="2"/>
      <c r="M145" s="2"/>
      <c r="N145" s="2"/>
      <c r="O145" s="2"/>
    </row>
    <row r="146" spans="8:15" x14ac:dyDescent="0.2">
      <c r="H146" s="2"/>
      <c r="I146" s="2"/>
      <c r="J146" s="2"/>
      <c r="K146" s="2"/>
      <c r="L146" s="2"/>
      <c r="M146" s="2"/>
      <c r="N146" s="2"/>
      <c r="O146" s="2"/>
    </row>
    <row r="147" spans="8:15" x14ac:dyDescent="0.2">
      <c r="H147" s="2"/>
      <c r="I147" s="2"/>
      <c r="J147" s="2"/>
      <c r="K147" s="2"/>
      <c r="L147" s="2"/>
      <c r="M147" s="2"/>
      <c r="N147" s="2"/>
      <c r="O147" s="2"/>
    </row>
    <row r="148" spans="8:15" x14ac:dyDescent="0.2">
      <c r="H148" s="2"/>
      <c r="I148" s="2"/>
      <c r="J148" s="2"/>
      <c r="K148" s="2"/>
      <c r="L148" s="2"/>
      <c r="M148" s="2"/>
      <c r="N148" s="2"/>
      <c r="O148" s="2"/>
    </row>
    <row r="149" spans="8:15" x14ac:dyDescent="0.2">
      <c r="H149" s="2"/>
      <c r="I149" s="2"/>
      <c r="J149" s="2"/>
      <c r="K149" s="2"/>
      <c r="L149" s="2"/>
      <c r="M149" s="2"/>
      <c r="N149" s="2"/>
      <c r="O149" s="2"/>
    </row>
    <row r="150" spans="8:15" x14ac:dyDescent="0.2">
      <c r="H150" s="2"/>
      <c r="I150" s="2"/>
      <c r="J150" s="2"/>
      <c r="K150" s="2"/>
      <c r="L150" s="2"/>
      <c r="M150" s="2"/>
      <c r="N150" s="2"/>
      <c r="O150" s="2"/>
    </row>
    <row r="151" spans="8:15" x14ac:dyDescent="0.2">
      <c r="H151" s="2"/>
      <c r="I151" s="2"/>
      <c r="J151" s="2"/>
      <c r="K151" s="2"/>
      <c r="L151" s="2"/>
      <c r="M151" s="2"/>
      <c r="N151" s="2"/>
      <c r="O151" s="2"/>
    </row>
    <row r="152" spans="8:15" x14ac:dyDescent="0.2">
      <c r="H152" s="2"/>
      <c r="I152" s="2"/>
      <c r="J152" s="2"/>
      <c r="K152" s="2"/>
      <c r="L152" s="2"/>
      <c r="M152" s="2"/>
      <c r="N152" s="2"/>
      <c r="O152" s="2"/>
    </row>
    <row r="153" spans="8:15" x14ac:dyDescent="0.2">
      <c r="H153" s="2"/>
      <c r="I153" s="2"/>
      <c r="J153" s="2"/>
      <c r="K153" s="2"/>
      <c r="L153" s="2"/>
      <c r="M153" s="2"/>
      <c r="N153" s="2"/>
      <c r="O153" s="2"/>
    </row>
    <row r="154" spans="8:15" x14ac:dyDescent="0.2">
      <c r="H154" s="2"/>
      <c r="I154" s="2"/>
      <c r="J154" s="2"/>
      <c r="K154" s="2"/>
      <c r="L154" s="2"/>
      <c r="M154" s="2"/>
      <c r="N154" s="2"/>
      <c r="O154" s="2"/>
    </row>
    <row r="155" spans="8:15" x14ac:dyDescent="0.2">
      <c r="H155" s="2"/>
      <c r="I155" s="2"/>
      <c r="J155" s="2"/>
      <c r="K155" s="2"/>
      <c r="L155" s="2"/>
      <c r="M155" s="2"/>
      <c r="N155" s="2"/>
      <c r="O155" s="2"/>
    </row>
    <row r="156" spans="8:15" x14ac:dyDescent="0.2">
      <c r="H156" s="2"/>
      <c r="I156" s="2"/>
      <c r="J156" s="2"/>
      <c r="K156" s="2"/>
      <c r="L156" s="2"/>
      <c r="M156" s="2"/>
      <c r="N156" s="2"/>
      <c r="O156" s="2"/>
    </row>
    <row r="157" spans="8:15" x14ac:dyDescent="0.2">
      <c r="H157" s="2"/>
      <c r="I157" s="2"/>
      <c r="J157" s="2"/>
      <c r="K157" s="2"/>
      <c r="L157" s="2"/>
      <c r="M157" s="2"/>
      <c r="N157" s="2"/>
      <c r="O157" s="2"/>
    </row>
    <row r="158" spans="8:15" x14ac:dyDescent="0.2">
      <c r="H158" s="2"/>
      <c r="I158" s="2"/>
      <c r="J158" s="2"/>
      <c r="K158" s="2"/>
      <c r="L158" s="2"/>
      <c r="M158" s="2"/>
      <c r="N158" s="2"/>
      <c r="O158" s="2"/>
    </row>
    <row r="159" spans="8:15" x14ac:dyDescent="0.2">
      <c r="H159" s="2"/>
      <c r="I159" s="2"/>
      <c r="J159" s="2"/>
      <c r="K159" s="2"/>
      <c r="L159" s="2"/>
      <c r="M159" s="2"/>
      <c r="N159" s="2"/>
      <c r="O159" s="2"/>
    </row>
    <row r="160" spans="8:15" x14ac:dyDescent="0.2">
      <c r="H160" s="2"/>
      <c r="I160" s="2"/>
      <c r="J160" s="2"/>
      <c r="K160" s="2"/>
      <c r="L160" s="2"/>
      <c r="M160" s="2"/>
      <c r="N160" s="2"/>
      <c r="O160" s="2"/>
    </row>
    <row r="161" spans="8:15" x14ac:dyDescent="0.2">
      <c r="H161" s="2"/>
      <c r="I161" s="2"/>
      <c r="J161" s="2"/>
      <c r="K161" s="2"/>
      <c r="L161" s="2"/>
      <c r="M161" s="2"/>
      <c r="N161" s="2"/>
      <c r="O161" s="2"/>
    </row>
    <row r="162" spans="8:15" x14ac:dyDescent="0.2">
      <c r="H162" s="2"/>
      <c r="I162" s="2"/>
      <c r="J162" s="2"/>
      <c r="K162" s="2"/>
      <c r="L162" s="2"/>
      <c r="M162" s="2"/>
      <c r="N162" s="2"/>
      <c r="O162" s="2"/>
    </row>
    <row r="163" spans="8:15" x14ac:dyDescent="0.2">
      <c r="H163" s="2"/>
      <c r="I163" s="2"/>
      <c r="J163" s="2"/>
      <c r="K163" s="2"/>
      <c r="L163" s="2"/>
      <c r="M163" s="2"/>
      <c r="N163" s="2"/>
      <c r="O163" s="2"/>
    </row>
    <row r="164" spans="8:15" x14ac:dyDescent="0.2">
      <c r="H164" s="2"/>
      <c r="I164" s="2"/>
      <c r="J164" s="2"/>
      <c r="K164" s="2"/>
      <c r="L164" s="2"/>
      <c r="M164" s="2"/>
      <c r="N164" s="2"/>
      <c r="O164" s="2"/>
    </row>
    <row r="165" spans="8:15" x14ac:dyDescent="0.2">
      <c r="H165" s="2"/>
      <c r="I165" s="2"/>
      <c r="J165" s="2"/>
      <c r="K165" s="2"/>
      <c r="L165" s="2"/>
      <c r="M165" s="2"/>
      <c r="N165" s="2"/>
      <c r="O165" s="2"/>
    </row>
    <row r="166" spans="8:15" x14ac:dyDescent="0.2">
      <c r="H166" s="2"/>
      <c r="I166" s="2"/>
      <c r="J166" s="2"/>
      <c r="K166" s="2"/>
      <c r="L166" s="2"/>
      <c r="M166" s="2"/>
      <c r="N166" s="2"/>
      <c r="O166" s="2"/>
    </row>
    <row r="167" spans="8:15" x14ac:dyDescent="0.2">
      <c r="H167" s="2"/>
      <c r="I167" s="2"/>
      <c r="J167" s="2"/>
      <c r="K167" s="2"/>
      <c r="L167" s="2"/>
      <c r="M167" s="2"/>
      <c r="N167" s="2"/>
      <c r="O167" s="2"/>
    </row>
    <row r="168" spans="8:15" x14ac:dyDescent="0.2">
      <c r="H168" s="2"/>
      <c r="I168" s="2"/>
      <c r="J168" s="2"/>
      <c r="K168" s="2"/>
      <c r="L168" s="2"/>
      <c r="M168" s="2"/>
      <c r="N168" s="2"/>
      <c r="O168" s="2"/>
    </row>
    <row r="169" spans="8:15" x14ac:dyDescent="0.2">
      <c r="H169" s="2"/>
      <c r="I169" s="2"/>
      <c r="J169" s="2"/>
      <c r="K169" s="2"/>
      <c r="L169" s="2"/>
      <c r="M169" s="2"/>
      <c r="N169" s="2"/>
      <c r="O169" s="2"/>
    </row>
    <row r="170" spans="8:15" x14ac:dyDescent="0.2">
      <c r="H170" s="2"/>
      <c r="I170" s="2"/>
      <c r="J170" s="2"/>
      <c r="K170" s="2"/>
      <c r="L170" s="2"/>
      <c r="M170" s="2"/>
      <c r="N170" s="2"/>
      <c r="O170" s="2"/>
    </row>
    <row r="171" spans="8:15" x14ac:dyDescent="0.2">
      <c r="H171" s="2"/>
      <c r="I171" s="2"/>
      <c r="J171" s="2"/>
      <c r="K171" s="2"/>
      <c r="L171" s="2"/>
      <c r="M171" s="2"/>
      <c r="N171" s="2"/>
      <c r="O171" s="2"/>
    </row>
    <row r="172" spans="8:15" x14ac:dyDescent="0.2">
      <c r="H172" s="2"/>
      <c r="I172" s="2"/>
      <c r="J172" s="2"/>
      <c r="K172" s="2"/>
      <c r="L172" s="2"/>
      <c r="M172" s="2"/>
      <c r="N172" s="2"/>
      <c r="O172" s="2"/>
    </row>
    <row r="173" spans="8:15" x14ac:dyDescent="0.2">
      <c r="H173" s="2"/>
      <c r="I173" s="2"/>
      <c r="J173" s="2"/>
      <c r="K173" s="2"/>
      <c r="L173" s="2"/>
      <c r="M173" s="2"/>
      <c r="N173" s="2"/>
      <c r="O173" s="2"/>
    </row>
    <row r="174" spans="8:15" x14ac:dyDescent="0.2">
      <c r="H174" s="2"/>
      <c r="I174" s="2"/>
      <c r="J174" s="2"/>
      <c r="K174" s="2"/>
      <c r="L174" s="2"/>
      <c r="M174" s="2"/>
      <c r="N174" s="2"/>
      <c r="O174" s="2"/>
    </row>
    <row r="175" spans="8:15" x14ac:dyDescent="0.2">
      <c r="H175" s="2"/>
      <c r="I175" s="2"/>
      <c r="J175" s="2"/>
      <c r="K175" s="2"/>
      <c r="L175" s="2"/>
      <c r="M175" s="2"/>
      <c r="N175" s="2"/>
      <c r="O175" s="2"/>
    </row>
    <row r="176" spans="8:15" x14ac:dyDescent="0.2">
      <c r="H176" s="2"/>
      <c r="I176" s="2"/>
      <c r="J176" s="2"/>
      <c r="K176" s="2"/>
      <c r="L176" s="2"/>
      <c r="M176" s="2"/>
      <c r="N176" s="2"/>
      <c r="O176" s="2"/>
    </row>
    <row r="177" spans="8:15" x14ac:dyDescent="0.2">
      <c r="H177" s="2"/>
      <c r="I177" s="2"/>
      <c r="J177" s="2"/>
      <c r="K177" s="2"/>
      <c r="L177" s="2"/>
      <c r="M177" s="2"/>
      <c r="N177" s="2"/>
      <c r="O177" s="2"/>
    </row>
    <row r="178" spans="8:15" x14ac:dyDescent="0.2">
      <c r="H178" s="2"/>
      <c r="I178" s="2"/>
      <c r="J178" s="2"/>
      <c r="K178" s="2"/>
      <c r="L178" s="2"/>
      <c r="M178" s="2"/>
      <c r="N178" s="2"/>
      <c r="O178" s="2"/>
    </row>
    <row r="179" spans="8:15" x14ac:dyDescent="0.2">
      <c r="H179" s="2"/>
      <c r="I179" s="2"/>
      <c r="J179" s="2"/>
      <c r="K179" s="2"/>
      <c r="L179" s="2"/>
      <c r="M179" s="2"/>
      <c r="N179" s="2"/>
      <c r="O179" s="2"/>
    </row>
    <row r="180" spans="8:15" x14ac:dyDescent="0.2">
      <c r="H180" s="2"/>
      <c r="I180" s="2"/>
      <c r="J180" s="2"/>
      <c r="K180" s="2"/>
      <c r="L180" s="2"/>
      <c r="M180" s="2"/>
      <c r="N180" s="2"/>
      <c r="O180" s="2"/>
    </row>
    <row r="181" spans="8:15" x14ac:dyDescent="0.2">
      <c r="H181" s="2"/>
      <c r="I181" s="2"/>
      <c r="J181" s="2"/>
      <c r="K181" s="2"/>
      <c r="L181" s="2"/>
      <c r="M181" s="2"/>
      <c r="N181" s="2"/>
      <c r="O181" s="2"/>
    </row>
    <row r="182" spans="8:15" x14ac:dyDescent="0.2">
      <c r="H182" s="2"/>
      <c r="I182" s="2"/>
      <c r="J182" s="2"/>
      <c r="K182" s="2"/>
      <c r="L182" s="2"/>
      <c r="M182" s="2"/>
      <c r="N182" s="2"/>
      <c r="O182" s="2"/>
    </row>
    <row r="183" spans="8:15" x14ac:dyDescent="0.2">
      <c r="H183" s="2"/>
      <c r="I183" s="2"/>
      <c r="J183" s="2"/>
      <c r="K183" s="2"/>
      <c r="L183" s="2"/>
      <c r="M183" s="2"/>
      <c r="N183" s="2"/>
      <c r="O183" s="2"/>
    </row>
    <row r="184" spans="8:15" x14ac:dyDescent="0.2">
      <c r="H184" s="2"/>
      <c r="I184" s="2"/>
      <c r="J184" s="2"/>
      <c r="K184" s="2"/>
      <c r="L184" s="2"/>
      <c r="M184" s="2"/>
      <c r="N184" s="2"/>
      <c r="O184" s="2"/>
    </row>
    <row r="185" spans="8:15" x14ac:dyDescent="0.2">
      <c r="H185" s="2"/>
      <c r="I185" s="2"/>
      <c r="J185" s="2"/>
      <c r="K185" s="2"/>
      <c r="L185" s="2"/>
      <c r="M185" s="2"/>
      <c r="N185" s="2"/>
      <c r="O185" s="2"/>
    </row>
    <row r="186" spans="8:15" x14ac:dyDescent="0.2">
      <c r="H186" s="2"/>
      <c r="I186" s="2"/>
      <c r="J186" s="2"/>
      <c r="K186" s="2"/>
      <c r="L186" s="2"/>
      <c r="M186" s="2"/>
      <c r="N186" s="2"/>
      <c r="O186" s="2"/>
    </row>
    <row r="187" spans="8:15" x14ac:dyDescent="0.2">
      <c r="H187" s="2"/>
      <c r="I187" s="2"/>
      <c r="J187" s="2"/>
      <c r="K187" s="2"/>
      <c r="L187" s="2"/>
      <c r="M187" s="2"/>
      <c r="N187" s="2"/>
      <c r="O187" s="2"/>
    </row>
    <row r="188" spans="8:15" x14ac:dyDescent="0.2">
      <c r="H188" s="2"/>
      <c r="I188" s="2"/>
      <c r="J188" s="2"/>
      <c r="K188" s="2"/>
      <c r="L188" s="2"/>
      <c r="M188" s="2"/>
      <c r="N188" s="2"/>
      <c r="O188" s="2"/>
    </row>
    <row r="189" spans="8:15" x14ac:dyDescent="0.2">
      <c r="H189" s="2"/>
      <c r="I189" s="2"/>
      <c r="J189" s="2"/>
      <c r="K189" s="2"/>
      <c r="L189" s="2"/>
      <c r="M189" s="2"/>
      <c r="N189" s="2"/>
      <c r="O189" s="2"/>
    </row>
    <row r="190" spans="8:15" x14ac:dyDescent="0.2">
      <c r="H190" s="2"/>
      <c r="I190" s="2"/>
      <c r="J190" s="2"/>
      <c r="K190" s="2"/>
      <c r="L190" s="2"/>
      <c r="M190" s="2"/>
      <c r="N190" s="2"/>
      <c r="O190" s="2"/>
    </row>
    <row r="191" spans="8:15" x14ac:dyDescent="0.2">
      <c r="H191" s="2"/>
      <c r="I191" s="2"/>
      <c r="J191" s="2"/>
      <c r="K191" s="2"/>
      <c r="L191" s="2"/>
      <c r="M191" s="2"/>
      <c r="N191" s="2"/>
      <c r="O191" s="2"/>
    </row>
    <row r="192" spans="8:15" x14ac:dyDescent="0.2">
      <c r="H192" s="2"/>
      <c r="I192" s="2"/>
      <c r="J192" s="2"/>
      <c r="K192" s="2"/>
      <c r="L192" s="2"/>
      <c r="M192" s="2"/>
      <c r="N192" s="2"/>
      <c r="O192" s="2"/>
    </row>
    <row r="193" spans="8:15" x14ac:dyDescent="0.2">
      <c r="H193" s="2"/>
      <c r="I193" s="2"/>
      <c r="J193" s="2"/>
      <c r="K193" s="2"/>
      <c r="L193" s="2"/>
      <c r="M193" s="2"/>
      <c r="N193" s="2"/>
      <c r="O193" s="2"/>
    </row>
    <row r="194" spans="8:15" x14ac:dyDescent="0.2">
      <c r="H194" s="2"/>
      <c r="I194" s="2"/>
      <c r="J194" s="2"/>
      <c r="K194" s="2"/>
      <c r="L194" s="2"/>
      <c r="M194" s="2"/>
      <c r="N194" s="2"/>
      <c r="O194" s="2"/>
    </row>
    <row r="195" spans="8:15" x14ac:dyDescent="0.2">
      <c r="H195" s="2"/>
      <c r="I195" s="2"/>
      <c r="J195" s="2"/>
      <c r="K195" s="2"/>
      <c r="L195" s="2"/>
      <c r="M195" s="2"/>
      <c r="N195" s="2"/>
      <c r="O195" s="2"/>
    </row>
    <row r="196" spans="8:15" x14ac:dyDescent="0.2">
      <c r="H196" s="2"/>
      <c r="I196" s="2"/>
      <c r="J196" s="2"/>
      <c r="K196" s="2"/>
      <c r="L196" s="2"/>
      <c r="M196" s="2"/>
      <c r="N196" s="2"/>
      <c r="O196" s="2"/>
    </row>
    <row r="197" spans="8:15" x14ac:dyDescent="0.2">
      <c r="H197" s="2"/>
      <c r="I197" s="2"/>
      <c r="J197" s="2"/>
      <c r="K197" s="2"/>
      <c r="L197" s="2"/>
      <c r="M197" s="2"/>
      <c r="N197" s="2"/>
      <c r="O197" s="2"/>
    </row>
    <row r="198" spans="8:15" x14ac:dyDescent="0.2">
      <c r="H198" s="2"/>
      <c r="I198" s="2"/>
      <c r="J198" s="2"/>
      <c r="K198" s="2"/>
      <c r="L198" s="2"/>
      <c r="M198" s="2"/>
      <c r="N198" s="2"/>
      <c r="O198" s="2"/>
    </row>
    <row r="199" spans="8:15" x14ac:dyDescent="0.2">
      <c r="H199" s="2"/>
      <c r="I199" s="2"/>
      <c r="J199" s="2"/>
      <c r="K199" s="2"/>
      <c r="L199" s="2"/>
      <c r="M199" s="2"/>
      <c r="N199" s="2"/>
      <c r="O199" s="2"/>
    </row>
    <row r="200" spans="8:15" x14ac:dyDescent="0.2">
      <c r="H200" s="2"/>
      <c r="I200" s="2"/>
      <c r="J200" s="2"/>
      <c r="K200" s="2"/>
      <c r="L200" s="2"/>
      <c r="M200" s="2"/>
      <c r="N200" s="2"/>
      <c r="O200" s="2"/>
    </row>
    <row r="201" spans="8:15" x14ac:dyDescent="0.2">
      <c r="H201" s="2"/>
      <c r="I201" s="2"/>
      <c r="J201" s="2"/>
      <c r="K201" s="2"/>
      <c r="L201" s="2"/>
      <c r="M201" s="2"/>
      <c r="N201" s="2"/>
      <c r="O201" s="2"/>
    </row>
    <row r="202" spans="8:15" x14ac:dyDescent="0.2">
      <c r="H202" s="2"/>
      <c r="I202" s="2"/>
      <c r="J202" s="2"/>
      <c r="K202" s="2"/>
      <c r="L202" s="2"/>
      <c r="M202" s="2"/>
      <c r="N202" s="2"/>
      <c r="O202" s="2"/>
    </row>
    <row r="203" spans="8:15" x14ac:dyDescent="0.2">
      <c r="H203" s="2"/>
      <c r="I203" s="2"/>
      <c r="J203" s="2"/>
      <c r="K203" s="2"/>
      <c r="L203" s="2"/>
      <c r="M203" s="2"/>
      <c r="N203" s="2"/>
      <c r="O203" s="2"/>
    </row>
    <row r="204" spans="8:15" x14ac:dyDescent="0.2">
      <c r="H204" s="2"/>
      <c r="I204" s="2"/>
      <c r="J204" s="2"/>
      <c r="K204" s="2"/>
      <c r="L204" s="2"/>
      <c r="M204" s="2"/>
      <c r="N204" s="2"/>
      <c r="O204" s="2"/>
    </row>
    <row r="205" spans="8:15" x14ac:dyDescent="0.2">
      <c r="H205" s="2"/>
      <c r="I205" s="2"/>
      <c r="J205" s="2"/>
      <c r="K205" s="2"/>
      <c r="L205" s="2"/>
      <c r="M205" s="2"/>
      <c r="N205" s="2"/>
      <c r="O205" s="2"/>
    </row>
    <row r="206" spans="8:15" x14ac:dyDescent="0.2">
      <c r="H206" s="2"/>
      <c r="I206" s="2"/>
      <c r="J206" s="2"/>
      <c r="K206" s="2"/>
      <c r="L206" s="2"/>
      <c r="M206" s="2"/>
      <c r="N206" s="2"/>
      <c r="O206" s="2"/>
    </row>
    <row r="207" spans="8:15" x14ac:dyDescent="0.2">
      <c r="H207" s="2"/>
      <c r="I207" s="2"/>
      <c r="J207" s="2"/>
      <c r="K207" s="2"/>
      <c r="L207" s="2"/>
      <c r="M207" s="2"/>
      <c r="N207" s="2"/>
      <c r="O207" s="2"/>
    </row>
    <row r="208" spans="8:15" x14ac:dyDescent="0.2">
      <c r="H208" s="2"/>
      <c r="I208" s="2"/>
      <c r="J208" s="2"/>
      <c r="K208" s="2"/>
      <c r="L208" s="2"/>
      <c r="M208" s="2"/>
      <c r="N208" s="2"/>
      <c r="O208" s="2"/>
    </row>
    <row r="209" spans="8:15" x14ac:dyDescent="0.2">
      <c r="H209" s="2"/>
      <c r="I209" s="2"/>
      <c r="J209" s="2"/>
      <c r="K209" s="2"/>
      <c r="L209" s="2"/>
      <c r="M209" s="2"/>
      <c r="N209" s="2"/>
      <c r="O209" s="2"/>
    </row>
    <row r="210" spans="8:15" x14ac:dyDescent="0.2">
      <c r="H210" s="2"/>
      <c r="I210" s="2"/>
      <c r="J210" s="2"/>
      <c r="K210" s="2"/>
      <c r="L210" s="2"/>
      <c r="M210" s="2"/>
      <c r="N210" s="2"/>
      <c r="O210" s="2"/>
    </row>
    <row r="211" spans="8:15" x14ac:dyDescent="0.2">
      <c r="H211" s="2"/>
      <c r="I211" s="2"/>
      <c r="J211" s="2"/>
      <c r="K211" s="2"/>
      <c r="L211" s="2"/>
      <c r="M211" s="2"/>
      <c r="N211" s="2"/>
      <c r="O211" s="2"/>
    </row>
    <row r="212" spans="8:15" x14ac:dyDescent="0.2">
      <c r="H212" s="2"/>
      <c r="I212" s="2"/>
      <c r="J212" s="2"/>
      <c r="K212" s="2"/>
      <c r="L212" s="2"/>
      <c r="M212" s="2"/>
      <c r="N212" s="2"/>
      <c r="O212" s="2"/>
    </row>
    <row r="213" spans="8:15" x14ac:dyDescent="0.2">
      <c r="H213" s="2"/>
      <c r="I213" s="2"/>
      <c r="J213" s="2"/>
      <c r="K213" s="2"/>
      <c r="L213" s="2"/>
      <c r="M213" s="2"/>
      <c r="N213" s="2"/>
      <c r="O213" s="2"/>
    </row>
    <row r="214" spans="8:15" x14ac:dyDescent="0.2">
      <c r="H214" s="2"/>
      <c r="I214" s="2"/>
      <c r="J214" s="2"/>
      <c r="K214" s="2"/>
      <c r="L214" s="2"/>
      <c r="M214" s="2"/>
      <c r="N214" s="2"/>
      <c r="O214" s="2"/>
    </row>
    <row r="215" spans="8:15" x14ac:dyDescent="0.2">
      <c r="H215" s="2"/>
      <c r="I215" s="2"/>
      <c r="J215" s="2"/>
      <c r="K215" s="2"/>
      <c r="L215" s="2"/>
      <c r="M215" s="2"/>
      <c r="N215" s="2"/>
      <c r="O215" s="2"/>
    </row>
    <row r="216" spans="8:15" x14ac:dyDescent="0.2">
      <c r="H216" s="2"/>
      <c r="I216" s="2"/>
      <c r="J216" s="2"/>
      <c r="K216" s="2"/>
      <c r="L216" s="2"/>
      <c r="M216" s="2"/>
      <c r="N216" s="2"/>
      <c r="O216" s="2"/>
    </row>
    <row r="217" spans="8:15" x14ac:dyDescent="0.2">
      <c r="H217" s="2"/>
      <c r="I217" s="2"/>
      <c r="J217" s="2"/>
      <c r="K217" s="2"/>
      <c r="L217" s="2"/>
      <c r="M217" s="2"/>
      <c r="N217" s="2"/>
      <c r="O217" s="2"/>
    </row>
    <row r="218" spans="8:15" x14ac:dyDescent="0.2">
      <c r="H218" s="2"/>
      <c r="I218" s="2"/>
      <c r="J218" s="2"/>
      <c r="K218" s="2"/>
      <c r="L218" s="2"/>
      <c r="M218" s="2"/>
      <c r="N218" s="2"/>
      <c r="O218" s="2"/>
    </row>
    <row r="219" spans="8:15" x14ac:dyDescent="0.2">
      <c r="H219" s="2"/>
      <c r="I219" s="2"/>
      <c r="J219" s="2"/>
      <c r="K219" s="2"/>
      <c r="L219" s="2"/>
      <c r="M219" s="2"/>
      <c r="N219" s="2"/>
      <c r="O219" s="2"/>
    </row>
    <row r="220" spans="8:15" x14ac:dyDescent="0.2">
      <c r="H220" s="2"/>
      <c r="I220" s="2"/>
      <c r="J220" s="2"/>
      <c r="K220" s="2"/>
      <c r="L220" s="2"/>
      <c r="M220" s="2"/>
      <c r="N220" s="2"/>
      <c r="O220" s="2"/>
    </row>
    <row r="221" spans="8:15" x14ac:dyDescent="0.2">
      <c r="H221" s="2"/>
      <c r="I221" s="2"/>
      <c r="J221" s="2"/>
      <c r="K221" s="2"/>
      <c r="L221" s="2"/>
      <c r="M221" s="2"/>
      <c r="N221" s="2"/>
      <c r="O221" s="2"/>
    </row>
    <row r="222" spans="8:15" x14ac:dyDescent="0.2">
      <c r="H222" s="2"/>
      <c r="I222" s="2"/>
      <c r="J222" s="2"/>
      <c r="K222" s="2"/>
      <c r="L222" s="2"/>
      <c r="M222" s="2"/>
      <c r="N222" s="2"/>
      <c r="O222" s="2"/>
    </row>
    <row r="223" spans="8:15" x14ac:dyDescent="0.2">
      <c r="H223" s="2"/>
      <c r="I223" s="2"/>
      <c r="J223" s="2"/>
      <c r="K223" s="2"/>
      <c r="L223" s="2"/>
      <c r="M223" s="2"/>
      <c r="N223" s="2"/>
      <c r="O223" s="2"/>
    </row>
    <row r="224" spans="8:15" x14ac:dyDescent="0.2">
      <c r="H224" s="2"/>
      <c r="I224" s="2"/>
      <c r="J224" s="2"/>
      <c r="K224" s="2"/>
      <c r="L224" s="2"/>
      <c r="M224" s="2"/>
      <c r="N224" s="2"/>
      <c r="O224" s="2"/>
    </row>
    <row r="225" spans="8:15" x14ac:dyDescent="0.2">
      <c r="H225" s="2"/>
      <c r="I225" s="2"/>
      <c r="J225" s="2"/>
      <c r="K225" s="2"/>
      <c r="L225" s="2"/>
      <c r="M225" s="2"/>
      <c r="N225" s="2"/>
      <c r="O225" s="2"/>
    </row>
    <row r="226" spans="8:15" x14ac:dyDescent="0.2">
      <c r="H226" s="2"/>
      <c r="I226" s="2"/>
      <c r="J226" s="2"/>
      <c r="K226" s="2"/>
      <c r="L226" s="2"/>
      <c r="M226" s="2"/>
      <c r="N226" s="2"/>
      <c r="O226" s="2"/>
    </row>
    <row r="227" spans="8:15" x14ac:dyDescent="0.2">
      <c r="H227" s="2"/>
      <c r="I227" s="2"/>
      <c r="J227" s="2"/>
      <c r="K227" s="2"/>
      <c r="L227" s="2"/>
      <c r="M227" s="2"/>
      <c r="N227" s="2"/>
      <c r="O227" s="2"/>
    </row>
    <row r="228" spans="8:15" x14ac:dyDescent="0.2">
      <c r="H228" s="2"/>
      <c r="I228" s="2"/>
      <c r="J228" s="2"/>
      <c r="K228" s="2"/>
      <c r="L228" s="2"/>
      <c r="M228" s="2"/>
      <c r="N228" s="2"/>
      <c r="O228" s="2"/>
    </row>
    <row r="229" spans="8:15" x14ac:dyDescent="0.2">
      <c r="H229" s="2"/>
      <c r="I229" s="2"/>
      <c r="J229" s="2"/>
      <c r="K229" s="2"/>
      <c r="L229" s="2"/>
      <c r="M229" s="2"/>
      <c r="N229" s="2"/>
      <c r="O229" s="2"/>
    </row>
    <row r="230" spans="8:15" x14ac:dyDescent="0.2">
      <c r="H230" s="2"/>
      <c r="I230" s="2"/>
      <c r="J230" s="2"/>
      <c r="K230" s="2"/>
      <c r="L230" s="2"/>
      <c r="M230" s="2"/>
      <c r="N230" s="2"/>
      <c r="O230" s="2"/>
    </row>
    <row r="231" spans="8:15" x14ac:dyDescent="0.2">
      <c r="H231" s="2"/>
      <c r="I231" s="2"/>
      <c r="J231" s="2"/>
      <c r="K231" s="2"/>
      <c r="L231" s="2"/>
      <c r="M231" s="2"/>
      <c r="N231" s="2"/>
      <c r="O231" s="2"/>
    </row>
    <row r="232" spans="8:15" x14ac:dyDescent="0.2">
      <c r="H232" s="2"/>
      <c r="I232" s="2"/>
      <c r="J232" s="2"/>
      <c r="K232" s="2"/>
      <c r="L232" s="2"/>
      <c r="M232" s="2"/>
      <c r="N232" s="2"/>
      <c r="O232" s="2"/>
    </row>
    <row r="233" spans="8:15" x14ac:dyDescent="0.2">
      <c r="H233" s="2"/>
      <c r="I233" s="2"/>
      <c r="J233" s="2"/>
      <c r="K233" s="2"/>
      <c r="L233" s="2"/>
      <c r="M233" s="2"/>
      <c r="N233" s="2"/>
      <c r="O233" s="2"/>
    </row>
    <row r="234" spans="8:15" x14ac:dyDescent="0.2">
      <c r="H234" s="2"/>
      <c r="I234" s="2"/>
      <c r="J234" s="2"/>
      <c r="K234" s="2"/>
      <c r="L234" s="2"/>
      <c r="M234" s="2"/>
      <c r="N234" s="2"/>
      <c r="O234" s="2"/>
    </row>
    <row r="235" spans="8:15" x14ac:dyDescent="0.2">
      <c r="H235" s="2"/>
      <c r="I235" s="2"/>
      <c r="J235" s="2"/>
      <c r="K235" s="2"/>
      <c r="L235" s="2"/>
      <c r="M235" s="2"/>
      <c r="N235" s="2"/>
      <c r="O235" s="2"/>
    </row>
    <row r="236" spans="8:15" x14ac:dyDescent="0.2">
      <c r="H236" s="2"/>
      <c r="I236" s="2"/>
      <c r="J236" s="2"/>
      <c r="K236" s="2"/>
      <c r="L236" s="2"/>
      <c r="M236" s="2"/>
      <c r="N236" s="2"/>
      <c r="O236" s="2"/>
    </row>
    <row r="237" spans="8:15" x14ac:dyDescent="0.2">
      <c r="H237" s="2"/>
      <c r="I237" s="2"/>
      <c r="J237" s="2"/>
      <c r="K237" s="2"/>
      <c r="L237" s="2"/>
      <c r="M237" s="2"/>
      <c r="N237" s="2"/>
      <c r="O237" s="2"/>
    </row>
    <row r="238" spans="8:15" x14ac:dyDescent="0.2">
      <c r="H238" s="2"/>
      <c r="I238" s="2"/>
      <c r="J238" s="2"/>
      <c r="K238" s="2"/>
      <c r="L238" s="2"/>
      <c r="M238" s="2"/>
      <c r="N238" s="2"/>
      <c r="O238" s="2"/>
    </row>
    <row r="239" spans="8:15" x14ac:dyDescent="0.2">
      <c r="H239" s="2"/>
      <c r="I239" s="2"/>
      <c r="J239" s="2"/>
      <c r="K239" s="2"/>
      <c r="L239" s="2"/>
      <c r="M239" s="2"/>
      <c r="N239" s="2"/>
      <c r="O239" s="2"/>
    </row>
    <row r="240" spans="8:15" x14ac:dyDescent="0.2">
      <c r="H240" s="2"/>
      <c r="I240" s="2"/>
      <c r="J240" s="2"/>
      <c r="K240" s="2"/>
      <c r="L240" s="2"/>
      <c r="M240" s="2"/>
      <c r="N240" s="2"/>
      <c r="O240" s="2"/>
    </row>
    <row r="241" spans="8:15" x14ac:dyDescent="0.2">
      <c r="H241" s="2"/>
      <c r="I241" s="2"/>
      <c r="J241" s="2"/>
      <c r="K241" s="2"/>
      <c r="L241" s="2"/>
      <c r="M241" s="2"/>
      <c r="N241" s="2"/>
      <c r="O241" s="2"/>
    </row>
    <row r="242" spans="8:15" ht="13.5" customHeight="1" x14ac:dyDescent="0.2">
      <c r="H242" s="2"/>
      <c r="I242" s="2"/>
      <c r="J242" s="2"/>
      <c r="K242" s="2"/>
      <c r="L242" s="2"/>
      <c r="M242" s="2"/>
      <c r="N242" s="2"/>
      <c r="O242" s="2"/>
    </row>
    <row r="243" spans="8:15" ht="13.5" customHeight="1" x14ac:dyDescent="0.2">
      <c r="H243" s="2"/>
      <c r="I243" s="2"/>
      <c r="J243" s="2"/>
      <c r="K243" s="2"/>
      <c r="L243" s="2"/>
      <c r="M243" s="2"/>
      <c r="N243" s="2"/>
      <c r="O243" s="2"/>
    </row>
    <row r="244" spans="8:15" ht="13.5" customHeight="1" x14ac:dyDescent="0.2">
      <c r="H244" s="2"/>
      <c r="I244" s="2"/>
      <c r="J244" s="2"/>
      <c r="K244" s="2"/>
      <c r="L244" s="2"/>
      <c r="M244" s="2"/>
      <c r="N244" s="2"/>
      <c r="O244" s="2"/>
    </row>
    <row r="245" spans="8:15" ht="13.5" customHeight="1" x14ac:dyDescent="0.2">
      <c r="H245" s="2"/>
      <c r="I245" s="2"/>
      <c r="J245" s="2"/>
      <c r="K245" s="2"/>
      <c r="L245" s="2"/>
      <c r="M245" s="2"/>
      <c r="N245" s="2"/>
      <c r="O245" s="2"/>
    </row>
    <row r="246" spans="8:15" ht="13.5" customHeight="1" x14ac:dyDescent="0.2">
      <c r="H246" s="2"/>
      <c r="I246" s="2"/>
      <c r="J246" s="2"/>
      <c r="K246" s="2"/>
      <c r="L246" s="2"/>
      <c r="M246" s="2"/>
      <c r="N246" s="2"/>
      <c r="O246" s="2"/>
    </row>
    <row r="247" spans="8:15" ht="13.5" customHeight="1" x14ac:dyDescent="0.2">
      <c r="H247" s="2"/>
      <c r="I247" s="2"/>
      <c r="J247" s="2"/>
      <c r="K247" s="2"/>
      <c r="L247" s="2"/>
      <c r="M247" s="2"/>
      <c r="N247" s="2"/>
      <c r="O247" s="2"/>
    </row>
    <row r="248" spans="8:15" ht="13.5" customHeight="1" x14ac:dyDescent="0.2">
      <c r="H248" s="2"/>
      <c r="I248" s="2"/>
      <c r="J248" s="2"/>
      <c r="K248" s="2"/>
      <c r="L248" s="2"/>
      <c r="M248" s="2"/>
      <c r="N248" s="2"/>
      <c r="O248" s="2"/>
    </row>
    <row r="249" spans="8:15" ht="13.5" customHeight="1" x14ac:dyDescent="0.2">
      <c r="H249" s="2"/>
      <c r="I249" s="2"/>
      <c r="J249" s="2"/>
      <c r="K249" s="2"/>
      <c r="L249" s="2"/>
      <c r="M249" s="2"/>
      <c r="N249" s="2"/>
      <c r="O249" s="2"/>
    </row>
    <row r="250" spans="8:15" ht="13.5" customHeight="1" x14ac:dyDescent="0.2">
      <c r="H250" s="2"/>
      <c r="I250" s="2"/>
      <c r="J250" s="2"/>
      <c r="K250" s="2"/>
      <c r="L250" s="2"/>
      <c r="M250" s="2"/>
      <c r="N250" s="2"/>
      <c r="O250" s="2"/>
    </row>
    <row r="251" spans="8:15" ht="13.5" customHeight="1" x14ac:dyDescent="0.2">
      <c r="H251" s="2"/>
      <c r="I251" s="2"/>
      <c r="J251" s="2"/>
      <c r="K251" s="2"/>
      <c r="L251" s="2"/>
      <c r="M251" s="2"/>
      <c r="N251" s="2"/>
      <c r="O251" s="2"/>
    </row>
    <row r="252" spans="8:15" ht="13.5" customHeight="1" x14ac:dyDescent="0.2">
      <c r="H252" s="2"/>
      <c r="I252" s="2"/>
      <c r="J252" s="2"/>
      <c r="K252" s="2"/>
      <c r="L252" s="2"/>
      <c r="M252" s="2"/>
      <c r="N252" s="2"/>
      <c r="O252" s="2"/>
    </row>
    <row r="253" spans="8:15" ht="13.5" customHeight="1" x14ac:dyDescent="0.2">
      <c r="H253" s="2"/>
      <c r="I253" s="2"/>
      <c r="J253" s="2"/>
      <c r="K253" s="2"/>
      <c r="L253" s="2"/>
      <c r="M253" s="2"/>
      <c r="N253" s="2"/>
      <c r="O253" s="2"/>
    </row>
    <row r="254" spans="8:15" ht="13.5" customHeight="1" x14ac:dyDescent="0.2">
      <c r="H254" s="2"/>
      <c r="I254" s="2"/>
      <c r="J254" s="2"/>
      <c r="K254" s="2"/>
      <c r="L254" s="2"/>
      <c r="M254" s="2"/>
      <c r="N254" s="2"/>
      <c r="O254" s="2"/>
    </row>
    <row r="255" spans="8:15" ht="13.5" customHeight="1" x14ac:dyDescent="0.2">
      <c r="H255" s="2"/>
      <c r="I255" s="2"/>
      <c r="J255" s="2"/>
      <c r="K255" s="2"/>
      <c r="L255" s="2"/>
      <c r="M255" s="2"/>
      <c r="N255" s="2"/>
      <c r="O255" s="2"/>
    </row>
    <row r="256" spans="8:15" ht="13.5" customHeight="1" x14ac:dyDescent="0.2">
      <c r="H256" s="2"/>
      <c r="I256" s="2"/>
      <c r="J256" s="2"/>
      <c r="K256" s="2"/>
      <c r="L256" s="2"/>
      <c r="M256" s="2"/>
      <c r="N256" s="2"/>
      <c r="O256" s="2"/>
    </row>
    <row r="257" spans="8:15" ht="13.5" customHeight="1" x14ac:dyDescent="0.2">
      <c r="H257" s="2"/>
      <c r="I257" s="2"/>
      <c r="J257" s="2"/>
      <c r="K257" s="2"/>
      <c r="L257" s="2"/>
      <c r="M257" s="2"/>
      <c r="N257" s="2"/>
      <c r="O257" s="2"/>
    </row>
    <row r="258" spans="8:15" ht="13.5" customHeight="1" x14ac:dyDescent="0.2">
      <c r="H258" s="2"/>
      <c r="I258" s="2"/>
      <c r="J258" s="2"/>
      <c r="K258" s="2"/>
      <c r="L258" s="2"/>
      <c r="M258" s="2"/>
      <c r="N258" s="2"/>
      <c r="O258" s="2"/>
    </row>
    <row r="259" spans="8:15" ht="13.5" customHeight="1" x14ac:dyDescent="0.2">
      <c r="H259" s="2"/>
      <c r="I259" s="2"/>
      <c r="J259" s="2"/>
      <c r="K259" s="2"/>
      <c r="L259" s="2"/>
      <c r="M259" s="2"/>
      <c r="N259" s="2"/>
      <c r="O259" s="2"/>
    </row>
    <row r="260" spans="8:15" ht="13.5" customHeight="1" x14ac:dyDescent="0.2">
      <c r="H260" s="2"/>
      <c r="I260" s="2"/>
      <c r="J260" s="2"/>
      <c r="K260" s="2"/>
      <c r="L260" s="2"/>
      <c r="M260" s="2"/>
      <c r="N260" s="2"/>
      <c r="O260" s="2"/>
    </row>
    <row r="261" spans="8:15" ht="13.5" customHeight="1" x14ac:dyDescent="0.2">
      <c r="H261" s="2"/>
      <c r="I261" s="2"/>
      <c r="J261" s="2"/>
      <c r="K261" s="2"/>
      <c r="L261" s="2"/>
      <c r="M261" s="2"/>
      <c r="N261" s="2"/>
      <c r="O261" s="2"/>
    </row>
    <row r="262" spans="8:15" ht="13.5" customHeight="1" x14ac:dyDescent="0.2">
      <c r="H262" s="2"/>
      <c r="I262" s="2"/>
      <c r="J262" s="2"/>
      <c r="K262" s="2"/>
      <c r="L262" s="2"/>
      <c r="M262" s="2"/>
      <c r="N262" s="2"/>
      <c r="O262" s="2"/>
    </row>
    <row r="263" spans="8:15" ht="13.5" customHeight="1" x14ac:dyDescent="0.2">
      <c r="H263" s="2"/>
      <c r="I263" s="2"/>
      <c r="J263" s="2"/>
      <c r="K263" s="2"/>
      <c r="L263" s="2"/>
      <c r="M263" s="2"/>
      <c r="N263" s="2"/>
      <c r="O263" s="2"/>
    </row>
    <row r="264" spans="8:15" ht="13.5" customHeight="1" x14ac:dyDescent="0.2">
      <c r="H264" s="2"/>
      <c r="I264" s="2"/>
      <c r="J264" s="2"/>
      <c r="K264" s="2"/>
      <c r="L264" s="2"/>
      <c r="M264" s="2"/>
      <c r="N264" s="2"/>
      <c r="O264" s="2"/>
    </row>
    <row r="265" spans="8:15" ht="13.5" customHeight="1" x14ac:dyDescent="0.2">
      <c r="H265" s="2"/>
      <c r="I265" s="2"/>
      <c r="J265" s="2"/>
      <c r="K265" s="2"/>
      <c r="L265" s="2"/>
      <c r="M265" s="2"/>
      <c r="N265" s="2"/>
      <c r="O265" s="2"/>
    </row>
    <row r="266" spans="8:15" ht="13.5" customHeight="1" x14ac:dyDescent="0.2">
      <c r="H266" s="2"/>
      <c r="I266" s="2"/>
      <c r="J266" s="2"/>
      <c r="K266" s="2"/>
      <c r="L266" s="2"/>
      <c r="M266" s="2"/>
      <c r="N266" s="2"/>
      <c r="O266" s="2"/>
    </row>
    <row r="267" spans="8:15" ht="13.5" customHeight="1" x14ac:dyDescent="0.2">
      <c r="H267" s="2"/>
      <c r="I267" s="2"/>
      <c r="J267" s="2"/>
      <c r="K267" s="2"/>
      <c r="L267" s="2"/>
      <c r="M267" s="2"/>
      <c r="N267" s="2"/>
      <c r="O267" s="2"/>
    </row>
    <row r="268" spans="8:15" ht="13.5" customHeight="1" x14ac:dyDescent="0.2">
      <c r="H268" s="2"/>
      <c r="I268" s="2"/>
      <c r="J268" s="2"/>
      <c r="K268" s="2"/>
      <c r="L268" s="2"/>
      <c r="M268" s="2"/>
      <c r="N268" s="2"/>
      <c r="O268" s="2"/>
    </row>
    <row r="269" spans="8:15" ht="13.5" customHeight="1" x14ac:dyDescent="0.2">
      <c r="H269" s="2"/>
      <c r="I269" s="2"/>
      <c r="J269" s="2"/>
      <c r="K269" s="2"/>
      <c r="L269" s="2"/>
      <c r="M269" s="2"/>
      <c r="N269" s="2"/>
      <c r="O269" s="2"/>
    </row>
    <row r="270" spans="8:15" ht="13.5" customHeight="1" x14ac:dyDescent="0.2">
      <c r="H270" s="2"/>
      <c r="I270" s="2"/>
      <c r="J270" s="2"/>
      <c r="K270" s="2"/>
      <c r="L270" s="2"/>
      <c r="M270" s="2"/>
      <c r="N270" s="2"/>
      <c r="O270" s="2"/>
    </row>
    <row r="271" spans="8:15" ht="13.5" customHeight="1" x14ac:dyDescent="0.2">
      <c r="H271" s="2"/>
      <c r="I271" s="2"/>
      <c r="J271" s="2"/>
      <c r="K271" s="2"/>
      <c r="L271" s="2"/>
      <c r="M271" s="2"/>
      <c r="N271" s="2"/>
      <c r="O271" s="2"/>
    </row>
    <row r="272" spans="8:15" ht="13.5" customHeight="1" x14ac:dyDescent="0.2">
      <c r="H272" s="2"/>
      <c r="I272" s="2"/>
      <c r="J272" s="2"/>
      <c r="K272" s="2"/>
      <c r="L272" s="2"/>
      <c r="M272" s="2"/>
      <c r="N272" s="2"/>
      <c r="O272" s="2"/>
    </row>
    <row r="273" spans="8:15" ht="13.5" customHeight="1" x14ac:dyDescent="0.2">
      <c r="H273" s="2"/>
      <c r="I273" s="2"/>
      <c r="J273" s="2"/>
      <c r="K273" s="2"/>
      <c r="L273" s="2"/>
      <c r="M273" s="2"/>
      <c r="N273" s="2"/>
      <c r="O273" s="2"/>
    </row>
    <row r="274" spans="8:15" ht="13.5" customHeight="1" x14ac:dyDescent="0.2">
      <c r="H274" s="2"/>
      <c r="I274" s="2"/>
      <c r="J274" s="2"/>
      <c r="K274" s="2"/>
      <c r="L274" s="2"/>
      <c r="M274" s="2"/>
      <c r="N274" s="2"/>
      <c r="O274" s="2"/>
    </row>
    <row r="275" spans="8:15" ht="13.5" customHeight="1" x14ac:dyDescent="0.2">
      <c r="H275" s="2"/>
      <c r="I275" s="2"/>
      <c r="J275" s="2"/>
      <c r="K275" s="2"/>
      <c r="L275" s="2"/>
      <c r="M275" s="2"/>
      <c r="N275" s="2"/>
      <c r="O275" s="2"/>
    </row>
    <row r="276" spans="8:15" ht="13.5" customHeight="1" x14ac:dyDescent="0.2">
      <c r="H276" s="2"/>
      <c r="I276" s="2"/>
      <c r="J276" s="2"/>
      <c r="K276" s="2"/>
      <c r="L276" s="2"/>
      <c r="M276" s="2"/>
      <c r="N276" s="2"/>
      <c r="O276" s="2"/>
    </row>
    <row r="277" spans="8:15" ht="13.5" customHeight="1" x14ac:dyDescent="0.2">
      <c r="H277" s="2"/>
      <c r="I277" s="2"/>
      <c r="J277" s="2"/>
      <c r="K277" s="2"/>
      <c r="L277" s="2"/>
      <c r="M277" s="2"/>
      <c r="N277" s="2"/>
      <c r="O277" s="2"/>
    </row>
    <row r="278" spans="8:15" ht="13.5" customHeight="1" x14ac:dyDescent="0.2">
      <c r="H278" s="2"/>
      <c r="I278" s="2"/>
      <c r="J278" s="2"/>
      <c r="K278" s="2"/>
      <c r="L278" s="2"/>
      <c r="M278" s="2"/>
      <c r="N278" s="2"/>
      <c r="O278" s="2"/>
    </row>
    <row r="279" spans="8:15" ht="13.5" customHeight="1" x14ac:dyDescent="0.2">
      <c r="H279" s="2"/>
      <c r="I279" s="2"/>
      <c r="J279" s="2"/>
      <c r="K279" s="2"/>
      <c r="L279" s="2"/>
      <c r="M279" s="2"/>
      <c r="N279" s="2"/>
      <c r="O279" s="2"/>
    </row>
    <row r="280" spans="8:15" ht="13.5" customHeight="1" x14ac:dyDescent="0.2">
      <c r="H280" s="2"/>
      <c r="I280" s="2"/>
      <c r="J280" s="2"/>
      <c r="K280" s="2"/>
      <c r="L280" s="2"/>
      <c r="M280" s="2"/>
      <c r="N280" s="2"/>
      <c r="O280" s="2"/>
    </row>
    <row r="281" spans="8:15" ht="13.5" customHeight="1" x14ac:dyDescent="0.2">
      <c r="H281" s="2"/>
      <c r="I281" s="2"/>
      <c r="J281" s="2"/>
      <c r="K281" s="2"/>
      <c r="L281" s="2"/>
      <c r="M281" s="2"/>
      <c r="N281" s="2"/>
      <c r="O281" s="2"/>
    </row>
    <row r="282" spans="8:15" ht="13.5" customHeight="1" x14ac:dyDescent="0.2">
      <c r="H282" s="2"/>
      <c r="I282" s="2"/>
      <c r="J282" s="2"/>
      <c r="K282" s="2"/>
      <c r="L282" s="2"/>
      <c r="M282" s="2"/>
      <c r="N282" s="2"/>
      <c r="O282" s="2"/>
    </row>
    <row r="283" spans="8:15" ht="13.5" customHeight="1" x14ac:dyDescent="0.2">
      <c r="H283" s="2"/>
      <c r="I283" s="2"/>
      <c r="J283" s="2"/>
      <c r="K283" s="2"/>
      <c r="L283" s="2"/>
      <c r="M283" s="2"/>
      <c r="N283" s="2"/>
      <c r="O283" s="2"/>
    </row>
    <row r="284" spans="8:15" ht="13.5" customHeight="1" x14ac:dyDescent="0.2">
      <c r="H284" s="2"/>
      <c r="I284" s="2"/>
      <c r="J284" s="2"/>
      <c r="K284" s="2"/>
      <c r="L284" s="2"/>
      <c r="M284" s="2"/>
      <c r="N284" s="2"/>
      <c r="O284" s="2"/>
    </row>
    <row r="285" spans="8:15" ht="13.5" customHeight="1" x14ac:dyDescent="0.2">
      <c r="H285" s="2"/>
      <c r="I285" s="2"/>
      <c r="J285" s="2"/>
      <c r="K285" s="2"/>
      <c r="L285" s="2"/>
      <c r="M285" s="2"/>
      <c r="N285" s="2"/>
      <c r="O285" s="2"/>
    </row>
    <row r="286" spans="8:15" ht="13.5" customHeight="1" x14ac:dyDescent="0.2">
      <c r="H286" s="2"/>
      <c r="I286" s="2"/>
      <c r="J286" s="2"/>
      <c r="K286" s="2"/>
      <c r="L286" s="2"/>
      <c r="M286" s="2"/>
      <c r="N286" s="2"/>
      <c r="O286" s="2"/>
    </row>
    <row r="287" spans="8:15" ht="13.5" customHeight="1" x14ac:dyDescent="0.2">
      <c r="H287" s="2"/>
      <c r="I287" s="2"/>
      <c r="J287" s="2"/>
      <c r="K287" s="2"/>
      <c r="L287" s="2"/>
      <c r="M287" s="2"/>
      <c r="N287" s="2"/>
      <c r="O287" s="2"/>
    </row>
    <row r="288" spans="8:15" ht="13.5" customHeight="1" x14ac:dyDescent="0.2">
      <c r="H288" s="2"/>
      <c r="I288" s="2"/>
      <c r="J288" s="2"/>
      <c r="K288" s="2"/>
      <c r="L288" s="2"/>
      <c r="M288" s="2"/>
      <c r="N288" s="2"/>
      <c r="O288" s="2"/>
    </row>
    <row r="289" spans="8:15" ht="13.5" customHeight="1" x14ac:dyDescent="0.2">
      <c r="H289" s="2"/>
      <c r="I289" s="2"/>
      <c r="J289" s="2"/>
      <c r="K289" s="2"/>
      <c r="L289" s="2"/>
      <c r="M289" s="2"/>
      <c r="N289" s="2"/>
      <c r="O289" s="2"/>
    </row>
    <row r="290" spans="8:15" ht="13.5" customHeight="1" x14ac:dyDescent="0.2">
      <c r="H290" s="2"/>
      <c r="I290" s="2"/>
      <c r="J290" s="2"/>
      <c r="K290" s="2"/>
      <c r="L290" s="2"/>
      <c r="M290" s="2"/>
      <c r="N290" s="2"/>
      <c r="O290" s="2"/>
    </row>
    <row r="291" spans="8:15" ht="13.5" customHeight="1" x14ac:dyDescent="0.2">
      <c r="H291" s="2"/>
      <c r="I291" s="2"/>
      <c r="J291" s="2"/>
      <c r="K291" s="2"/>
      <c r="L291" s="2"/>
      <c r="M291" s="2"/>
      <c r="N291" s="2"/>
      <c r="O291" s="2"/>
    </row>
    <row r="292" spans="8:15" ht="13.5" customHeight="1" x14ac:dyDescent="0.2">
      <c r="H292" s="2"/>
      <c r="I292" s="2"/>
      <c r="J292" s="2"/>
      <c r="K292" s="2"/>
      <c r="L292" s="2"/>
      <c r="M292" s="2"/>
      <c r="N292" s="2"/>
      <c r="O292" s="2"/>
    </row>
    <row r="293" spans="8:15" ht="13.5" customHeight="1" x14ac:dyDescent="0.2">
      <c r="H293" s="2"/>
      <c r="I293" s="2"/>
      <c r="J293" s="2"/>
      <c r="K293" s="2"/>
      <c r="L293" s="2"/>
      <c r="M293" s="2"/>
      <c r="N293" s="2"/>
      <c r="O293" s="2"/>
    </row>
    <row r="294" spans="8:15" ht="13.5" customHeight="1" x14ac:dyDescent="0.2">
      <c r="H294" s="2"/>
      <c r="I294" s="2"/>
      <c r="J294" s="2"/>
      <c r="K294" s="2"/>
      <c r="L294" s="2"/>
      <c r="M294" s="2"/>
      <c r="N294" s="2"/>
      <c r="O294" s="2"/>
    </row>
    <row r="295" spans="8:15" ht="13.5" customHeight="1" x14ac:dyDescent="0.2">
      <c r="H295" s="2"/>
      <c r="I295" s="2"/>
      <c r="J295" s="2"/>
      <c r="K295" s="2"/>
      <c r="L295" s="2"/>
      <c r="M295" s="2"/>
      <c r="N295" s="2"/>
      <c r="O295" s="2"/>
    </row>
    <row r="296" spans="8:15" ht="13.5" customHeight="1" x14ac:dyDescent="0.2">
      <c r="H296" s="2"/>
      <c r="I296" s="2"/>
      <c r="J296" s="2"/>
      <c r="K296" s="2"/>
      <c r="L296" s="2"/>
      <c r="M296" s="2"/>
      <c r="N296" s="2"/>
      <c r="O296" s="2"/>
    </row>
    <row r="297" spans="8:15" ht="13.5" customHeight="1" x14ac:dyDescent="0.2">
      <c r="H297" s="2"/>
      <c r="I297" s="2"/>
      <c r="J297" s="2"/>
      <c r="K297" s="2"/>
      <c r="L297" s="2"/>
      <c r="M297" s="2"/>
      <c r="N297" s="2"/>
      <c r="O297" s="2"/>
    </row>
    <row r="298" spans="8:15" ht="13.5" customHeight="1" x14ac:dyDescent="0.2">
      <c r="H298" s="2"/>
      <c r="I298" s="2"/>
      <c r="J298" s="2"/>
      <c r="K298" s="2"/>
      <c r="L298" s="2"/>
      <c r="M298" s="2"/>
      <c r="N298" s="2"/>
      <c r="O298" s="2"/>
    </row>
    <row r="299" spans="8:15" ht="13.5" customHeight="1" x14ac:dyDescent="0.2">
      <c r="H299" s="2"/>
      <c r="I299" s="2"/>
      <c r="J299" s="2"/>
      <c r="K299" s="2"/>
      <c r="L299" s="2"/>
      <c r="M299" s="2"/>
      <c r="N299" s="2"/>
      <c r="O299" s="2"/>
    </row>
    <row r="300" spans="8:15" ht="13.5" customHeight="1" x14ac:dyDescent="0.2">
      <c r="H300" s="2"/>
      <c r="I300" s="2"/>
      <c r="J300" s="2"/>
      <c r="K300" s="2"/>
      <c r="L300" s="2"/>
      <c r="M300" s="2"/>
      <c r="N300" s="2"/>
      <c r="O300" s="2"/>
    </row>
    <row r="301" spans="8:15" ht="13.5" customHeight="1" x14ac:dyDescent="0.2">
      <c r="H301" s="2"/>
      <c r="I301" s="2"/>
      <c r="J301" s="2"/>
      <c r="K301" s="2"/>
      <c r="L301" s="2"/>
      <c r="M301" s="2"/>
      <c r="N301" s="2"/>
      <c r="O301" s="2"/>
    </row>
    <row r="302" spans="8:15" ht="13.5" customHeight="1" x14ac:dyDescent="0.2">
      <c r="H302" s="2"/>
      <c r="I302" s="2"/>
      <c r="J302" s="2"/>
      <c r="K302" s="2"/>
      <c r="L302" s="2"/>
      <c r="M302" s="2"/>
      <c r="N302" s="2"/>
      <c r="O302" s="2"/>
    </row>
    <row r="303" spans="8:15" ht="13.5" customHeight="1" x14ac:dyDescent="0.2">
      <c r="H303" s="2"/>
      <c r="I303" s="2"/>
      <c r="J303" s="2"/>
      <c r="K303" s="2"/>
      <c r="L303" s="2"/>
      <c r="M303" s="2"/>
      <c r="N303" s="2"/>
      <c r="O303" s="2"/>
    </row>
    <row r="304" spans="8:15" ht="13.5" customHeight="1" x14ac:dyDescent="0.2">
      <c r="H304" s="2"/>
      <c r="I304" s="2"/>
      <c r="J304" s="2"/>
      <c r="K304" s="2"/>
      <c r="L304" s="2"/>
      <c r="M304" s="2"/>
      <c r="N304" s="2"/>
      <c r="O304" s="2"/>
    </row>
    <row r="305" spans="8:15" ht="13.5" customHeight="1" x14ac:dyDescent="0.2">
      <c r="H305" s="2"/>
      <c r="I305" s="2"/>
      <c r="J305" s="2"/>
      <c r="K305" s="2"/>
      <c r="L305" s="2"/>
      <c r="M305" s="2"/>
      <c r="N305" s="2"/>
      <c r="O305" s="2"/>
    </row>
    <row r="306" spans="8:15" ht="13.5" customHeight="1" x14ac:dyDescent="0.2">
      <c r="H306" s="2"/>
      <c r="I306" s="2"/>
      <c r="J306" s="2"/>
      <c r="K306" s="2"/>
      <c r="L306" s="2"/>
      <c r="M306" s="2"/>
      <c r="N306" s="2"/>
      <c r="O306" s="2"/>
    </row>
    <row r="307" spans="8:15" ht="13.5" customHeight="1" x14ac:dyDescent="0.2">
      <c r="H307" s="2"/>
      <c r="I307" s="2"/>
      <c r="J307" s="2"/>
      <c r="K307" s="2"/>
      <c r="L307" s="2"/>
      <c r="M307" s="2"/>
      <c r="N307" s="2"/>
      <c r="O307" s="2"/>
    </row>
    <row r="308" spans="8:15" ht="13.5" customHeight="1" x14ac:dyDescent="0.2">
      <c r="H308" s="2"/>
      <c r="I308" s="2"/>
      <c r="J308" s="2"/>
      <c r="K308" s="2"/>
      <c r="L308" s="2"/>
      <c r="M308" s="2"/>
      <c r="N308" s="2"/>
      <c r="O308" s="2"/>
    </row>
    <row r="309" spans="8:15" ht="13.5" customHeight="1" x14ac:dyDescent="0.2">
      <c r="H309" s="2"/>
      <c r="I309" s="2"/>
      <c r="J309" s="2"/>
      <c r="K309" s="2"/>
      <c r="L309" s="2"/>
      <c r="M309" s="2"/>
      <c r="N309" s="2"/>
      <c r="O309" s="2"/>
    </row>
    <row r="310" spans="8:15" ht="13.5" customHeight="1" x14ac:dyDescent="0.2">
      <c r="H310" s="2"/>
      <c r="I310" s="2"/>
      <c r="J310" s="2"/>
      <c r="K310" s="2"/>
      <c r="L310" s="2"/>
      <c r="M310" s="2"/>
      <c r="N310" s="2"/>
      <c r="O310" s="2"/>
    </row>
    <row r="311" spans="8:15" ht="13.5" customHeight="1" x14ac:dyDescent="0.2">
      <c r="H311" s="2"/>
      <c r="I311" s="2"/>
      <c r="J311" s="2"/>
      <c r="K311" s="2"/>
      <c r="L311" s="2"/>
      <c r="M311" s="2"/>
      <c r="N311" s="2"/>
      <c r="O311" s="2"/>
    </row>
    <row r="312" spans="8:15" x14ac:dyDescent="0.2">
      <c r="H312" s="2"/>
      <c r="I312" s="2"/>
      <c r="J312" s="2"/>
      <c r="K312" s="2"/>
      <c r="L312" s="2"/>
      <c r="M312" s="2"/>
      <c r="N312" s="2"/>
      <c r="O312" s="2"/>
    </row>
    <row r="313" spans="8:15" x14ac:dyDescent="0.2">
      <c r="H313" s="2"/>
      <c r="I313" s="2"/>
      <c r="J313" s="2"/>
      <c r="K313" s="2"/>
      <c r="L313" s="2"/>
      <c r="M313" s="2"/>
      <c r="N313" s="2"/>
      <c r="O313" s="2"/>
    </row>
    <row r="314" spans="8:15" x14ac:dyDescent="0.2">
      <c r="H314" s="2"/>
      <c r="I314" s="2"/>
      <c r="J314" s="2"/>
      <c r="K314" s="2"/>
      <c r="L314" s="2"/>
      <c r="M314" s="2"/>
      <c r="N314" s="2"/>
      <c r="O314" s="2"/>
    </row>
    <row r="315" spans="8:15" x14ac:dyDescent="0.2">
      <c r="H315" s="2"/>
      <c r="I315" s="2"/>
      <c r="J315" s="2"/>
      <c r="K315" s="2"/>
      <c r="L315" s="2"/>
      <c r="M315" s="2"/>
      <c r="N315" s="2"/>
      <c r="O315" s="2"/>
    </row>
    <row r="316" spans="8:15" x14ac:dyDescent="0.2">
      <c r="H316" s="2"/>
      <c r="I316" s="2"/>
      <c r="J316" s="2"/>
      <c r="K316" s="2"/>
      <c r="L316" s="2"/>
      <c r="M316" s="2"/>
      <c r="N316" s="2"/>
      <c r="O316" s="2"/>
    </row>
    <row r="317" spans="8:15" x14ac:dyDescent="0.2">
      <c r="H317" s="2"/>
      <c r="I317" s="2"/>
      <c r="J317" s="2"/>
      <c r="K317" s="2"/>
      <c r="L317" s="2"/>
      <c r="M317" s="2"/>
      <c r="N317" s="2"/>
      <c r="O317" s="2"/>
    </row>
    <row r="318" spans="8:15" x14ac:dyDescent="0.2">
      <c r="H318" s="2"/>
      <c r="I318" s="2"/>
      <c r="J318" s="2"/>
      <c r="K318" s="2"/>
      <c r="L318" s="2"/>
      <c r="M318" s="2"/>
      <c r="N318" s="2"/>
      <c r="O318" s="2"/>
    </row>
    <row r="319" spans="8:15" x14ac:dyDescent="0.2">
      <c r="H319" s="2"/>
      <c r="I319" s="2"/>
      <c r="J319" s="2"/>
      <c r="K319" s="2"/>
      <c r="L319" s="2"/>
      <c r="M319" s="2"/>
      <c r="N319" s="2"/>
      <c r="O319" s="2"/>
    </row>
    <row r="320" spans="8:15" x14ac:dyDescent="0.2">
      <c r="H320" s="2"/>
      <c r="I320" s="2"/>
      <c r="J320" s="2"/>
      <c r="K320" s="2"/>
      <c r="L320" s="2"/>
      <c r="M320" s="2"/>
      <c r="N320" s="2"/>
      <c r="O320" s="2"/>
    </row>
    <row r="321" spans="8:15" x14ac:dyDescent="0.2">
      <c r="H321" s="2"/>
      <c r="I321" s="2"/>
      <c r="J321" s="2"/>
      <c r="K321" s="2"/>
      <c r="L321" s="2"/>
      <c r="M321" s="2"/>
      <c r="N321" s="2"/>
      <c r="O321" s="2"/>
    </row>
    <row r="322" spans="8:15" x14ac:dyDescent="0.2">
      <c r="H322" s="2"/>
      <c r="I322" s="2"/>
      <c r="J322" s="2"/>
      <c r="K322" s="2"/>
      <c r="L322" s="2"/>
      <c r="M322" s="2"/>
      <c r="N322" s="2"/>
      <c r="O322" s="2"/>
    </row>
    <row r="323" spans="8:15" x14ac:dyDescent="0.2">
      <c r="H323" s="2"/>
      <c r="I323" s="2"/>
      <c r="J323" s="2"/>
      <c r="K323" s="2"/>
      <c r="L323" s="2"/>
      <c r="M323" s="2"/>
      <c r="N323" s="2"/>
      <c r="O323" s="2"/>
    </row>
    <row r="324" spans="8:15" x14ac:dyDescent="0.2">
      <c r="H324" s="2"/>
      <c r="I324" s="2"/>
      <c r="J324" s="2"/>
      <c r="K324" s="2"/>
      <c r="L324" s="2"/>
      <c r="M324" s="2"/>
      <c r="N324" s="2"/>
      <c r="O324" s="2"/>
    </row>
    <row r="325" spans="8:15" x14ac:dyDescent="0.2">
      <c r="H325" s="2"/>
      <c r="I325" s="2"/>
      <c r="J325" s="2"/>
      <c r="K325" s="2"/>
      <c r="L325" s="2"/>
      <c r="M325" s="2"/>
      <c r="N325" s="2"/>
      <c r="O325" s="2"/>
    </row>
    <row r="326" spans="8:15" x14ac:dyDescent="0.2">
      <c r="H326" s="2"/>
      <c r="I326" s="2"/>
      <c r="J326" s="2"/>
      <c r="K326" s="2"/>
      <c r="L326" s="2"/>
      <c r="M326" s="2"/>
      <c r="N326" s="2"/>
      <c r="O326" s="2"/>
    </row>
    <row r="327" spans="8:15" x14ac:dyDescent="0.2">
      <c r="H327" s="2"/>
      <c r="I327" s="2"/>
      <c r="J327" s="2"/>
      <c r="K327" s="2"/>
      <c r="L327" s="2"/>
      <c r="M327" s="2"/>
      <c r="N327" s="2"/>
      <c r="O327" s="2"/>
    </row>
    <row r="328" spans="8:15" x14ac:dyDescent="0.2">
      <c r="H328" s="2"/>
      <c r="I328" s="2"/>
      <c r="J328" s="2"/>
      <c r="K328" s="2"/>
      <c r="L328" s="2"/>
      <c r="M328" s="2"/>
      <c r="N328" s="2"/>
      <c r="O328" s="2"/>
    </row>
    <row r="329" spans="8:15" x14ac:dyDescent="0.2">
      <c r="H329" s="2"/>
      <c r="I329" s="2"/>
      <c r="J329" s="2"/>
      <c r="K329" s="2"/>
      <c r="L329" s="2"/>
      <c r="M329" s="2"/>
      <c r="N329" s="2"/>
      <c r="O329" s="2"/>
    </row>
    <row r="330" spans="8:15" x14ac:dyDescent="0.2">
      <c r="H330" s="2"/>
      <c r="I330" s="2"/>
      <c r="J330" s="2"/>
      <c r="K330" s="2"/>
      <c r="L330" s="2"/>
      <c r="M330" s="2"/>
      <c r="N330" s="2"/>
      <c r="O330" s="2"/>
    </row>
    <row r="331" spans="8:15" x14ac:dyDescent="0.2">
      <c r="H331" s="2"/>
      <c r="I331" s="2"/>
      <c r="J331" s="2"/>
      <c r="K331" s="2"/>
      <c r="L331" s="2"/>
      <c r="M331" s="2"/>
      <c r="N331" s="2"/>
      <c r="O331" s="2"/>
    </row>
    <row r="332" spans="8:15" x14ac:dyDescent="0.2">
      <c r="H332" s="2"/>
      <c r="I332" s="2"/>
      <c r="J332" s="2"/>
      <c r="K332" s="2"/>
      <c r="L332" s="2"/>
      <c r="M332" s="2"/>
      <c r="N332" s="2"/>
      <c r="O332" s="2"/>
    </row>
    <row r="333" spans="8:15" x14ac:dyDescent="0.2">
      <c r="H333" s="2"/>
      <c r="I333" s="2"/>
      <c r="J333" s="2"/>
      <c r="K333" s="2"/>
      <c r="L333" s="2"/>
      <c r="M333" s="2"/>
      <c r="N333" s="2"/>
      <c r="O333" s="2"/>
    </row>
    <row r="334" spans="8:15" x14ac:dyDescent="0.2">
      <c r="H334" s="2"/>
      <c r="I334" s="2"/>
      <c r="J334" s="2"/>
      <c r="K334" s="2"/>
      <c r="L334" s="2"/>
      <c r="M334" s="2"/>
      <c r="N334" s="2"/>
      <c r="O334" s="2"/>
    </row>
    <row r="335" spans="8:15" x14ac:dyDescent="0.2">
      <c r="H335" s="2"/>
      <c r="I335" s="2"/>
      <c r="J335" s="2"/>
      <c r="K335" s="2"/>
      <c r="L335" s="2"/>
      <c r="M335" s="2"/>
      <c r="N335" s="2"/>
      <c r="O335" s="2"/>
    </row>
    <row r="336" spans="8:15" x14ac:dyDescent="0.2">
      <c r="H336" s="2"/>
      <c r="I336" s="2"/>
      <c r="J336" s="2"/>
      <c r="K336" s="2"/>
      <c r="L336" s="2"/>
      <c r="M336" s="2"/>
      <c r="N336" s="2"/>
      <c r="O336" s="2"/>
    </row>
    <row r="337" spans="8:15" x14ac:dyDescent="0.2">
      <c r="H337" s="2"/>
      <c r="I337" s="2"/>
      <c r="J337" s="2"/>
      <c r="K337" s="2"/>
      <c r="L337" s="2"/>
      <c r="M337" s="2"/>
      <c r="N337" s="2"/>
      <c r="O337" s="2"/>
    </row>
    <row r="338" spans="8:15" x14ac:dyDescent="0.2">
      <c r="H338" s="2"/>
      <c r="I338" s="2"/>
      <c r="J338" s="2"/>
      <c r="K338" s="2"/>
      <c r="L338" s="2"/>
      <c r="M338" s="2"/>
      <c r="N338" s="2"/>
      <c r="O338" s="2"/>
    </row>
    <row r="339" spans="8:15" x14ac:dyDescent="0.2">
      <c r="H339" s="2"/>
      <c r="I339" s="2"/>
      <c r="J339" s="2"/>
      <c r="K339" s="2"/>
      <c r="L339" s="2"/>
      <c r="M339" s="2"/>
      <c r="N339" s="2"/>
      <c r="O339" s="2"/>
    </row>
    <row r="340" spans="8:15" x14ac:dyDescent="0.2">
      <c r="H340" s="2"/>
      <c r="I340" s="2"/>
      <c r="J340" s="2"/>
      <c r="K340" s="2"/>
      <c r="L340" s="2"/>
      <c r="M340" s="2"/>
      <c r="N340" s="2"/>
      <c r="O340" s="2"/>
    </row>
    <row r="341" spans="8:15" x14ac:dyDescent="0.2">
      <c r="H341" s="2"/>
      <c r="I341" s="2"/>
      <c r="J341" s="2"/>
      <c r="K341" s="2"/>
      <c r="L341" s="2"/>
      <c r="M341" s="2"/>
      <c r="N341" s="2"/>
      <c r="O341" s="2"/>
    </row>
    <row r="342" spans="8:15" x14ac:dyDescent="0.2">
      <c r="H342" s="2"/>
      <c r="I342" s="2"/>
      <c r="J342" s="2"/>
      <c r="K342" s="2"/>
      <c r="L342" s="2"/>
      <c r="M342" s="2"/>
      <c r="N342" s="2"/>
      <c r="O342" s="2"/>
    </row>
    <row r="343" spans="8:15" x14ac:dyDescent="0.2">
      <c r="H343" s="2"/>
      <c r="I343" s="2"/>
      <c r="J343" s="2"/>
      <c r="K343" s="2"/>
      <c r="L343" s="2"/>
      <c r="M343" s="2"/>
      <c r="N343" s="2"/>
      <c r="O343" s="2"/>
    </row>
    <row r="344" spans="8:15" x14ac:dyDescent="0.2">
      <c r="H344" s="2"/>
      <c r="I344" s="2"/>
      <c r="J344" s="2"/>
      <c r="K344" s="2"/>
      <c r="L344" s="2"/>
      <c r="M344" s="2"/>
      <c r="N344" s="2"/>
      <c r="O344" s="2"/>
    </row>
    <row r="345" spans="8:15" x14ac:dyDescent="0.2">
      <c r="H345" s="2"/>
      <c r="I345" s="2"/>
      <c r="J345" s="2"/>
      <c r="K345" s="2"/>
      <c r="L345" s="2"/>
      <c r="M345" s="2"/>
      <c r="N345" s="2"/>
      <c r="O345" s="2"/>
    </row>
    <row r="346" spans="8:15" x14ac:dyDescent="0.2">
      <c r="H346" s="2"/>
      <c r="I346" s="2"/>
      <c r="J346" s="2"/>
      <c r="K346" s="2"/>
      <c r="L346" s="2"/>
      <c r="M346" s="2"/>
      <c r="N346" s="2"/>
      <c r="O346" s="2"/>
    </row>
    <row r="347" spans="8:15" x14ac:dyDescent="0.2">
      <c r="H347" s="2"/>
      <c r="I347" s="2"/>
      <c r="J347" s="2"/>
      <c r="K347" s="2"/>
      <c r="L347" s="2"/>
      <c r="M347" s="2"/>
      <c r="N347" s="2"/>
      <c r="O347" s="2"/>
    </row>
    <row r="348" spans="8:15" x14ac:dyDescent="0.2">
      <c r="H348" s="2"/>
      <c r="I348" s="2"/>
      <c r="J348" s="2"/>
      <c r="K348" s="2"/>
      <c r="L348" s="2"/>
      <c r="M348" s="2"/>
      <c r="N348" s="2"/>
      <c r="O348" s="2"/>
    </row>
    <row r="349" spans="8:15" x14ac:dyDescent="0.2">
      <c r="H349" s="2"/>
      <c r="I349" s="2"/>
      <c r="J349" s="2"/>
      <c r="K349" s="2"/>
      <c r="L349" s="2"/>
      <c r="M349" s="2"/>
      <c r="N349" s="2"/>
      <c r="O349" s="2"/>
    </row>
    <row r="350" spans="8:15" x14ac:dyDescent="0.2">
      <c r="H350" s="2"/>
      <c r="I350" s="2"/>
      <c r="J350" s="2"/>
      <c r="K350" s="2"/>
      <c r="L350" s="2"/>
      <c r="M350" s="2"/>
      <c r="N350" s="2"/>
      <c r="O350" s="2"/>
    </row>
    <row r="351" spans="8:15" x14ac:dyDescent="0.2">
      <c r="H351" s="2"/>
      <c r="I351" s="2"/>
      <c r="J351" s="2"/>
      <c r="K351" s="2"/>
      <c r="L351" s="2"/>
      <c r="M351" s="2"/>
      <c r="N351" s="2"/>
      <c r="O351" s="2"/>
    </row>
    <row r="352" spans="8:15" x14ac:dyDescent="0.2">
      <c r="H352" s="2"/>
      <c r="I352" s="2"/>
      <c r="J352" s="2"/>
      <c r="K352" s="2"/>
      <c r="L352" s="2"/>
      <c r="M352" s="2"/>
      <c r="N352" s="2"/>
      <c r="O352" s="2"/>
    </row>
    <row r="353" spans="8:15" x14ac:dyDescent="0.2">
      <c r="H353" s="2"/>
      <c r="I353" s="2"/>
      <c r="J353" s="2"/>
      <c r="K353" s="2"/>
      <c r="L353" s="2"/>
      <c r="M353" s="2"/>
      <c r="N353" s="2"/>
      <c r="O353" s="2"/>
    </row>
    <row r="354" spans="8:15" x14ac:dyDescent="0.2">
      <c r="H354" s="2"/>
      <c r="I354" s="2"/>
      <c r="J354" s="2"/>
      <c r="K354" s="2"/>
      <c r="L354" s="2"/>
      <c r="M354" s="2"/>
      <c r="N354" s="2"/>
      <c r="O354" s="2"/>
    </row>
    <row r="355" spans="8:15" x14ac:dyDescent="0.2">
      <c r="H355" s="2"/>
      <c r="I355" s="2"/>
      <c r="J355" s="2"/>
      <c r="K355" s="2"/>
      <c r="L355" s="2"/>
      <c r="M355" s="2"/>
      <c r="N355" s="2"/>
      <c r="O355" s="2"/>
    </row>
    <row r="356" spans="8:15" x14ac:dyDescent="0.2">
      <c r="H356" s="2"/>
      <c r="I356" s="2"/>
      <c r="J356" s="2"/>
      <c r="K356" s="2"/>
      <c r="L356" s="2"/>
      <c r="M356" s="2"/>
      <c r="N356" s="2"/>
      <c r="O356" s="2"/>
    </row>
    <row r="357" spans="8:15" x14ac:dyDescent="0.2">
      <c r="H357" s="2"/>
      <c r="I357" s="2"/>
      <c r="J357" s="2"/>
      <c r="K357" s="2"/>
      <c r="L357" s="2"/>
      <c r="M357" s="2"/>
      <c r="N357" s="2"/>
      <c r="O357" s="2"/>
    </row>
    <row r="358" spans="8:15" x14ac:dyDescent="0.2">
      <c r="H358" s="2"/>
      <c r="I358" s="2"/>
      <c r="J358" s="2"/>
      <c r="K358" s="2"/>
      <c r="L358" s="2"/>
      <c r="M358" s="2"/>
      <c r="N358" s="2"/>
      <c r="O358" s="2"/>
    </row>
    <row r="359" spans="8:15" x14ac:dyDescent="0.2">
      <c r="H359" s="2"/>
      <c r="I359" s="2"/>
      <c r="J359" s="2"/>
      <c r="K359" s="2"/>
      <c r="L359" s="2"/>
      <c r="M359" s="2"/>
      <c r="N359" s="2"/>
      <c r="O359" s="2"/>
    </row>
    <row r="360" spans="8:15" x14ac:dyDescent="0.2">
      <c r="H360" s="2"/>
      <c r="I360" s="2"/>
      <c r="J360" s="2"/>
      <c r="K360" s="2"/>
      <c r="L360" s="2"/>
      <c r="M360" s="2"/>
      <c r="N360" s="2"/>
      <c r="O360" s="2"/>
    </row>
    <row r="361" spans="8:15" x14ac:dyDescent="0.2">
      <c r="H361" s="2"/>
      <c r="I361" s="2"/>
      <c r="J361" s="2"/>
      <c r="K361" s="2"/>
      <c r="L361" s="2"/>
      <c r="M361" s="2"/>
      <c r="N361" s="2"/>
      <c r="O361" s="2"/>
    </row>
    <row r="362" spans="8:15" x14ac:dyDescent="0.2">
      <c r="H362" s="2"/>
      <c r="I362" s="2"/>
      <c r="J362" s="2"/>
      <c r="K362" s="2"/>
      <c r="L362" s="2"/>
      <c r="M362" s="2"/>
      <c r="N362" s="2"/>
      <c r="O362" s="2"/>
    </row>
    <row r="363" spans="8:15" x14ac:dyDescent="0.2">
      <c r="H363" s="2"/>
      <c r="I363" s="2"/>
      <c r="J363" s="2"/>
      <c r="K363" s="2"/>
      <c r="L363" s="2"/>
      <c r="M363" s="2"/>
      <c r="N363" s="2"/>
      <c r="O363" s="2"/>
    </row>
    <row r="364" spans="8:15" x14ac:dyDescent="0.2">
      <c r="H364" s="2"/>
      <c r="I364" s="2"/>
      <c r="J364" s="2"/>
      <c r="K364" s="2"/>
      <c r="L364" s="2"/>
      <c r="M364" s="2"/>
      <c r="N364" s="2"/>
      <c r="O364" s="2"/>
    </row>
    <row r="365" spans="8:15" x14ac:dyDescent="0.2">
      <c r="H365" s="2"/>
      <c r="I365" s="2"/>
      <c r="J365" s="2"/>
      <c r="K365" s="2"/>
      <c r="L365" s="2"/>
      <c r="M365" s="2"/>
      <c r="N365" s="2"/>
      <c r="O365" s="2"/>
    </row>
    <row r="366" spans="8:15" x14ac:dyDescent="0.2">
      <c r="H366" s="2"/>
      <c r="I366" s="2"/>
      <c r="J366" s="2"/>
      <c r="K366" s="2"/>
      <c r="L366" s="2"/>
      <c r="M366" s="2"/>
      <c r="N366" s="2"/>
      <c r="O366" s="2"/>
    </row>
    <row r="367" spans="8:15" x14ac:dyDescent="0.2">
      <c r="H367" s="2"/>
      <c r="I367" s="2"/>
      <c r="J367" s="2"/>
      <c r="K367" s="2"/>
      <c r="L367" s="2"/>
      <c r="M367" s="2"/>
      <c r="N367" s="2"/>
      <c r="O367" s="2"/>
    </row>
    <row r="368" spans="8:15" x14ac:dyDescent="0.2">
      <c r="H368" s="2"/>
      <c r="I368" s="2"/>
      <c r="J368" s="2"/>
      <c r="K368" s="2"/>
      <c r="L368" s="2"/>
      <c r="M368" s="2"/>
      <c r="N368" s="2"/>
      <c r="O368" s="2"/>
    </row>
    <row r="369" spans="8:15" x14ac:dyDescent="0.2">
      <c r="H369" s="2"/>
      <c r="I369" s="2"/>
      <c r="J369" s="2"/>
      <c r="K369" s="2"/>
      <c r="L369" s="2"/>
      <c r="M369" s="2"/>
      <c r="N369" s="2"/>
      <c r="O369" s="2"/>
    </row>
    <row r="370" spans="8:15" x14ac:dyDescent="0.2">
      <c r="H370" s="2"/>
      <c r="I370" s="2"/>
      <c r="J370" s="2"/>
      <c r="K370" s="2"/>
      <c r="L370" s="2"/>
      <c r="M370" s="2"/>
      <c r="N370" s="2"/>
      <c r="O370" s="2"/>
    </row>
    <row r="371" spans="8:15" x14ac:dyDescent="0.2">
      <c r="H371" s="2"/>
      <c r="I371" s="2"/>
      <c r="J371" s="2"/>
      <c r="K371" s="2"/>
      <c r="L371" s="2"/>
      <c r="M371" s="2"/>
      <c r="N371" s="2"/>
      <c r="O371" s="2"/>
    </row>
    <row r="372" spans="8:15" x14ac:dyDescent="0.2">
      <c r="H372" s="2"/>
      <c r="I372" s="2"/>
      <c r="J372" s="2"/>
      <c r="K372" s="2"/>
      <c r="L372" s="2"/>
      <c r="M372" s="2"/>
      <c r="N372" s="2"/>
      <c r="O372" s="2"/>
    </row>
    <row r="373" spans="8:15" x14ac:dyDescent="0.2">
      <c r="H373" s="2"/>
      <c r="I373" s="2"/>
      <c r="J373" s="2"/>
      <c r="K373" s="2"/>
      <c r="L373" s="2"/>
      <c r="M373" s="2"/>
      <c r="N373" s="2"/>
      <c r="O373" s="2"/>
    </row>
    <row r="374" spans="8:15" x14ac:dyDescent="0.2">
      <c r="H374" s="2"/>
      <c r="I374" s="2"/>
      <c r="J374" s="2"/>
      <c r="K374" s="2"/>
      <c r="L374" s="2"/>
      <c r="M374" s="2"/>
      <c r="N374" s="2"/>
      <c r="O374" s="2"/>
    </row>
    <row r="375" spans="8:15" x14ac:dyDescent="0.2">
      <c r="H375" s="2"/>
      <c r="I375" s="2"/>
      <c r="J375" s="2"/>
      <c r="K375" s="2"/>
      <c r="L375" s="2"/>
      <c r="M375" s="2"/>
      <c r="N375" s="2"/>
      <c r="O375" s="2"/>
    </row>
    <row r="376" spans="8:15" x14ac:dyDescent="0.2">
      <c r="H376" s="2"/>
      <c r="I376" s="2"/>
      <c r="J376" s="2"/>
      <c r="K376" s="2"/>
      <c r="L376" s="2"/>
      <c r="M376" s="2"/>
      <c r="N376" s="2"/>
      <c r="O376" s="2"/>
    </row>
    <row r="377" spans="8:15" x14ac:dyDescent="0.2">
      <c r="H377" s="2"/>
      <c r="I377" s="2"/>
      <c r="J377" s="2"/>
      <c r="K377" s="2"/>
      <c r="L377" s="2"/>
      <c r="M377" s="2"/>
      <c r="N377" s="2"/>
      <c r="O377" s="2"/>
    </row>
    <row r="378" spans="8:15" x14ac:dyDescent="0.2">
      <c r="H378" s="2"/>
      <c r="I378" s="2"/>
      <c r="J378" s="2"/>
      <c r="K378" s="2"/>
      <c r="L378" s="2"/>
      <c r="M378" s="2"/>
      <c r="N378" s="2"/>
      <c r="O378" s="2"/>
    </row>
    <row r="379" spans="8:15" x14ac:dyDescent="0.2">
      <c r="H379" s="2"/>
      <c r="I379" s="2"/>
      <c r="J379" s="2"/>
      <c r="K379" s="2"/>
      <c r="L379" s="2"/>
      <c r="M379" s="2"/>
      <c r="N379" s="2"/>
      <c r="O379" s="2"/>
    </row>
    <row r="380" spans="8:15" x14ac:dyDescent="0.2">
      <c r="H380" s="2"/>
      <c r="I380" s="2"/>
      <c r="J380" s="2"/>
      <c r="K380" s="2"/>
      <c r="L380" s="2"/>
      <c r="M380" s="2"/>
      <c r="N380" s="2"/>
      <c r="O380" s="2"/>
    </row>
    <row r="381" spans="8:15" x14ac:dyDescent="0.2">
      <c r="H381" s="2"/>
      <c r="I381" s="2"/>
      <c r="J381" s="2"/>
      <c r="K381" s="2"/>
      <c r="L381" s="2"/>
      <c r="M381" s="2"/>
      <c r="N381" s="2"/>
      <c r="O381" s="2"/>
    </row>
    <row r="382" spans="8:15" x14ac:dyDescent="0.2">
      <c r="H382" s="2"/>
      <c r="I382" s="2"/>
      <c r="J382" s="2"/>
      <c r="K382" s="2"/>
      <c r="L382" s="2"/>
      <c r="M382" s="2"/>
      <c r="N382" s="2"/>
      <c r="O382" s="2"/>
    </row>
    <row r="383" spans="8:15" x14ac:dyDescent="0.2">
      <c r="H383" s="2"/>
      <c r="I383" s="2"/>
      <c r="J383" s="2"/>
      <c r="K383" s="2"/>
      <c r="L383" s="2"/>
      <c r="M383" s="2"/>
      <c r="N383" s="2"/>
      <c r="O383" s="2"/>
    </row>
    <row r="384" spans="8:15" x14ac:dyDescent="0.2">
      <c r="H384" s="2"/>
      <c r="I384" s="2"/>
      <c r="J384" s="2"/>
      <c r="K384" s="2"/>
      <c r="L384" s="2"/>
      <c r="M384" s="2"/>
      <c r="N384" s="2"/>
      <c r="O384" s="2"/>
    </row>
    <row r="385" spans="8:15" x14ac:dyDescent="0.2">
      <c r="H385" s="2"/>
      <c r="I385" s="2"/>
      <c r="J385" s="2"/>
      <c r="K385" s="2"/>
      <c r="L385" s="2"/>
      <c r="M385" s="2"/>
      <c r="N385" s="2"/>
      <c r="O385" s="2"/>
    </row>
    <row r="386" spans="8:15" x14ac:dyDescent="0.2">
      <c r="H386" s="2"/>
      <c r="I386" s="2"/>
      <c r="J386" s="2"/>
      <c r="K386" s="2"/>
      <c r="L386" s="2"/>
      <c r="M386" s="2"/>
      <c r="N386" s="2"/>
      <c r="O386" s="2"/>
    </row>
    <row r="387" spans="8:15" x14ac:dyDescent="0.2">
      <c r="H387" s="2"/>
      <c r="I387" s="2"/>
      <c r="J387" s="2"/>
      <c r="K387" s="2"/>
      <c r="L387" s="2"/>
      <c r="M387" s="2"/>
      <c r="N387" s="2"/>
      <c r="O387" s="2"/>
    </row>
    <row r="388" spans="8:15" x14ac:dyDescent="0.2">
      <c r="H388" s="2"/>
      <c r="I388" s="2"/>
      <c r="J388" s="2"/>
      <c r="K388" s="2"/>
      <c r="L388" s="2"/>
      <c r="M388" s="2"/>
      <c r="N388" s="2"/>
      <c r="O388" s="2"/>
    </row>
    <row r="389" spans="8:15" x14ac:dyDescent="0.2">
      <c r="H389" s="2"/>
      <c r="I389" s="2"/>
      <c r="J389" s="2"/>
      <c r="K389" s="2"/>
      <c r="L389" s="2"/>
      <c r="M389" s="2"/>
      <c r="N389" s="2"/>
      <c r="O389" s="2"/>
    </row>
    <row r="390" spans="8:15" x14ac:dyDescent="0.2">
      <c r="H390" s="2"/>
      <c r="I390" s="2"/>
      <c r="J390" s="2"/>
      <c r="K390" s="2"/>
      <c r="L390" s="2"/>
      <c r="M390" s="2"/>
      <c r="N390" s="2"/>
      <c r="O390" s="2"/>
    </row>
    <row r="391" spans="8:15" x14ac:dyDescent="0.2">
      <c r="H391" s="2"/>
      <c r="I391" s="2"/>
      <c r="J391" s="2"/>
      <c r="K391" s="2"/>
      <c r="L391" s="2"/>
      <c r="M391" s="2"/>
      <c r="N391" s="2"/>
      <c r="O391" s="2"/>
    </row>
    <row r="392" spans="8:15" x14ac:dyDescent="0.2">
      <c r="H392" s="2"/>
      <c r="I392" s="2"/>
      <c r="J392" s="2"/>
      <c r="K392" s="2"/>
      <c r="L392" s="2"/>
      <c r="M392" s="2"/>
      <c r="N392" s="2"/>
      <c r="O392" s="2"/>
    </row>
    <row r="393" spans="8:15" x14ac:dyDescent="0.2">
      <c r="H393" s="2"/>
      <c r="I393" s="2"/>
      <c r="J393" s="2"/>
      <c r="K393" s="2"/>
      <c r="L393" s="2"/>
      <c r="M393" s="2"/>
      <c r="N393" s="2"/>
      <c r="O393" s="2"/>
    </row>
    <row r="394" spans="8:15" x14ac:dyDescent="0.2">
      <c r="H394" s="2"/>
      <c r="I394" s="2"/>
      <c r="J394" s="2"/>
      <c r="K394" s="2"/>
      <c r="L394" s="2"/>
      <c r="M394" s="2"/>
      <c r="N394" s="2"/>
      <c r="O394" s="2"/>
    </row>
    <row r="395" spans="8:15" x14ac:dyDescent="0.2">
      <c r="H395" s="2"/>
      <c r="I395" s="2"/>
      <c r="J395" s="2"/>
      <c r="K395" s="2"/>
      <c r="L395" s="2"/>
      <c r="M395" s="2"/>
      <c r="N395" s="2"/>
      <c r="O395" s="2"/>
    </row>
    <row r="396" spans="8:15" x14ac:dyDescent="0.2">
      <c r="H396" s="2"/>
      <c r="I396" s="2"/>
      <c r="J396" s="2"/>
      <c r="K396" s="2"/>
      <c r="L396" s="2"/>
      <c r="M396" s="2"/>
      <c r="N396" s="2"/>
      <c r="O396" s="2"/>
    </row>
    <row r="397" spans="8:15" x14ac:dyDescent="0.2">
      <c r="H397" s="2"/>
      <c r="I397" s="2"/>
      <c r="J397" s="2"/>
      <c r="K397" s="2"/>
      <c r="L397" s="2"/>
      <c r="M397" s="2"/>
      <c r="N397" s="2"/>
      <c r="O397" s="2"/>
    </row>
    <row r="398" spans="8:15" x14ac:dyDescent="0.2">
      <c r="H398" s="2"/>
      <c r="I398" s="2"/>
      <c r="J398" s="2"/>
      <c r="K398" s="2"/>
      <c r="L398" s="2"/>
      <c r="M398" s="2"/>
      <c r="N398" s="2"/>
      <c r="O398" s="2"/>
    </row>
    <row r="399" spans="8:15" x14ac:dyDescent="0.2">
      <c r="H399" s="2"/>
      <c r="I399" s="2"/>
      <c r="J399" s="2"/>
      <c r="K399" s="2"/>
      <c r="L399" s="2"/>
      <c r="M399" s="2"/>
      <c r="N399" s="2"/>
      <c r="O399" s="2"/>
    </row>
    <row r="400" spans="8:15" x14ac:dyDescent="0.2">
      <c r="H400" s="2"/>
      <c r="I400" s="2"/>
      <c r="J400" s="2"/>
      <c r="K400" s="2"/>
      <c r="L400" s="2"/>
      <c r="M400" s="2"/>
      <c r="N400" s="2"/>
      <c r="O400" s="2"/>
    </row>
    <row r="401" spans="8:15" x14ac:dyDescent="0.2">
      <c r="H401" s="2"/>
      <c r="I401" s="2"/>
      <c r="J401" s="2"/>
      <c r="K401" s="2"/>
      <c r="L401" s="2"/>
      <c r="M401" s="2"/>
      <c r="N401" s="2"/>
      <c r="O401" s="2"/>
    </row>
    <row r="402" spans="8:15" x14ac:dyDescent="0.2">
      <c r="H402" s="2"/>
      <c r="I402" s="2"/>
      <c r="J402" s="2"/>
      <c r="K402" s="2"/>
      <c r="L402" s="2"/>
      <c r="M402" s="2"/>
      <c r="N402" s="2"/>
      <c r="O402" s="2"/>
    </row>
    <row r="403" spans="8:15" x14ac:dyDescent="0.2">
      <c r="H403" s="2"/>
      <c r="I403" s="2"/>
      <c r="J403" s="2"/>
      <c r="K403" s="2"/>
      <c r="L403" s="2"/>
      <c r="M403" s="2"/>
      <c r="N403" s="2"/>
      <c r="O403" s="2"/>
    </row>
    <row r="404" spans="8:15" x14ac:dyDescent="0.2">
      <c r="H404" s="2"/>
      <c r="I404" s="2"/>
      <c r="J404" s="2"/>
      <c r="K404" s="2"/>
      <c r="L404" s="2"/>
      <c r="M404" s="2"/>
      <c r="N404" s="2"/>
      <c r="O404" s="2"/>
    </row>
    <row r="405" spans="8:15" x14ac:dyDescent="0.2">
      <c r="H405" s="2"/>
      <c r="I405" s="2"/>
      <c r="J405" s="2"/>
      <c r="K405" s="2"/>
      <c r="L405" s="2"/>
      <c r="M405" s="2"/>
      <c r="N405" s="2"/>
      <c r="O405" s="2"/>
    </row>
    <row r="406" spans="8:15" x14ac:dyDescent="0.2">
      <c r="H406" s="2"/>
      <c r="I406" s="2"/>
      <c r="J406" s="2"/>
      <c r="K406" s="2"/>
      <c r="L406" s="2"/>
      <c r="M406" s="2"/>
      <c r="N406" s="2"/>
      <c r="O406" s="2"/>
    </row>
    <row r="407" spans="8:15" x14ac:dyDescent="0.2">
      <c r="H407" s="2"/>
      <c r="I407" s="2"/>
      <c r="J407" s="2"/>
      <c r="K407" s="2"/>
      <c r="L407" s="2"/>
      <c r="M407" s="2"/>
      <c r="N407" s="2"/>
      <c r="O407" s="2"/>
    </row>
    <row r="408" spans="8:15" x14ac:dyDescent="0.2">
      <c r="H408" s="2"/>
      <c r="I408" s="2"/>
      <c r="J408" s="2"/>
      <c r="K408" s="2"/>
      <c r="L408" s="2"/>
      <c r="M408" s="2"/>
      <c r="N408" s="2"/>
      <c r="O408" s="2"/>
    </row>
    <row r="409" spans="8:15" x14ac:dyDescent="0.2">
      <c r="H409" s="2"/>
      <c r="I409" s="2"/>
      <c r="J409" s="2"/>
      <c r="K409" s="2"/>
      <c r="L409" s="2"/>
      <c r="M409" s="2"/>
      <c r="N409" s="2"/>
      <c r="O409" s="2"/>
    </row>
    <row r="410" spans="8:15" x14ac:dyDescent="0.2">
      <c r="H410" s="2"/>
      <c r="I410" s="2"/>
      <c r="J410" s="2"/>
      <c r="K410" s="2"/>
      <c r="L410" s="2"/>
      <c r="M410" s="2"/>
      <c r="N410" s="2"/>
      <c r="O410" s="2"/>
    </row>
    <row r="411" spans="8:15" x14ac:dyDescent="0.2">
      <c r="H411" s="2"/>
      <c r="I411" s="2"/>
      <c r="J411" s="2"/>
      <c r="K411" s="2"/>
      <c r="L411" s="2"/>
      <c r="M411" s="2"/>
      <c r="N411" s="2"/>
      <c r="O411" s="2"/>
    </row>
    <row r="412" spans="8:15" x14ac:dyDescent="0.2">
      <c r="H412" s="2"/>
      <c r="I412" s="2"/>
      <c r="J412" s="2"/>
      <c r="K412" s="2"/>
      <c r="L412" s="2"/>
      <c r="M412" s="2"/>
      <c r="N412" s="2"/>
      <c r="O412" s="2"/>
    </row>
    <row r="413" spans="8:15" x14ac:dyDescent="0.2">
      <c r="H413" s="2"/>
      <c r="I413" s="2"/>
      <c r="J413" s="2"/>
      <c r="K413" s="2"/>
      <c r="L413" s="2"/>
      <c r="M413" s="2"/>
      <c r="N413" s="2"/>
      <c r="O413" s="2"/>
    </row>
    <row r="414" spans="8:15" x14ac:dyDescent="0.2">
      <c r="H414" s="2"/>
      <c r="I414" s="2"/>
      <c r="J414" s="2"/>
      <c r="K414" s="2"/>
      <c r="L414" s="2"/>
      <c r="M414" s="2"/>
      <c r="N414" s="2"/>
      <c r="O414" s="2"/>
    </row>
    <row r="415" spans="8:15" x14ac:dyDescent="0.2">
      <c r="H415" s="2"/>
      <c r="I415" s="2"/>
      <c r="J415" s="2"/>
      <c r="K415" s="2"/>
      <c r="L415" s="2"/>
      <c r="M415" s="2"/>
      <c r="N415" s="2"/>
      <c r="O415" s="2"/>
    </row>
    <row r="416" spans="8:15" x14ac:dyDescent="0.2">
      <c r="H416" s="2"/>
      <c r="I416" s="2"/>
      <c r="J416" s="2"/>
      <c r="K416" s="2"/>
      <c r="L416" s="2"/>
      <c r="M416" s="2"/>
      <c r="N416" s="2"/>
      <c r="O416" s="2"/>
    </row>
    <row r="417" spans="8:15" x14ac:dyDescent="0.2">
      <c r="H417" s="2"/>
      <c r="I417" s="2"/>
      <c r="J417" s="2"/>
      <c r="K417" s="2"/>
      <c r="L417" s="2"/>
      <c r="M417" s="2"/>
      <c r="N417" s="2"/>
      <c r="O417" s="2"/>
    </row>
    <row r="418" spans="8:15" x14ac:dyDescent="0.2">
      <c r="H418" s="2"/>
      <c r="I418" s="2"/>
      <c r="J418" s="2"/>
      <c r="K418" s="2"/>
      <c r="L418" s="2"/>
      <c r="M418" s="2"/>
      <c r="N418" s="2"/>
      <c r="O418" s="2"/>
    </row>
    <row r="419" spans="8:15" x14ac:dyDescent="0.2">
      <c r="H419" s="2"/>
      <c r="I419" s="2"/>
      <c r="J419" s="2"/>
      <c r="K419" s="2"/>
      <c r="L419" s="2"/>
      <c r="M419" s="2"/>
      <c r="N419" s="2"/>
      <c r="O419" s="2"/>
    </row>
    <row r="420" spans="8:15" x14ac:dyDescent="0.2">
      <c r="H420" s="2"/>
      <c r="I420" s="2"/>
      <c r="J420" s="2"/>
      <c r="K420" s="2"/>
      <c r="L420" s="2"/>
      <c r="M420" s="2"/>
      <c r="N420" s="2"/>
      <c r="O420" s="2"/>
    </row>
    <row r="421" spans="8:15" x14ac:dyDescent="0.2">
      <c r="H421" s="2"/>
      <c r="I421" s="2"/>
      <c r="J421" s="2"/>
      <c r="K421" s="2"/>
      <c r="L421" s="2"/>
      <c r="M421" s="2"/>
      <c r="N421" s="2"/>
      <c r="O421" s="2"/>
    </row>
    <row r="422" spans="8:15" x14ac:dyDescent="0.2">
      <c r="H422" s="2"/>
      <c r="I422" s="2"/>
      <c r="J422" s="2"/>
      <c r="K422" s="2"/>
      <c r="L422" s="2"/>
      <c r="M422" s="2"/>
      <c r="N422" s="2"/>
      <c r="O422" s="2"/>
    </row>
    <row r="423" spans="8:15" x14ac:dyDescent="0.2">
      <c r="H423" s="2"/>
      <c r="I423" s="2"/>
      <c r="J423" s="2"/>
      <c r="K423" s="2"/>
      <c r="L423" s="2"/>
      <c r="M423" s="2"/>
      <c r="N423" s="2"/>
      <c r="O423" s="2"/>
    </row>
    <row r="424" spans="8:15" x14ac:dyDescent="0.2">
      <c r="H424" s="2"/>
      <c r="I424" s="2"/>
      <c r="J424" s="2"/>
      <c r="K424" s="2"/>
      <c r="L424" s="2"/>
      <c r="M424" s="2"/>
      <c r="N424" s="2"/>
      <c r="O424" s="2"/>
    </row>
    <row r="425" spans="8:15" x14ac:dyDescent="0.2">
      <c r="H425" s="2"/>
      <c r="I425" s="2"/>
      <c r="J425" s="2"/>
      <c r="K425" s="2"/>
      <c r="L425" s="2"/>
      <c r="M425" s="2"/>
      <c r="N425" s="2"/>
      <c r="O425" s="2"/>
    </row>
    <row r="426" spans="8:15" x14ac:dyDescent="0.2">
      <c r="H426" s="2"/>
      <c r="I426" s="2"/>
      <c r="J426" s="2"/>
      <c r="K426" s="2"/>
      <c r="L426" s="2"/>
      <c r="M426" s="2"/>
      <c r="N426" s="2"/>
      <c r="O426" s="2"/>
    </row>
    <row r="427" spans="8:15" x14ac:dyDescent="0.2">
      <c r="H427" s="2"/>
      <c r="I427" s="2"/>
      <c r="J427" s="2"/>
      <c r="K427" s="2"/>
      <c r="L427" s="2"/>
      <c r="M427" s="2"/>
      <c r="N427" s="2"/>
      <c r="O427" s="2"/>
    </row>
    <row r="428" spans="8:15" x14ac:dyDescent="0.2">
      <c r="H428" s="2"/>
      <c r="I428" s="2"/>
      <c r="J428" s="2"/>
      <c r="K428" s="2"/>
      <c r="L428" s="2"/>
      <c r="M428" s="2"/>
      <c r="N428" s="2"/>
      <c r="O428" s="2"/>
    </row>
    <row r="429" spans="8:15" x14ac:dyDescent="0.2">
      <c r="H429" s="2"/>
      <c r="I429" s="2"/>
      <c r="J429" s="2"/>
      <c r="K429" s="2"/>
      <c r="L429" s="2"/>
      <c r="M429" s="2"/>
      <c r="N429" s="2"/>
      <c r="O429" s="2"/>
    </row>
    <row r="430" spans="8:15" x14ac:dyDescent="0.2">
      <c r="H430" s="2"/>
      <c r="I430" s="2"/>
      <c r="J430" s="2"/>
      <c r="K430" s="2"/>
      <c r="L430" s="2"/>
      <c r="M430" s="2"/>
      <c r="N430" s="2"/>
      <c r="O430" s="2"/>
    </row>
    <row r="431" spans="8:15" x14ac:dyDescent="0.2">
      <c r="H431" s="2"/>
      <c r="I431" s="2"/>
      <c r="J431" s="2"/>
      <c r="K431" s="2"/>
      <c r="L431" s="2"/>
      <c r="M431" s="2"/>
      <c r="N431" s="2"/>
      <c r="O431" s="2"/>
    </row>
    <row r="432" spans="8:15" x14ac:dyDescent="0.2">
      <c r="H432" s="2"/>
      <c r="I432" s="2"/>
      <c r="J432" s="2"/>
      <c r="K432" s="2"/>
      <c r="L432" s="2"/>
      <c r="M432" s="2"/>
      <c r="N432" s="2"/>
      <c r="O432" s="2"/>
    </row>
    <row r="433" spans="8:15" x14ac:dyDescent="0.2">
      <c r="H433" s="2"/>
      <c r="I433" s="2"/>
      <c r="J433" s="2"/>
      <c r="K433" s="2"/>
      <c r="L433" s="2"/>
      <c r="M433" s="2"/>
      <c r="N433" s="2"/>
      <c r="O433" s="2"/>
    </row>
    <row r="434" spans="8:15" x14ac:dyDescent="0.2">
      <c r="H434" s="2"/>
      <c r="I434" s="2"/>
      <c r="J434" s="2"/>
      <c r="K434" s="2"/>
      <c r="L434" s="2"/>
      <c r="M434" s="2"/>
      <c r="N434" s="2"/>
      <c r="O434" s="2"/>
    </row>
    <row r="435" spans="8:15" x14ac:dyDescent="0.2">
      <c r="H435" s="2"/>
      <c r="I435" s="2"/>
      <c r="J435" s="2"/>
      <c r="K435" s="2"/>
      <c r="L435" s="2"/>
      <c r="M435" s="2"/>
      <c r="N435" s="2"/>
      <c r="O435" s="2"/>
    </row>
    <row r="436" spans="8:15" x14ac:dyDescent="0.2">
      <c r="H436" s="2"/>
      <c r="I436" s="2"/>
      <c r="J436" s="2"/>
      <c r="K436" s="2"/>
      <c r="L436" s="2"/>
      <c r="M436" s="2"/>
      <c r="N436" s="2"/>
      <c r="O436" s="2"/>
    </row>
    <row r="437" spans="8:15" x14ac:dyDescent="0.2">
      <c r="H437" s="2"/>
      <c r="I437" s="2"/>
      <c r="J437" s="2"/>
      <c r="K437" s="14"/>
      <c r="L437" s="2"/>
      <c r="M437" s="2"/>
      <c r="N437" s="2"/>
      <c r="O437" s="2"/>
    </row>
    <row r="438" spans="8:15" x14ac:dyDescent="0.2">
      <c r="H438" s="2"/>
      <c r="I438" s="2"/>
      <c r="J438" s="2"/>
      <c r="K438" s="2"/>
      <c r="L438" s="2"/>
      <c r="M438" s="2"/>
      <c r="N438" s="2"/>
      <c r="O438" s="2"/>
    </row>
    <row r="439" spans="8:15" x14ac:dyDescent="0.2">
      <c r="H439" s="2"/>
      <c r="I439" s="2"/>
      <c r="J439" s="2"/>
      <c r="K439" s="2"/>
      <c r="L439" s="2"/>
      <c r="M439" s="2"/>
      <c r="N439" s="2"/>
      <c r="O439" s="2"/>
    </row>
    <row r="440" spans="8:15" x14ac:dyDescent="0.2">
      <c r="H440" s="2"/>
      <c r="I440" s="2"/>
      <c r="J440" s="2"/>
      <c r="K440" s="2"/>
      <c r="L440" s="2"/>
      <c r="M440" s="2"/>
      <c r="N440" s="2"/>
      <c r="O440" s="2"/>
    </row>
    <row r="441" spans="8:15" x14ac:dyDescent="0.2">
      <c r="H441" s="2"/>
      <c r="I441" s="2"/>
      <c r="J441" s="2"/>
      <c r="K441" s="2"/>
      <c r="L441" s="2"/>
      <c r="M441" s="2"/>
      <c r="N441" s="2"/>
      <c r="O441" s="2"/>
    </row>
    <row r="442" spans="8:15" x14ac:dyDescent="0.2">
      <c r="H442" s="2"/>
      <c r="I442" s="2"/>
      <c r="J442" s="2"/>
      <c r="K442" s="2"/>
      <c r="L442" s="2"/>
      <c r="M442" s="2"/>
      <c r="N442" s="2"/>
      <c r="O442" s="2"/>
    </row>
    <row r="443" spans="8:15" x14ac:dyDescent="0.2">
      <c r="H443" s="2"/>
      <c r="I443" s="2"/>
      <c r="J443" s="2"/>
      <c r="K443" s="2"/>
      <c r="L443" s="2"/>
      <c r="M443" s="2"/>
      <c r="N443" s="2"/>
      <c r="O443" s="2"/>
    </row>
    <row r="444" spans="8:15" x14ac:dyDescent="0.2">
      <c r="H444" s="2"/>
      <c r="I444" s="2"/>
      <c r="J444" s="2"/>
      <c r="K444" s="2"/>
      <c r="L444" s="2"/>
      <c r="M444" s="2"/>
      <c r="N444" s="2"/>
      <c r="O444" s="2"/>
    </row>
    <row r="445" spans="8:15" x14ac:dyDescent="0.2">
      <c r="H445" s="2"/>
      <c r="I445" s="2"/>
      <c r="J445" s="2"/>
      <c r="K445" s="2"/>
      <c r="L445" s="2"/>
      <c r="M445" s="2"/>
      <c r="N445" s="2"/>
      <c r="O445" s="2"/>
    </row>
    <row r="446" spans="8:15" x14ac:dyDescent="0.2">
      <c r="H446" s="2"/>
      <c r="I446" s="2"/>
      <c r="J446" s="2"/>
      <c r="K446" s="2"/>
      <c r="L446" s="2"/>
      <c r="M446" s="2"/>
      <c r="N446" s="2"/>
      <c r="O446" s="2"/>
    </row>
    <row r="447" spans="8:15" x14ac:dyDescent="0.2">
      <c r="H447" s="2"/>
      <c r="I447" s="2"/>
      <c r="J447" s="2"/>
      <c r="K447" s="2"/>
      <c r="L447" s="2"/>
      <c r="M447" s="2"/>
      <c r="N447" s="2"/>
      <c r="O447" s="2"/>
    </row>
    <row r="448" spans="8:15" x14ac:dyDescent="0.2">
      <c r="H448" s="2"/>
      <c r="I448" s="2"/>
      <c r="J448" s="2"/>
      <c r="K448" s="2"/>
      <c r="L448" s="2"/>
      <c r="M448" s="2"/>
      <c r="N448" s="2"/>
      <c r="O448" s="2"/>
    </row>
    <row r="449" spans="8:15" x14ac:dyDescent="0.2">
      <c r="H449" s="2"/>
      <c r="I449" s="2"/>
      <c r="J449" s="2"/>
      <c r="K449" s="2"/>
      <c r="L449" s="2"/>
      <c r="M449" s="2"/>
      <c r="N449" s="2"/>
      <c r="O449" s="2"/>
    </row>
    <row r="450" spans="8:15" x14ac:dyDescent="0.2">
      <c r="H450" s="2"/>
      <c r="I450" s="2"/>
      <c r="J450" s="2"/>
      <c r="K450" s="2"/>
      <c r="L450" s="2"/>
      <c r="M450" s="2"/>
      <c r="N450" s="2"/>
      <c r="O450" s="2"/>
    </row>
    <row r="451" spans="8:15" x14ac:dyDescent="0.2">
      <c r="H451" s="2"/>
      <c r="I451" s="2"/>
      <c r="J451" s="2"/>
      <c r="K451" s="2"/>
      <c r="L451" s="2"/>
      <c r="M451" s="2"/>
      <c r="N451" s="2"/>
      <c r="O451" s="2"/>
    </row>
    <row r="452" spans="8:15" x14ac:dyDescent="0.2">
      <c r="H452" s="2"/>
      <c r="I452" s="2"/>
      <c r="J452" s="2"/>
      <c r="K452" s="2"/>
      <c r="L452" s="2"/>
      <c r="M452" s="2"/>
      <c r="N452" s="2"/>
      <c r="O452" s="2"/>
    </row>
    <row r="453" spans="8:15" x14ac:dyDescent="0.2">
      <c r="H453" s="2"/>
      <c r="I453" s="2"/>
      <c r="J453" s="2"/>
      <c r="K453" s="2"/>
      <c r="L453" s="2"/>
      <c r="M453" s="2"/>
      <c r="N453" s="2"/>
      <c r="O453" s="2"/>
    </row>
    <row r="454" spans="8:15" x14ac:dyDescent="0.2">
      <c r="H454" s="2"/>
      <c r="I454" s="2"/>
      <c r="J454" s="2"/>
      <c r="K454" s="2"/>
      <c r="L454" s="2"/>
      <c r="M454" s="2"/>
      <c r="N454" s="2"/>
      <c r="O454" s="2"/>
    </row>
    <row r="455" spans="8:15" x14ac:dyDescent="0.2">
      <c r="H455" s="2"/>
      <c r="I455" s="2"/>
      <c r="J455" s="2"/>
      <c r="K455" s="2"/>
      <c r="L455" s="2"/>
      <c r="M455" s="2"/>
      <c r="N455" s="2"/>
      <c r="O455" s="2"/>
    </row>
    <row r="456" spans="8:15" x14ac:dyDescent="0.2">
      <c r="H456" s="2"/>
      <c r="I456" s="2"/>
      <c r="J456" s="2"/>
      <c r="K456" s="2"/>
      <c r="L456" s="2"/>
      <c r="M456" s="2"/>
      <c r="N456" s="2"/>
      <c r="O456" s="2"/>
    </row>
    <row r="457" spans="8:15" x14ac:dyDescent="0.2">
      <c r="H457" s="2"/>
      <c r="I457" s="2"/>
      <c r="J457" s="2"/>
      <c r="K457" s="2"/>
      <c r="L457" s="2"/>
      <c r="M457" s="2"/>
      <c r="N457" s="2"/>
      <c r="O457" s="2"/>
    </row>
    <row r="458" spans="8:15" x14ac:dyDescent="0.2">
      <c r="H458" s="2"/>
      <c r="I458" s="2"/>
      <c r="J458" s="2"/>
      <c r="K458" s="2"/>
      <c r="L458" s="2"/>
      <c r="M458" s="2"/>
      <c r="N458" s="2"/>
      <c r="O458" s="2"/>
    </row>
    <row r="459" spans="8:15" x14ac:dyDescent="0.2">
      <c r="H459" s="2"/>
      <c r="I459" s="2"/>
      <c r="J459" s="2"/>
      <c r="K459" s="2"/>
      <c r="L459" s="2"/>
      <c r="M459" s="2"/>
      <c r="N459" s="2"/>
      <c r="O459" s="2"/>
    </row>
    <row r="460" spans="8:15" x14ac:dyDescent="0.2">
      <c r="H460" s="2"/>
      <c r="I460" s="2"/>
      <c r="J460" s="2"/>
      <c r="K460" s="2"/>
      <c r="L460" s="2"/>
      <c r="M460" s="2"/>
      <c r="N460" s="2"/>
      <c r="O460" s="2"/>
    </row>
    <row r="461" spans="8:15" x14ac:dyDescent="0.2">
      <c r="H461" s="2"/>
      <c r="I461" s="2"/>
      <c r="J461" s="2"/>
      <c r="K461" s="2"/>
      <c r="L461" s="2"/>
      <c r="M461" s="2"/>
      <c r="N461" s="2"/>
      <c r="O461" s="2"/>
    </row>
    <row r="462" spans="8:15" x14ac:dyDescent="0.2">
      <c r="H462" s="2"/>
      <c r="I462" s="2"/>
      <c r="J462" s="2"/>
      <c r="K462" s="2"/>
      <c r="L462" s="2"/>
      <c r="M462" s="2"/>
      <c r="N462" s="2"/>
      <c r="O462" s="2"/>
    </row>
    <row r="463" spans="8:15" x14ac:dyDescent="0.2">
      <c r="H463" s="2"/>
      <c r="I463" s="2"/>
      <c r="J463" s="2"/>
      <c r="K463" s="2"/>
      <c r="L463" s="2"/>
      <c r="M463" s="2"/>
      <c r="N463" s="2"/>
      <c r="O463" s="2"/>
    </row>
    <row r="464" spans="8:15" x14ac:dyDescent="0.2">
      <c r="H464" s="2"/>
      <c r="I464" s="2"/>
      <c r="J464" s="2"/>
      <c r="K464" s="2"/>
      <c r="L464" s="2"/>
      <c r="M464" s="2"/>
      <c r="N464" s="2"/>
      <c r="O464" s="2"/>
    </row>
    <row r="465" spans="8:15" x14ac:dyDescent="0.2">
      <c r="H465" s="2"/>
      <c r="I465" s="2"/>
      <c r="J465" s="2"/>
      <c r="K465" s="2"/>
      <c r="L465" s="2"/>
      <c r="M465" s="2"/>
      <c r="N465" s="2"/>
      <c r="O465" s="2"/>
    </row>
    <row r="466" spans="8:15" x14ac:dyDescent="0.2">
      <c r="H466" s="2"/>
      <c r="I466" s="2"/>
      <c r="J466" s="2"/>
      <c r="K466" s="2"/>
      <c r="L466" s="2"/>
      <c r="M466" s="2"/>
      <c r="N466" s="2"/>
      <c r="O466" s="2"/>
    </row>
    <row r="467" spans="8:15" x14ac:dyDescent="0.2">
      <c r="H467" s="2"/>
      <c r="I467" s="2"/>
      <c r="J467" s="2"/>
      <c r="K467" s="2"/>
      <c r="L467" s="2"/>
      <c r="M467" s="2"/>
      <c r="N467" s="2"/>
      <c r="O467" s="2"/>
    </row>
    <row r="468" spans="8:15" x14ac:dyDescent="0.2">
      <c r="H468" s="2"/>
      <c r="I468" s="2"/>
      <c r="J468" s="2"/>
      <c r="K468" s="2"/>
      <c r="L468" s="2"/>
      <c r="M468" s="2"/>
      <c r="N468" s="2"/>
      <c r="O468" s="2"/>
    </row>
    <row r="469" spans="8:15" x14ac:dyDescent="0.2">
      <c r="H469" s="2"/>
      <c r="I469" s="2"/>
      <c r="J469" s="2"/>
      <c r="K469" s="2"/>
      <c r="L469" s="2"/>
      <c r="M469" s="2"/>
      <c r="N469" s="2"/>
      <c r="O469" s="2"/>
    </row>
    <row r="470" spans="8:15" x14ac:dyDescent="0.2">
      <c r="H470" s="2"/>
      <c r="I470" s="2"/>
      <c r="J470" s="2"/>
      <c r="K470" s="2"/>
      <c r="L470" s="2"/>
      <c r="M470" s="2"/>
      <c r="N470" s="2"/>
      <c r="O470" s="2"/>
    </row>
    <row r="471" spans="8:15" x14ac:dyDescent="0.2">
      <c r="H471" s="2"/>
      <c r="I471" s="2"/>
      <c r="J471" s="2"/>
      <c r="K471" s="2"/>
      <c r="L471" s="2"/>
      <c r="M471" s="2"/>
      <c r="N471" s="2"/>
      <c r="O471" s="2"/>
    </row>
    <row r="472" spans="8:15" x14ac:dyDescent="0.2">
      <c r="H472" s="2"/>
      <c r="I472" s="2"/>
      <c r="J472" s="2"/>
      <c r="K472" s="2"/>
      <c r="L472" s="2"/>
      <c r="M472" s="2"/>
      <c r="N472" s="2"/>
      <c r="O472" s="2"/>
    </row>
    <row r="473" spans="8:15" x14ac:dyDescent="0.2">
      <c r="H473" s="2"/>
      <c r="I473" s="2"/>
      <c r="J473" s="2"/>
      <c r="K473" s="2"/>
      <c r="L473" s="2"/>
      <c r="M473" s="2"/>
      <c r="N473" s="2"/>
      <c r="O473" s="2"/>
    </row>
    <row r="474" spans="8:15" x14ac:dyDescent="0.2">
      <c r="H474" s="2"/>
      <c r="I474" s="2"/>
      <c r="J474" s="2"/>
      <c r="K474" s="2"/>
      <c r="L474" s="2"/>
      <c r="M474" s="2"/>
      <c r="N474" s="2"/>
      <c r="O474" s="2"/>
    </row>
    <row r="475" spans="8:15" x14ac:dyDescent="0.2">
      <c r="H475" s="2"/>
      <c r="I475" s="2"/>
      <c r="J475" s="2"/>
      <c r="K475" s="2"/>
      <c r="L475" s="2"/>
      <c r="M475" s="2"/>
      <c r="N475" s="2"/>
      <c r="O475" s="2"/>
    </row>
    <row r="476" spans="8:15" x14ac:dyDescent="0.2">
      <c r="H476" s="2"/>
      <c r="I476" s="2"/>
      <c r="J476" s="2"/>
      <c r="K476" s="2"/>
      <c r="L476" s="2"/>
      <c r="M476" s="2"/>
      <c r="N476" s="2"/>
      <c r="O476" s="2"/>
    </row>
    <row r="477" spans="8:15" x14ac:dyDescent="0.2">
      <c r="H477" s="2"/>
      <c r="I477" s="2"/>
      <c r="J477" s="2"/>
      <c r="K477" s="2"/>
      <c r="L477" s="2"/>
      <c r="M477" s="2"/>
      <c r="N477" s="2"/>
      <c r="O477" s="2"/>
    </row>
    <row r="478" spans="8:15" x14ac:dyDescent="0.2">
      <c r="H478" s="2"/>
      <c r="I478" s="2"/>
      <c r="J478" s="2"/>
      <c r="K478" s="2"/>
      <c r="L478" s="2"/>
      <c r="M478" s="2"/>
      <c r="N478" s="2"/>
      <c r="O478" s="2"/>
    </row>
    <row r="479" spans="8:15" x14ac:dyDescent="0.2">
      <c r="H479" s="2"/>
      <c r="I479" s="2"/>
      <c r="J479" s="2"/>
      <c r="K479" s="2"/>
      <c r="L479" s="2"/>
      <c r="M479" s="2"/>
      <c r="N479" s="2"/>
      <c r="O479" s="2"/>
    </row>
    <row r="480" spans="8:15" x14ac:dyDescent="0.2">
      <c r="H480" s="2"/>
      <c r="I480" s="2"/>
      <c r="J480" s="2"/>
      <c r="K480" s="2"/>
      <c r="L480" s="2"/>
      <c r="M480" s="2"/>
      <c r="N480" s="2"/>
      <c r="O480" s="2"/>
    </row>
    <row r="481" spans="8:15" x14ac:dyDescent="0.2">
      <c r="H481" s="2"/>
      <c r="I481" s="2"/>
      <c r="J481" s="2"/>
      <c r="K481" s="2"/>
      <c r="L481" s="2"/>
      <c r="M481" s="2"/>
      <c r="N481" s="2"/>
      <c r="O481" s="2"/>
    </row>
    <row r="482" spans="8:15" x14ac:dyDescent="0.2">
      <c r="H482" s="2"/>
      <c r="I482" s="2"/>
      <c r="J482" s="2"/>
      <c r="K482" s="2"/>
      <c r="L482" s="2"/>
      <c r="M482" s="2"/>
      <c r="N482" s="2"/>
      <c r="O482" s="2"/>
    </row>
    <row r="483" spans="8:15" x14ac:dyDescent="0.2">
      <c r="H483" s="2"/>
      <c r="I483" s="2"/>
      <c r="J483" s="2"/>
      <c r="K483" s="2"/>
      <c r="L483" s="2"/>
      <c r="M483" s="2"/>
      <c r="N483" s="2"/>
      <c r="O483" s="2"/>
    </row>
    <row r="484" spans="8:15" x14ac:dyDescent="0.2">
      <c r="H484" s="2"/>
      <c r="I484" s="2"/>
      <c r="J484" s="2"/>
      <c r="K484" s="2"/>
      <c r="L484" s="2"/>
      <c r="M484" s="2"/>
      <c r="N484" s="2"/>
      <c r="O484" s="2"/>
    </row>
    <row r="485" spans="8:15" x14ac:dyDescent="0.2">
      <c r="H485" s="2"/>
      <c r="I485" s="2"/>
      <c r="J485" s="2"/>
      <c r="K485" s="2"/>
      <c r="L485" s="2"/>
      <c r="M485" s="2"/>
      <c r="N485" s="2"/>
      <c r="O485" s="2"/>
    </row>
    <row r="486" spans="8:15" x14ac:dyDescent="0.2">
      <c r="H486" s="2"/>
      <c r="I486" s="2"/>
      <c r="J486" s="2"/>
      <c r="K486" s="2"/>
      <c r="L486" s="2"/>
      <c r="M486" s="2"/>
      <c r="N486" s="2"/>
      <c r="O486" s="2"/>
    </row>
    <row r="487" spans="8:15" x14ac:dyDescent="0.2">
      <c r="H487" s="2"/>
      <c r="I487" s="2"/>
      <c r="J487" s="2"/>
      <c r="K487" s="2"/>
      <c r="L487" s="2"/>
      <c r="M487" s="2"/>
      <c r="N487" s="2"/>
      <c r="O487" s="2"/>
    </row>
    <row r="488" spans="8:15" x14ac:dyDescent="0.2">
      <c r="H488" s="2"/>
      <c r="I488" s="2"/>
      <c r="J488" s="2"/>
      <c r="K488" s="2"/>
      <c r="L488" s="2"/>
      <c r="M488" s="2"/>
      <c r="N488" s="2"/>
      <c r="O488" s="2"/>
    </row>
    <row r="489" spans="8:15" x14ac:dyDescent="0.2">
      <c r="H489" s="2"/>
      <c r="I489" s="2"/>
      <c r="J489" s="2"/>
      <c r="K489" s="2"/>
      <c r="L489" s="2"/>
      <c r="M489" s="2"/>
      <c r="N489" s="2"/>
      <c r="O489" s="2"/>
    </row>
    <row r="490" spans="8:15" x14ac:dyDescent="0.2">
      <c r="H490" s="2"/>
      <c r="I490" s="2"/>
      <c r="J490" s="2"/>
      <c r="K490" s="2"/>
      <c r="L490" s="2"/>
      <c r="M490" s="2"/>
      <c r="N490" s="2"/>
      <c r="O490" s="2"/>
    </row>
    <row r="491" spans="8:15" x14ac:dyDescent="0.2">
      <c r="H491" s="2"/>
      <c r="I491" s="2"/>
      <c r="J491" s="2"/>
      <c r="K491" s="2"/>
      <c r="L491" s="2"/>
      <c r="M491" s="2"/>
      <c r="N491" s="2"/>
      <c r="O491" s="2"/>
    </row>
    <row r="492" spans="8:15" x14ac:dyDescent="0.2">
      <c r="H492" s="2"/>
      <c r="I492" s="2"/>
      <c r="J492" s="2"/>
      <c r="K492" s="2"/>
      <c r="L492" s="2"/>
      <c r="M492" s="2"/>
      <c r="N492" s="2"/>
      <c r="O492" s="2"/>
    </row>
    <row r="493" spans="8:15" x14ac:dyDescent="0.2">
      <c r="H493" s="2"/>
      <c r="I493" s="2"/>
      <c r="J493" s="2"/>
      <c r="K493" s="2"/>
      <c r="L493" s="2"/>
      <c r="M493" s="2"/>
      <c r="N493" s="2"/>
      <c r="O493" s="2"/>
    </row>
    <row r="494" spans="8:15" x14ac:dyDescent="0.2">
      <c r="H494" s="2"/>
      <c r="I494" s="2"/>
      <c r="J494" s="2"/>
      <c r="K494" s="2"/>
      <c r="L494" s="2"/>
      <c r="M494" s="2"/>
      <c r="N494" s="2"/>
      <c r="O494" s="2"/>
    </row>
    <row r="495" spans="8:15" x14ac:dyDescent="0.2">
      <c r="H495" s="2"/>
      <c r="I495" s="2"/>
      <c r="J495" s="2"/>
      <c r="K495" s="2"/>
      <c r="L495" s="2"/>
      <c r="M495" s="2"/>
      <c r="N495" s="2"/>
      <c r="O495" s="2"/>
    </row>
    <row r="496" spans="8:15" x14ac:dyDescent="0.2">
      <c r="H496" s="2"/>
      <c r="I496" s="2"/>
      <c r="J496" s="2"/>
      <c r="K496" s="2"/>
      <c r="L496" s="2"/>
      <c r="M496" s="2"/>
      <c r="N496" s="2"/>
      <c r="O496" s="2"/>
    </row>
    <row r="497" spans="8:15" x14ac:dyDescent="0.2">
      <c r="H497" s="2"/>
      <c r="I497" s="2"/>
      <c r="J497" s="2"/>
      <c r="K497" s="2"/>
      <c r="L497" s="2"/>
      <c r="M497" s="2"/>
      <c r="N497" s="2"/>
      <c r="O497" s="2"/>
    </row>
    <row r="498" spans="8:15" x14ac:dyDescent="0.2">
      <c r="H498" s="2"/>
      <c r="I498" s="2"/>
      <c r="J498" s="2"/>
      <c r="K498" s="2"/>
      <c r="L498" s="2"/>
      <c r="M498" s="2"/>
      <c r="N498" s="2"/>
      <c r="O498" s="2"/>
    </row>
    <row r="499" spans="8:15" x14ac:dyDescent="0.2">
      <c r="H499" s="2"/>
      <c r="I499" s="2"/>
      <c r="J499" s="2"/>
      <c r="K499" s="2"/>
      <c r="L499" s="2"/>
      <c r="M499" s="2"/>
      <c r="N499" s="2"/>
      <c r="O499" s="2"/>
    </row>
    <row r="500" spans="8:15" x14ac:dyDescent="0.2">
      <c r="H500" s="2"/>
      <c r="I500" s="2"/>
      <c r="J500" s="2"/>
      <c r="K500" s="2"/>
      <c r="L500" s="2"/>
      <c r="M500" s="2"/>
      <c r="N500" s="2"/>
      <c r="O500" s="2"/>
    </row>
    <row r="501" spans="8:15" x14ac:dyDescent="0.2">
      <c r="H501" s="2"/>
      <c r="I501" s="2"/>
      <c r="J501" s="2"/>
      <c r="K501" s="2"/>
      <c r="L501" s="2"/>
      <c r="M501" s="2"/>
      <c r="N501" s="2"/>
      <c r="O501" s="2"/>
    </row>
    <row r="502" spans="8:15" x14ac:dyDescent="0.2">
      <c r="H502" s="2"/>
      <c r="I502" s="2"/>
      <c r="J502" s="2"/>
      <c r="K502" s="2"/>
      <c r="L502" s="2"/>
      <c r="M502" s="2"/>
      <c r="N502" s="2"/>
      <c r="O502" s="2"/>
    </row>
    <row r="503" spans="8:15" x14ac:dyDescent="0.2">
      <c r="H503" s="2"/>
      <c r="I503" s="2"/>
      <c r="J503" s="2"/>
      <c r="K503" s="2"/>
      <c r="L503" s="2"/>
      <c r="M503" s="2"/>
      <c r="N503" s="2"/>
      <c r="O503" s="2"/>
    </row>
    <row r="504" spans="8:15" x14ac:dyDescent="0.2">
      <c r="H504" s="2"/>
      <c r="I504" s="2"/>
      <c r="J504" s="2"/>
      <c r="K504" s="2"/>
      <c r="L504" s="2"/>
      <c r="M504" s="2"/>
      <c r="N504" s="2"/>
      <c r="O504" s="2"/>
    </row>
    <row r="505" spans="8:15" x14ac:dyDescent="0.2">
      <c r="H505" s="2"/>
      <c r="I505" s="2"/>
      <c r="J505" s="2"/>
      <c r="K505" s="2"/>
      <c r="L505" s="2"/>
      <c r="M505" s="2"/>
      <c r="N505" s="2"/>
      <c r="O505" s="2"/>
    </row>
    <row r="506" spans="8:15" x14ac:dyDescent="0.2">
      <c r="H506" s="2"/>
      <c r="I506" s="2"/>
      <c r="J506" s="2"/>
      <c r="K506" s="2"/>
      <c r="L506" s="2"/>
      <c r="M506" s="2"/>
      <c r="N506" s="2"/>
      <c r="O506" s="2"/>
    </row>
    <row r="507" spans="8:15" x14ac:dyDescent="0.2">
      <c r="H507" s="2"/>
      <c r="I507" s="2"/>
      <c r="J507" s="2"/>
      <c r="K507" s="2"/>
      <c r="L507" s="2"/>
      <c r="M507" s="2"/>
      <c r="N507" s="2"/>
      <c r="O507" s="2"/>
    </row>
    <row r="508" spans="8:15" x14ac:dyDescent="0.2">
      <c r="H508" s="2"/>
      <c r="I508" s="2"/>
      <c r="J508" s="2"/>
      <c r="K508" s="2"/>
      <c r="L508" s="2"/>
      <c r="M508" s="2"/>
      <c r="N508" s="2"/>
      <c r="O508" s="2"/>
    </row>
    <row r="509" spans="8:15" x14ac:dyDescent="0.2">
      <c r="H509" s="2"/>
      <c r="I509" s="2"/>
      <c r="J509" s="2"/>
      <c r="K509" s="2"/>
      <c r="L509" s="2"/>
      <c r="M509" s="2"/>
      <c r="N509" s="2"/>
      <c r="O509" s="2"/>
    </row>
    <row r="510" spans="8:15" x14ac:dyDescent="0.2">
      <c r="H510" s="2"/>
      <c r="I510" s="2"/>
      <c r="J510" s="2"/>
      <c r="K510" s="2"/>
      <c r="L510" s="2"/>
      <c r="M510" s="2"/>
      <c r="N510" s="2"/>
      <c r="O510" s="2"/>
    </row>
    <row r="511" spans="8:15" x14ac:dyDescent="0.2">
      <c r="H511" s="2"/>
      <c r="I511" s="2"/>
      <c r="J511" s="2"/>
      <c r="K511" s="2"/>
      <c r="L511" s="2"/>
      <c r="M511" s="2"/>
      <c r="N511" s="2"/>
      <c r="O511" s="2"/>
    </row>
    <row r="512" spans="8:15" x14ac:dyDescent="0.2">
      <c r="H512" s="2"/>
      <c r="I512" s="2"/>
      <c r="J512" s="2"/>
      <c r="K512" s="2"/>
      <c r="L512" s="2"/>
      <c r="M512" s="2"/>
      <c r="N512" s="2"/>
      <c r="O512" s="2"/>
    </row>
    <row r="513" spans="1:15" x14ac:dyDescent="0.2">
      <c r="H513" s="2"/>
      <c r="I513" s="2"/>
      <c r="J513" s="2"/>
      <c r="K513" s="2"/>
      <c r="L513" s="2"/>
      <c r="M513" s="2"/>
      <c r="N513" s="2"/>
      <c r="O513" s="2"/>
    </row>
    <row r="514" spans="1:15" x14ac:dyDescent="0.2">
      <c r="H514" s="2"/>
      <c r="I514" s="2"/>
      <c r="J514" s="2"/>
      <c r="K514" s="2"/>
      <c r="L514" s="2"/>
      <c r="M514" s="2"/>
      <c r="N514" s="2"/>
      <c r="O514" s="2"/>
    </row>
    <row r="515" spans="1:15" x14ac:dyDescent="0.2">
      <c r="H515" s="2"/>
      <c r="I515" s="2"/>
      <c r="J515" s="2"/>
      <c r="K515" s="2"/>
      <c r="L515" s="2"/>
      <c r="M515" s="2"/>
      <c r="N515" s="2"/>
      <c r="O515" s="2"/>
    </row>
    <row r="516" spans="1:15" x14ac:dyDescent="0.2">
      <c r="H516" s="2"/>
      <c r="I516" s="2"/>
      <c r="J516" s="2"/>
      <c r="K516" s="2"/>
      <c r="L516" s="2"/>
      <c r="M516" s="2"/>
      <c r="N516" s="2"/>
      <c r="O516" s="2"/>
    </row>
    <row r="517" spans="1:15" x14ac:dyDescent="0.2">
      <c r="A517" s="14"/>
      <c r="B517" s="109"/>
      <c r="C517" s="14"/>
      <c r="H517" s="2"/>
      <c r="I517" s="2"/>
      <c r="J517" s="2"/>
      <c r="K517" s="2"/>
      <c r="L517" s="2"/>
      <c r="M517" s="2"/>
      <c r="N517" s="2"/>
      <c r="O517" s="2"/>
    </row>
    <row r="518" spans="1:15" x14ac:dyDescent="0.2">
      <c r="H518" s="2"/>
      <c r="I518" s="2"/>
      <c r="J518" s="2"/>
      <c r="K518" s="2"/>
      <c r="L518" s="2"/>
      <c r="M518" s="2"/>
      <c r="N518" s="2"/>
      <c r="O518" s="2"/>
    </row>
    <row r="519" spans="1:15" x14ac:dyDescent="0.2">
      <c r="H519" s="2"/>
      <c r="I519" s="2"/>
      <c r="J519" s="2"/>
      <c r="K519" s="2"/>
      <c r="L519" s="2"/>
      <c r="M519" s="2"/>
      <c r="N519" s="2"/>
      <c r="O519" s="2"/>
    </row>
    <row r="520" spans="1:15" x14ac:dyDescent="0.2">
      <c r="H520" s="2"/>
      <c r="I520" s="2"/>
      <c r="J520" s="2"/>
      <c r="K520" s="2"/>
      <c r="L520" s="2"/>
      <c r="M520" s="2"/>
      <c r="N520" s="2"/>
      <c r="O520" s="2"/>
    </row>
    <row r="521" spans="1:15" x14ac:dyDescent="0.2">
      <c r="H521" s="2"/>
      <c r="I521" s="2"/>
      <c r="J521" s="2"/>
      <c r="K521" s="2"/>
      <c r="L521" s="2"/>
      <c r="M521" s="2"/>
      <c r="N521" s="2"/>
      <c r="O521" s="2"/>
    </row>
    <row r="522" spans="1:15" x14ac:dyDescent="0.2">
      <c r="H522" s="2"/>
      <c r="I522" s="2"/>
      <c r="J522" s="2"/>
      <c r="K522" s="2"/>
      <c r="L522" s="2"/>
      <c r="M522" s="2"/>
      <c r="N522" s="2"/>
      <c r="O522" s="2"/>
    </row>
    <row r="523" spans="1:15" x14ac:dyDescent="0.2">
      <c r="H523" s="2"/>
      <c r="I523" s="2"/>
      <c r="J523" s="2"/>
      <c r="K523" s="2"/>
      <c r="L523" s="2"/>
      <c r="M523" s="2"/>
      <c r="N523" s="2"/>
      <c r="O523" s="2"/>
    </row>
    <row r="524" spans="1:15" x14ac:dyDescent="0.2">
      <c r="H524" s="2"/>
      <c r="I524" s="2"/>
      <c r="J524" s="2"/>
      <c r="K524" s="2"/>
      <c r="L524" s="2"/>
      <c r="M524" s="2"/>
      <c r="N524" s="2"/>
      <c r="O524" s="2"/>
    </row>
    <row r="525" spans="1:15" x14ac:dyDescent="0.2">
      <c r="H525" s="2"/>
      <c r="I525" s="2"/>
      <c r="J525" s="2"/>
      <c r="K525" s="2"/>
      <c r="L525" s="2"/>
      <c r="M525" s="2"/>
      <c r="N525" s="2"/>
      <c r="O525" s="2"/>
    </row>
    <row r="526" spans="1:15" x14ac:dyDescent="0.2">
      <c r="H526" s="2"/>
      <c r="I526" s="2"/>
      <c r="J526" s="2"/>
      <c r="K526" s="2"/>
      <c r="L526" s="2"/>
      <c r="M526" s="2"/>
      <c r="N526" s="2"/>
      <c r="O526" s="2"/>
    </row>
    <row r="527" spans="1:15" x14ac:dyDescent="0.2">
      <c r="H527" s="2"/>
      <c r="I527" s="2"/>
      <c r="J527" s="2"/>
      <c r="K527" s="2"/>
      <c r="L527" s="2"/>
      <c r="M527" s="2"/>
      <c r="N527" s="2"/>
      <c r="O527" s="2"/>
    </row>
    <row r="528" spans="1:15" x14ac:dyDescent="0.2">
      <c r="H528" s="2"/>
      <c r="I528" s="2"/>
      <c r="J528" s="2"/>
      <c r="K528" s="2"/>
      <c r="L528" s="2"/>
      <c r="M528" s="2"/>
      <c r="N528" s="2"/>
      <c r="O528" s="2"/>
    </row>
    <row r="529" spans="8:15" x14ac:dyDescent="0.2">
      <c r="H529" s="2"/>
      <c r="I529" s="2"/>
      <c r="J529" s="2"/>
      <c r="K529" s="2"/>
      <c r="L529" s="2"/>
      <c r="M529" s="2"/>
      <c r="N529" s="2"/>
      <c r="O529" s="2"/>
    </row>
    <row r="530" spans="8:15" x14ac:dyDescent="0.2">
      <c r="H530" s="2"/>
      <c r="I530" s="2"/>
      <c r="J530" s="2"/>
      <c r="K530" s="2"/>
      <c r="L530" s="2"/>
      <c r="M530" s="2"/>
      <c r="N530" s="2"/>
      <c r="O530" s="2"/>
    </row>
    <row r="531" spans="8:15" x14ac:dyDescent="0.2">
      <c r="H531" s="2"/>
      <c r="I531" s="2"/>
      <c r="J531" s="2"/>
      <c r="K531" s="2"/>
      <c r="L531" s="2"/>
      <c r="M531" s="2"/>
      <c r="N531" s="2"/>
      <c r="O531" s="2"/>
    </row>
    <row r="532" spans="8:15" x14ac:dyDescent="0.2">
      <c r="H532" s="2"/>
      <c r="I532" s="2"/>
      <c r="J532" s="2"/>
      <c r="K532" s="2"/>
      <c r="L532" s="2"/>
      <c r="M532" s="2"/>
      <c r="N532" s="2"/>
      <c r="O532" s="2"/>
    </row>
    <row r="533" spans="8:15" x14ac:dyDescent="0.2">
      <c r="H533" s="2"/>
      <c r="I533" s="2"/>
      <c r="J533" s="2"/>
      <c r="K533" s="2"/>
      <c r="L533" s="2"/>
      <c r="M533" s="2"/>
      <c r="N533" s="2"/>
      <c r="O533" s="2"/>
    </row>
    <row r="534" spans="8:15" x14ac:dyDescent="0.2">
      <c r="H534" s="2"/>
      <c r="I534" s="2"/>
      <c r="J534" s="2"/>
      <c r="K534" s="2"/>
      <c r="L534" s="2"/>
      <c r="M534" s="2"/>
      <c r="N534" s="2"/>
      <c r="O534" s="2"/>
    </row>
    <row r="535" spans="8:15" x14ac:dyDescent="0.2">
      <c r="H535" s="2"/>
      <c r="I535" s="2"/>
      <c r="J535" s="2"/>
      <c r="K535" s="2"/>
      <c r="L535" s="2"/>
      <c r="M535" s="2"/>
      <c r="N535" s="2"/>
      <c r="O535" s="2"/>
    </row>
    <row r="536" spans="8:15" x14ac:dyDescent="0.2">
      <c r="H536" s="2"/>
      <c r="I536" s="2"/>
      <c r="J536" s="2"/>
      <c r="K536" s="2"/>
      <c r="L536" s="2"/>
      <c r="M536" s="2"/>
      <c r="N536" s="2"/>
      <c r="O536" s="2"/>
    </row>
    <row r="537" spans="8:15" x14ac:dyDescent="0.2">
      <c r="H537" s="2"/>
      <c r="I537" s="2"/>
      <c r="J537" s="2"/>
      <c r="K537" s="2"/>
      <c r="L537" s="2"/>
      <c r="M537" s="2"/>
      <c r="N537" s="2"/>
      <c r="O537" s="2"/>
    </row>
    <row r="538" spans="8:15" x14ac:dyDescent="0.2">
      <c r="H538" s="2"/>
      <c r="I538" s="2"/>
      <c r="J538" s="2"/>
      <c r="K538" s="2"/>
      <c r="L538" s="2"/>
      <c r="M538" s="2"/>
      <c r="N538" s="2"/>
      <c r="O538" s="2"/>
    </row>
    <row r="539" spans="8:15" x14ac:dyDescent="0.2">
      <c r="H539" s="2"/>
      <c r="I539" s="2"/>
      <c r="J539" s="2"/>
      <c r="K539" s="2"/>
      <c r="L539" s="2"/>
      <c r="M539" s="2"/>
      <c r="N539" s="2"/>
      <c r="O539" s="2"/>
    </row>
    <row r="540" spans="8:15" x14ac:dyDescent="0.2">
      <c r="H540" s="2"/>
      <c r="I540" s="2"/>
      <c r="J540" s="2"/>
      <c r="K540" s="2"/>
      <c r="L540" s="2"/>
      <c r="M540" s="2"/>
      <c r="N540" s="2"/>
      <c r="O540" s="2"/>
    </row>
    <row r="541" spans="8:15" x14ac:dyDescent="0.2">
      <c r="H541" s="2"/>
      <c r="I541" s="2"/>
      <c r="J541" s="2"/>
      <c r="K541" s="2"/>
      <c r="L541" s="2"/>
      <c r="M541" s="2"/>
      <c r="N541" s="2"/>
      <c r="O541" s="2"/>
    </row>
    <row r="542" spans="8:15" x14ac:dyDescent="0.2">
      <c r="H542" s="2"/>
      <c r="I542" s="2"/>
      <c r="J542" s="2"/>
      <c r="K542" s="2"/>
      <c r="L542" s="2"/>
      <c r="M542" s="2"/>
      <c r="N542" s="2"/>
      <c r="O542" s="2"/>
    </row>
    <row r="543" spans="8:15" x14ac:dyDescent="0.2">
      <c r="H543" s="2"/>
      <c r="I543" s="2"/>
      <c r="J543" s="2"/>
      <c r="K543" s="2"/>
      <c r="L543" s="2"/>
      <c r="M543" s="2"/>
      <c r="N543" s="2"/>
      <c r="O543" s="2"/>
    </row>
    <row r="544" spans="8:15" x14ac:dyDescent="0.2">
      <c r="H544" s="2"/>
      <c r="I544" s="2"/>
      <c r="J544" s="2"/>
      <c r="K544" s="2"/>
      <c r="L544" s="2"/>
      <c r="M544" s="2"/>
      <c r="N544" s="2"/>
      <c r="O544" s="2"/>
    </row>
    <row r="545" spans="8:15" x14ac:dyDescent="0.2">
      <c r="H545" s="2"/>
      <c r="I545" s="2"/>
      <c r="J545" s="2"/>
      <c r="K545" s="2"/>
      <c r="L545" s="2"/>
      <c r="M545" s="2"/>
      <c r="N545" s="2"/>
      <c r="O545" s="2"/>
    </row>
    <row r="546" spans="8:15" x14ac:dyDescent="0.2">
      <c r="H546" s="2"/>
      <c r="I546" s="2"/>
      <c r="J546" s="2"/>
      <c r="K546" s="2"/>
      <c r="L546" s="2"/>
      <c r="M546" s="2"/>
      <c r="N546" s="2"/>
      <c r="O546" s="2"/>
    </row>
    <row r="547" spans="8:15" x14ac:dyDescent="0.2">
      <c r="H547" s="2"/>
      <c r="I547" s="2"/>
      <c r="J547" s="2"/>
      <c r="K547" s="2"/>
      <c r="L547" s="2"/>
      <c r="M547" s="2"/>
      <c r="N547" s="2"/>
      <c r="O547" s="2"/>
    </row>
    <row r="548" spans="8:15" x14ac:dyDescent="0.2">
      <c r="H548" s="2"/>
      <c r="I548" s="2"/>
      <c r="J548" s="2"/>
      <c r="K548" s="2"/>
      <c r="L548" s="2"/>
      <c r="M548" s="2"/>
      <c r="N548" s="2"/>
      <c r="O548" s="2"/>
    </row>
    <row r="549" spans="8:15" x14ac:dyDescent="0.2">
      <c r="H549" s="2"/>
      <c r="I549" s="2"/>
      <c r="J549" s="2"/>
      <c r="K549" s="2"/>
      <c r="L549" s="2"/>
      <c r="M549" s="2"/>
      <c r="N549" s="2"/>
      <c r="O549" s="2"/>
    </row>
    <row r="550" spans="8:15" x14ac:dyDescent="0.2">
      <c r="H550" s="2"/>
      <c r="I550" s="2"/>
      <c r="J550" s="2"/>
      <c r="K550" s="2"/>
      <c r="L550" s="2"/>
      <c r="M550" s="2"/>
      <c r="N550" s="2"/>
      <c r="O550" s="2"/>
    </row>
    <row r="551" spans="8:15" x14ac:dyDescent="0.2">
      <c r="H551" s="2"/>
      <c r="I551" s="2"/>
      <c r="J551" s="2"/>
      <c r="K551" s="2"/>
      <c r="L551" s="2"/>
      <c r="M551" s="2"/>
      <c r="N551" s="2"/>
      <c r="O551" s="2"/>
    </row>
    <row r="552" spans="8:15" x14ac:dyDescent="0.2">
      <c r="H552" s="2"/>
      <c r="I552" s="2"/>
      <c r="J552" s="2"/>
      <c r="K552" s="2"/>
      <c r="L552" s="2"/>
      <c r="M552" s="2"/>
      <c r="N552" s="2"/>
      <c r="O552" s="2"/>
    </row>
    <row r="553" spans="8:15" x14ac:dyDescent="0.2">
      <c r="H553" s="2"/>
      <c r="I553" s="2"/>
      <c r="J553" s="2"/>
      <c r="K553" s="2"/>
      <c r="L553" s="2"/>
      <c r="M553" s="2"/>
      <c r="N553" s="2"/>
      <c r="O553" s="2"/>
    </row>
    <row r="554" spans="8:15" x14ac:dyDescent="0.2">
      <c r="H554" s="2"/>
      <c r="I554" s="2"/>
      <c r="J554" s="2"/>
      <c r="K554" s="2"/>
      <c r="L554" s="2"/>
      <c r="M554" s="2"/>
      <c r="N554" s="2"/>
      <c r="O554" s="2"/>
    </row>
    <row r="555" spans="8:15" x14ac:dyDescent="0.2">
      <c r="H555" s="2"/>
      <c r="I555" s="2"/>
      <c r="J555" s="2"/>
      <c r="K555" s="2"/>
      <c r="L555" s="2"/>
      <c r="M555" s="2"/>
      <c r="N555" s="2"/>
      <c r="O555" s="2"/>
    </row>
    <row r="556" spans="8:15" x14ac:dyDescent="0.2">
      <c r="H556" s="2"/>
      <c r="I556" s="2"/>
      <c r="J556" s="2"/>
      <c r="K556" s="2"/>
      <c r="L556" s="2"/>
      <c r="M556" s="2"/>
      <c r="N556" s="2"/>
      <c r="O556" s="2"/>
    </row>
    <row r="557" spans="8:15" x14ac:dyDescent="0.2">
      <c r="H557" s="2"/>
      <c r="I557" s="2"/>
      <c r="J557" s="2"/>
      <c r="K557" s="2"/>
      <c r="L557" s="2"/>
      <c r="M557" s="2"/>
      <c r="N557" s="2"/>
      <c r="O557" s="2"/>
    </row>
    <row r="558" spans="8:15" x14ac:dyDescent="0.2">
      <c r="H558" s="2"/>
      <c r="I558" s="2"/>
      <c r="J558" s="2"/>
      <c r="K558" s="2"/>
      <c r="L558" s="2"/>
      <c r="M558" s="2"/>
      <c r="N558" s="2"/>
      <c r="O558" s="2"/>
    </row>
    <row r="559" spans="8:15" x14ac:dyDescent="0.2">
      <c r="H559" s="2"/>
      <c r="I559" s="2"/>
      <c r="J559" s="2"/>
      <c r="K559" s="2"/>
      <c r="L559" s="2"/>
      <c r="M559" s="2"/>
      <c r="N559" s="2"/>
      <c r="O559" s="2"/>
    </row>
    <row r="560" spans="8:15" x14ac:dyDescent="0.2">
      <c r="H560" s="2"/>
      <c r="I560" s="2"/>
      <c r="J560" s="2"/>
      <c r="K560" s="2"/>
      <c r="L560" s="2"/>
      <c r="M560" s="2"/>
      <c r="N560" s="2"/>
      <c r="O560" s="2"/>
    </row>
    <row r="561" spans="8:15" x14ac:dyDescent="0.2">
      <c r="H561" s="2"/>
      <c r="I561" s="2"/>
      <c r="J561" s="2"/>
      <c r="K561" s="2"/>
      <c r="L561" s="2"/>
      <c r="M561" s="2"/>
      <c r="N561" s="2"/>
      <c r="O561" s="2"/>
    </row>
    <row r="562" spans="8:15" x14ac:dyDescent="0.2">
      <c r="H562" s="2"/>
      <c r="I562" s="2"/>
      <c r="J562" s="2"/>
      <c r="K562" s="2"/>
      <c r="L562" s="2"/>
      <c r="M562" s="2"/>
      <c r="N562" s="2"/>
      <c r="O562" s="2"/>
    </row>
    <row r="563" spans="8:15" x14ac:dyDescent="0.2">
      <c r="H563" s="2"/>
      <c r="I563" s="2"/>
      <c r="J563" s="2"/>
      <c r="K563" s="2"/>
      <c r="L563" s="2"/>
      <c r="M563" s="2"/>
      <c r="N563" s="2"/>
      <c r="O563" s="2"/>
    </row>
    <row r="564" spans="8:15" x14ac:dyDescent="0.2">
      <c r="H564" s="2"/>
      <c r="I564" s="2"/>
      <c r="J564" s="2"/>
      <c r="K564" s="2"/>
      <c r="L564" s="2"/>
      <c r="M564" s="2"/>
      <c r="N564" s="2"/>
      <c r="O564" s="2"/>
    </row>
    <row r="565" spans="8:15" x14ac:dyDescent="0.2">
      <c r="H565" s="2"/>
      <c r="I565" s="2"/>
      <c r="J565" s="2"/>
      <c r="K565" s="2"/>
      <c r="L565" s="2"/>
      <c r="M565" s="2"/>
      <c r="N565" s="2"/>
      <c r="O565" s="2"/>
    </row>
    <row r="566" spans="8:15" x14ac:dyDescent="0.2">
      <c r="H566" s="2"/>
      <c r="I566" s="2"/>
      <c r="J566" s="2"/>
      <c r="K566" s="2"/>
      <c r="L566" s="2"/>
      <c r="M566" s="2"/>
      <c r="N566" s="2"/>
      <c r="O566" s="2"/>
    </row>
    <row r="567" spans="8:15" x14ac:dyDescent="0.2">
      <c r="H567" s="2"/>
      <c r="I567" s="2"/>
      <c r="J567" s="2"/>
      <c r="K567" s="2"/>
      <c r="L567" s="2"/>
      <c r="M567" s="2"/>
      <c r="N567" s="2"/>
      <c r="O567" s="2"/>
    </row>
    <row r="568" spans="8:15" x14ac:dyDescent="0.2">
      <c r="H568" s="2"/>
      <c r="I568" s="2"/>
      <c r="J568" s="2"/>
      <c r="K568" s="2"/>
      <c r="L568" s="2"/>
      <c r="M568" s="2"/>
      <c r="N568" s="2"/>
      <c r="O568" s="2"/>
    </row>
    <row r="569" spans="8:15" x14ac:dyDescent="0.2">
      <c r="H569" s="2"/>
      <c r="I569" s="2"/>
      <c r="J569" s="2"/>
      <c r="K569" s="2"/>
      <c r="L569" s="2"/>
      <c r="M569" s="2"/>
      <c r="N569" s="2"/>
      <c r="O569" s="2"/>
    </row>
    <row r="570" spans="8:15" x14ac:dyDescent="0.2">
      <c r="H570" s="2"/>
      <c r="I570" s="2"/>
      <c r="J570" s="2"/>
      <c r="K570" s="2"/>
      <c r="L570" s="2"/>
      <c r="M570" s="2"/>
      <c r="N570" s="2"/>
      <c r="O570" s="2"/>
    </row>
    <row r="571" spans="8:15" x14ac:dyDescent="0.2">
      <c r="H571" s="2"/>
      <c r="I571" s="2"/>
      <c r="J571" s="2"/>
      <c r="K571" s="2"/>
      <c r="L571" s="2"/>
      <c r="M571" s="2"/>
      <c r="N571" s="2"/>
      <c r="O571" s="2"/>
    </row>
    <row r="572" spans="8:15" x14ac:dyDescent="0.2">
      <c r="H572" s="2"/>
      <c r="I572" s="2"/>
      <c r="J572" s="2"/>
      <c r="K572" s="2"/>
      <c r="L572" s="2"/>
      <c r="M572" s="2"/>
      <c r="N572" s="2"/>
      <c r="O572" s="2"/>
    </row>
    <row r="573" spans="8:15" x14ac:dyDescent="0.2">
      <c r="H573" s="2"/>
      <c r="I573" s="2"/>
      <c r="J573" s="2"/>
      <c r="K573" s="2"/>
      <c r="L573" s="2"/>
      <c r="M573" s="2"/>
      <c r="N573" s="2"/>
      <c r="O573" s="2"/>
    </row>
    <row r="574" spans="8:15" x14ac:dyDescent="0.2">
      <c r="H574" s="2"/>
      <c r="I574" s="2"/>
      <c r="J574" s="2"/>
      <c r="K574" s="2"/>
      <c r="L574" s="2"/>
      <c r="M574" s="2"/>
      <c r="N574" s="2"/>
      <c r="O574" s="2"/>
    </row>
    <row r="575" spans="8:15" x14ac:dyDescent="0.2">
      <c r="H575" s="2"/>
      <c r="I575" s="2"/>
      <c r="J575" s="2"/>
      <c r="K575" s="2"/>
      <c r="L575" s="2"/>
      <c r="M575" s="2"/>
      <c r="N575" s="2"/>
      <c r="O575" s="2"/>
    </row>
    <row r="576" spans="8:15" x14ac:dyDescent="0.2">
      <c r="H576" s="2"/>
      <c r="I576" s="2"/>
      <c r="J576" s="2"/>
      <c r="K576" s="2"/>
      <c r="L576" s="2"/>
      <c r="M576" s="2"/>
      <c r="N576" s="2"/>
      <c r="O576" s="2"/>
    </row>
    <row r="577" spans="8:15" x14ac:dyDescent="0.2">
      <c r="H577" s="2"/>
      <c r="I577" s="2"/>
      <c r="J577" s="2"/>
      <c r="K577" s="2"/>
      <c r="L577" s="2"/>
      <c r="M577" s="2"/>
      <c r="N577" s="2"/>
      <c r="O577" s="2"/>
    </row>
    <row r="578" spans="8:15" x14ac:dyDescent="0.2">
      <c r="H578" s="2"/>
      <c r="I578" s="2"/>
      <c r="J578" s="2"/>
      <c r="K578" s="2"/>
      <c r="L578" s="2"/>
      <c r="M578" s="2"/>
      <c r="N578" s="2"/>
      <c r="O578" s="2"/>
    </row>
    <row r="579" spans="8:15" x14ac:dyDescent="0.2">
      <c r="H579" s="2"/>
      <c r="I579" s="2"/>
      <c r="J579" s="2"/>
      <c r="K579" s="2"/>
      <c r="L579" s="2"/>
      <c r="M579" s="2"/>
      <c r="N579" s="2"/>
      <c r="O579" s="2"/>
    </row>
    <row r="580" spans="8:15" x14ac:dyDescent="0.2">
      <c r="H580" s="2"/>
      <c r="I580" s="2"/>
      <c r="J580" s="2"/>
      <c r="K580" s="2"/>
      <c r="L580" s="2"/>
      <c r="M580" s="2"/>
      <c r="N580" s="2"/>
      <c r="O580" s="2"/>
    </row>
    <row r="581" spans="8:15" x14ac:dyDescent="0.2">
      <c r="H581" s="2"/>
      <c r="I581" s="2"/>
      <c r="J581" s="2"/>
      <c r="K581" s="2"/>
      <c r="L581" s="2"/>
      <c r="M581" s="2"/>
      <c r="N581" s="2"/>
      <c r="O581" s="2"/>
    </row>
    <row r="582" spans="8:15" x14ac:dyDescent="0.2">
      <c r="H582" s="2"/>
      <c r="I582" s="2"/>
      <c r="J582" s="2"/>
      <c r="K582" s="2"/>
      <c r="L582" s="2"/>
      <c r="M582" s="2"/>
      <c r="N582" s="2"/>
      <c r="O582" s="2"/>
    </row>
    <row r="583" spans="8:15" x14ac:dyDescent="0.2">
      <c r="H583" s="2"/>
      <c r="I583" s="2"/>
      <c r="J583" s="2"/>
      <c r="K583" s="2"/>
      <c r="L583" s="2"/>
      <c r="M583" s="2"/>
      <c r="N583" s="2"/>
      <c r="O583" s="2"/>
    </row>
    <row r="584" spans="8:15" x14ac:dyDescent="0.2">
      <c r="H584" s="2"/>
      <c r="I584" s="2"/>
      <c r="J584" s="2"/>
      <c r="K584" s="2"/>
      <c r="L584" s="2"/>
      <c r="M584" s="2"/>
      <c r="N584" s="2"/>
      <c r="O584" s="2"/>
    </row>
    <row r="585" spans="8:15" x14ac:dyDescent="0.2">
      <c r="H585" s="2"/>
      <c r="I585" s="2"/>
      <c r="J585" s="2"/>
      <c r="K585" s="2"/>
      <c r="L585" s="2"/>
      <c r="M585" s="2"/>
      <c r="N585" s="2"/>
      <c r="O585" s="2"/>
    </row>
    <row r="586" spans="8:15" x14ac:dyDescent="0.2">
      <c r="H586" s="2"/>
      <c r="I586" s="2"/>
      <c r="J586" s="2"/>
      <c r="K586" s="2"/>
      <c r="L586" s="2"/>
      <c r="M586" s="2"/>
      <c r="N586" s="2"/>
      <c r="O586" s="2"/>
    </row>
    <row r="587" spans="8:15" x14ac:dyDescent="0.2">
      <c r="H587" s="2"/>
      <c r="I587" s="2"/>
      <c r="J587" s="2"/>
      <c r="K587" s="2"/>
      <c r="L587" s="2"/>
      <c r="M587" s="2"/>
      <c r="N587" s="2"/>
      <c r="O587" s="2"/>
    </row>
    <row r="588" spans="8:15" x14ac:dyDescent="0.2">
      <c r="H588" s="2"/>
      <c r="I588" s="2"/>
      <c r="J588" s="2"/>
      <c r="K588" s="2"/>
      <c r="L588" s="2"/>
      <c r="M588" s="2"/>
      <c r="N588" s="2"/>
      <c r="O588" s="2"/>
    </row>
    <row r="589" spans="8:15" x14ac:dyDescent="0.2">
      <c r="H589" s="2"/>
      <c r="I589" s="2"/>
      <c r="J589" s="2"/>
      <c r="K589" s="2"/>
      <c r="L589" s="2"/>
      <c r="M589" s="2"/>
      <c r="N589" s="2"/>
      <c r="O589" s="2"/>
    </row>
    <row r="590" spans="8:15" x14ac:dyDescent="0.2">
      <c r="H590" s="2"/>
      <c r="I590" s="2"/>
      <c r="J590" s="2"/>
      <c r="K590" s="2"/>
      <c r="L590" s="2"/>
      <c r="M590" s="2"/>
      <c r="N590" s="2"/>
      <c r="O590" s="2"/>
    </row>
    <row r="591" spans="8:15" x14ac:dyDescent="0.2">
      <c r="H591" s="2"/>
      <c r="I591" s="2"/>
      <c r="J591" s="2"/>
      <c r="K591" s="2"/>
      <c r="L591" s="2"/>
      <c r="M591" s="2"/>
      <c r="N591" s="2"/>
      <c r="O591" s="2"/>
    </row>
    <row r="592" spans="8:15" x14ac:dyDescent="0.2">
      <c r="H592" s="2"/>
      <c r="I592" s="2"/>
      <c r="J592" s="2"/>
      <c r="K592" s="2"/>
      <c r="L592" s="2"/>
      <c r="M592" s="2"/>
      <c r="N592" s="2"/>
      <c r="O592" s="2"/>
    </row>
    <row r="593" spans="8:15" x14ac:dyDescent="0.2">
      <c r="H593" s="2"/>
      <c r="I593" s="2"/>
      <c r="J593" s="2"/>
      <c r="K593" s="2"/>
      <c r="L593" s="2"/>
      <c r="M593" s="2"/>
      <c r="N593" s="2"/>
      <c r="O593" s="2"/>
    </row>
    <row r="594" spans="8:15" x14ac:dyDescent="0.2">
      <c r="H594" s="2"/>
      <c r="I594" s="2"/>
      <c r="J594" s="2"/>
      <c r="K594" s="2"/>
      <c r="L594" s="2"/>
      <c r="M594" s="2"/>
      <c r="N594" s="2"/>
      <c r="O594" s="2"/>
    </row>
    <row r="595" spans="8:15" x14ac:dyDescent="0.2">
      <c r="H595" s="2"/>
      <c r="I595" s="2"/>
      <c r="J595" s="2"/>
      <c r="K595" s="2"/>
      <c r="L595" s="2"/>
      <c r="M595" s="2"/>
      <c r="N595" s="2"/>
      <c r="O595" s="2"/>
    </row>
    <row r="596" spans="8:15" x14ac:dyDescent="0.2">
      <c r="H596" s="2"/>
      <c r="I596" s="2"/>
      <c r="J596" s="2"/>
      <c r="K596" s="2"/>
      <c r="L596" s="2"/>
      <c r="M596" s="2"/>
      <c r="N596" s="2"/>
      <c r="O596" s="2"/>
    </row>
    <row r="597" spans="8:15" x14ac:dyDescent="0.2">
      <c r="H597" s="2"/>
      <c r="I597" s="2"/>
      <c r="J597" s="2"/>
      <c r="K597" s="2"/>
      <c r="L597" s="2"/>
      <c r="M597" s="2"/>
      <c r="N597" s="2"/>
      <c r="O597" s="2"/>
    </row>
    <row r="598" spans="8:15" x14ac:dyDescent="0.2">
      <c r="H598" s="2"/>
      <c r="I598" s="2"/>
      <c r="J598" s="2"/>
      <c r="K598" s="2"/>
      <c r="L598" s="2"/>
      <c r="M598" s="2"/>
      <c r="N598" s="2"/>
      <c r="O598" s="2"/>
    </row>
    <row r="599" spans="8:15" x14ac:dyDescent="0.2">
      <c r="H599" s="2"/>
      <c r="I599" s="2"/>
      <c r="J599" s="2"/>
      <c r="K599" s="2"/>
      <c r="L599" s="2"/>
      <c r="M599" s="2"/>
      <c r="N599" s="2"/>
      <c r="O599" s="2"/>
    </row>
    <row r="600" spans="8:15" x14ac:dyDescent="0.2">
      <c r="H600" s="2"/>
      <c r="I600" s="2"/>
      <c r="J600" s="2"/>
      <c r="K600" s="2"/>
      <c r="L600" s="2"/>
      <c r="M600" s="2"/>
      <c r="N600" s="2"/>
      <c r="O600" s="2"/>
    </row>
    <row r="601" spans="8:15" x14ac:dyDescent="0.2">
      <c r="H601" s="2"/>
      <c r="I601" s="2"/>
      <c r="J601" s="2"/>
      <c r="K601" s="2"/>
      <c r="L601" s="2"/>
      <c r="M601" s="2"/>
      <c r="N601" s="2"/>
      <c r="O601" s="2"/>
    </row>
    <row r="602" spans="8:15" x14ac:dyDescent="0.2">
      <c r="H602" s="2"/>
      <c r="I602" s="2"/>
      <c r="J602" s="2"/>
      <c r="K602" s="2"/>
      <c r="L602" s="2"/>
      <c r="M602" s="2"/>
      <c r="N602" s="2"/>
      <c r="O602" s="2"/>
    </row>
    <row r="603" spans="8:15" x14ac:dyDescent="0.2">
      <c r="H603" s="2"/>
      <c r="I603" s="2"/>
      <c r="J603" s="2"/>
      <c r="K603" s="2"/>
      <c r="L603" s="2"/>
      <c r="M603" s="2"/>
      <c r="N603" s="2"/>
      <c r="O603" s="2"/>
    </row>
    <row r="604" spans="8:15" x14ac:dyDescent="0.2">
      <c r="H604" s="2"/>
      <c r="I604" s="2"/>
      <c r="J604" s="2"/>
      <c r="K604" s="2"/>
      <c r="L604" s="2"/>
      <c r="M604" s="2"/>
      <c r="N604" s="2"/>
      <c r="O604" s="2"/>
    </row>
    <row r="605" spans="8:15" x14ac:dyDescent="0.2">
      <c r="H605" s="2"/>
      <c r="I605" s="2"/>
      <c r="J605" s="2"/>
      <c r="K605" s="2"/>
      <c r="L605" s="2"/>
      <c r="M605" s="2"/>
      <c r="N605" s="2"/>
      <c r="O605" s="2"/>
    </row>
    <row r="606" spans="8:15" x14ac:dyDescent="0.2">
      <c r="H606" s="2"/>
      <c r="I606" s="2"/>
      <c r="J606" s="2"/>
      <c r="K606" s="2"/>
      <c r="L606" s="2"/>
      <c r="M606" s="2"/>
      <c r="N606" s="2"/>
      <c r="O606" s="2"/>
    </row>
    <row r="607" spans="8:15" x14ac:dyDescent="0.2">
      <c r="H607" s="2"/>
      <c r="I607" s="2"/>
      <c r="J607" s="2"/>
      <c r="K607" s="2"/>
      <c r="L607" s="2"/>
      <c r="M607" s="2"/>
      <c r="N607" s="2"/>
      <c r="O607" s="2"/>
    </row>
    <row r="608" spans="8:15" x14ac:dyDescent="0.2">
      <c r="H608" s="2"/>
      <c r="I608" s="2"/>
      <c r="J608" s="2"/>
      <c r="K608" s="2"/>
      <c r="L608" s="2"/>
      <c r="M608" s="2"/>
      <c r="N608" s="2"/>
      <c r="O608" s="2"/>
    </row>
    <row r="609" spans="8:15" x14ac:dyDescent="0.2">
      <c r="H609" s="2"/>
      <c r="I609" s="2"/>
      <c r="J609" s="2"/>
      <c r="K609" s="2"/>
      <c r="L609" s="2"/>
      <c r="M609" s="2"/>
      <c r="N609" s="2"/>
      <c r="O609" s="2"/>
    </row>
    <row r="610" spans="8:15" x14ac:dyDescent="0.2">
      <c r="H610" s="2"/>
      <c r="I610" s="2"/>
      <c r="J610" s="2"/>
      <c r="K610" s="2"/>
      <c r="L610" s="2"/>
      <c r="M610" s="2"/>
      <c r="N610" s="2"/>
      <c r="O610" s="2"/>
    </row>
    <row r="611" spans="8:15" x14ac:dyDescent="0.2">
      <c r="H611" s="2"/>
      <c r="I611" s="2"/>
      <c r="J611" s="2"/>
      <c r="K611" s="2"/>
      <c r="L611" s="2"/>
      <c r="M611" s="2"/>
      <c r="N611" s="2"/>
      <c r="O611" s="2"/>
    </row>
    <row r="612" spans="8:15" x14ac:dyDescent="0.2">
      <c r="H612" s="2"/>
      <c r="I612" s="2"/>
      <c r="J612" s="2"/>
      <c r="K612" s="2"/>
      <c r="L612" s="2"/>
      <c r="M612" s="2"/>
      <c r="N612" s="2"/>
      <c r="O612" s="2"/>
    </row>
    <row r="613" spans="8:15" x14ac:dyDescent="0.2">
      <c r="H613" s="2"/>
      <c r="I613" s="2"/>
      <c r="J613" s="2"/>
      <c r="K613" s="2"/>
      <c r="L613" s="2"/>
      <c r="M613" s="2"/>
      <c r="N613" s="2"/>
      <c r="O613" s="2"/>
    </row>
    <row r="614" spans="8:15" x14ac:dyDescent="0.2">
      <c r="H614" s="2"/>
      <c r="I614" s="2"/>
      <c r="J614" s="2"/>
      <c r="K614" s="2"/>
      <c r="L614" s="2"/>
      <c r="M614" s="2"/>
      <c r="N614" s="2"/>
      <c r="O614" s="2"/>
    </row>
    <row r="615" spans="8:15" x14ac:dyDescent="0.2">
      <c r="H615" s="2"/>
      <c r="I615" s="2"/>
      <c r="J615" s="2"/>
      <c r="K615" s="2"/>
      <c r="L615" s="2"/>
      <c r="M615" s="2"/>
      <c r="N615" s="2"/>
      <c r="O615" s="2"/>
    </row>
    <row r="616" spans="8:15" x14ac:dyDescent="0.2">
      <c r="H616" s="2"/>
      <c r="I616" s="2"/>
      <c r="J616" s="2"/>
      <c r="K616" s="2"/>
      <c r="L616" s="2"/>
      <c r="M616" s="2"/>
      <c r="N616" s="2"/>
      <c r="O616" s="2"/>
    </row>
    <row r="617" spans="8:15" x14ac:dyDescent="0.2">
      <c r="H617" s="2"/>
      <c r="I617" s="2"/>
      <c r="J617" s="2"/>
      <c r="K617" s="2"/>
      <c r="L617" s="2"/>
      <c r="M617" s="2"/>
      <c r="N617" s="2"/>
      <c r="O617" s="2"/>
    </row>
    <row r="618" spans="8:15" x14ac:dyDescent="0.2">
      <c r="H618" s="2"/>
      <c r="I618" s="2"/>
      <c r="J618" s="2"/>
      <c r="K618" s="2"/>
      <c r="L618" s="2"/>
      <c r="M618" s="2"/>
      <c r="N618" s="2"/>
      <c r="O618" s="2"/>
    </row>
    <row r="619" spans="8:15" x14ac:dyDescent="0.2">
      <c r="H619" s="2"/>
      <c r="I619" s="2"/>
      <c r="J619" s="2"/>
      <c r="K619" s="2"/>
      <c r="L619" s="2"/>
      <c r="M619" s="2"/>
      <c r="N619" s="2"/>
      <c r="O619" s="2"/>
    </row>
    <row r="620" spans="8:15" x14ac:dyDescent="0.2">
      <c r="H620" s="2"/>
      <c r="I620" s="2"/>
      <c r="J620" s="2"/>
      <c r="K620" s="2"/>
      <c r="L620" s="2"/>
      <c r="M620" s="2"/>
      <c r="N620" s="2"/>
      <c r="O620" s="2"/>
    </row>
    <row r="621" spans="8:15" x14ac:dyDescent="0.2">
      <c r="H621" s="2"/>
      <c r="I621" s="2"/>
      <c r="J621" s="2"/>
      <c r="K621" s="2"/>
      <c r="L621" s="2"/>
      <c r="M621" s="2"/>
      <c r="N621" s="2"/>
      <c r="O621" s="2"/>
    </row>
    <row r="622" spans="8:15" x14ac:dyDescent="0.2">
      <c r="H622" s="2"/>
      <c r="I622" s="2"/>
      <c r="J622" s="2"/>
      <c r="K622" s="2"/>
      <c r="L622" s="2"/>
      <c r="M622" s="2"/>
      <c r="N622" s="2"/>
      <c r="O622" s="2"/>
    </row>
    <row r="623" spans="8:15" x14ac:dyDescent="0.2">
      <c r="H623" s="2"/>
      <c r="I623" s="2"/>
      <c r="J623" s="2"/>
      <c r="K623" s="2"/>
      <c r="L623" s="2"/>
      <c r="M623" s="2"/>
      <c r="N623" s="2"/>
      <c r="O623" s="2"/>
    </row>
    <row r="624" spans="8:15" x14ac:dyDescent="0.2">
      <c r="H624" s="2"/>
      <c r="I624" s="2"/>
      <c r="J624" s="2"/>
      <c r="K624" s="2"/>
      <c r="L624" s="2"/>
      <c r="M624" s="2"/>
      <c r="N624" s="2"/>
      <c r="O624" s="2"/>
    </row>
    <row r="625" spans="8:15" x14ac:dyDescent="0.2">
      <c r="H625" s="2"/>
      <c r="I625" s="2"/>
      <c r="J625" s="2"/>
      <c r="K625" s="2"/>
      <c r="L625" s="2"/>
      <c r="M625" s="2"/>
      <c r="N625" s="2"/>
      <c r="O625" s="2"/>
    </row>
    <row r="626" spans="8:15" x14ac:dyDescent="0.2">
      <c r="H626" s="2"/>
      <c r="I626" s="2"/>
      <c r="J626" s="2"/>
      <c r="K626" s="2"/>
      <c r="L626" s="2"/>
      <c r="M626" s="2"/>
      <c r="N626" s="2"/>
      <c r="O626" s="2"/>
    </row>
    <row r="627" spans="8:15" x14ac:dyDescent="0.2">
      <c r="H627" s="2"/>
      <c r="I627" s="2"/>
      <c r="J627" s="2"/>
      <c r="K627" s="2"/>
      <c r="L627" s="2"/>
      <c r="M627" s="2"/>
      <c r="N627" s="2"/>
      <c r="O627" s="2"/>
    </row>
    <row r="628" spans="8:15" x14ac:dyDescent="0.2">
      <c r="H628" s="2"/>
      <c r="I628" s="2"/>
      <c r="J628" s="2"/>
      <c r="K628" s="2"/>
      <c r="L628" s="2"/>
      <c r="M628" s="2"/>
      <c r="N628" s="2"/>
      <c r="O628" s="2"/>
    </row>
    <row r="629" spans="8:15" x14ac:dyDescent="0.2">
      <c r="H629" s="2"/>
      <c r="I629" s="2"/>
      <c r="J629" s="2"/>
      <c r="K629" s="2"/>
      <c r="L629" s="2"/>
      <c r="M629" s="2"/>
      <c r="N629" s="2"/>
      <c r="O629" s="2"/>
    </row>
    <row r="630" spans="8:15" x14ac:dyDescent="0.2">
      <c r="H630" s="2"/>
      <c r="I630" s="2"/>
      <c r="J630" s="2"/>
      <c r="K630" s="2"/>
      <c r="L630" s="2"/>
      <c r="M630" s="2"/>
      <c r="N630" s="2"/>
      <c r="O630" s="2"/>
    </row>
    <row r="631" spans="8:15" x14ac:dyDescent="0.2">
      <c r="H631" s="2"/>
      <c r="I631" s="2"/>
      <c r="J631" s="2"/>
      <c r="K631" s="2"/>
      <c r="L631" s="2"/>
      <c r="M631" s="2"/>
      <c r="N631" s="2"/>
      <c r="O631" s="2"/>
    </row>
    <row r="632" spans="8:15" x14ac:dyDescent="0.2">
      <c r="H632" s="2"/>
      <c r="I632" s="2"/>
      <c r="J632" s="2"/>
      <c r="K632" s="2"/>
      <c r="L632" s="2"/>
      <c r="M632" s="2"/>
      <c r="N632" s="2"/>
      <c r="O632" s="2"/>
    </row>
    <row r="633" spans="8:15" x14ac:dyDescent="0.2">
      <c r="H633" s="2"/>
      <c r="I633" s="2"/>
      <c r="J633" s="2"/>
      <c r="K633" s="2"/>
      <c r="L633" s="2"/>
      <c r="M633" s="2"/>
      <c r="N633" s="2"/>
      <c r="O633" s="2"/>
    </row>
    <row r="634" spans="8:15" x14ac:dyDescent="0.2">
      <c r="H634" s="2"/>
      <c r="I634" s="2"/>
      <c r="J634" s="2"/>
      <c r="K634" s="2"/>
      <c r="L634" s="2"/>
      <c r="M634" s="2"/>
      <c r="N634" s="2"/>
      <c r="O634" s="2"/>
    </row>
    <row r="635" spans="8:15" x14ac:dyDescent="0.2">
      <c r="H635" s="2"/>
      <c r="I635" s="2"/>
      <c r="J635" s="2"/>
      <c r="K635" s="2"/>
      <c r="L635" s="2"/>
      <c r="M635" s="2"/>
      <c r="N635" s="2"/>
      <c r="O635" s="2"/>
    </row>
    <row r="636" spans="8:15" x14ac:dyDescent="0.2">
      <c r="H636" s="2"/>
      <c r="I636" s="2"/>
      <c r="J636" s="2"/>
      <c r="K636" s="2"/>
      <c r="L636" s="2"/>
      <c r="M636" s="2"/>
      <c r="N636" s="2"/>
      <c r="O636" s="2"/>
    </row>
    <row r="637" spans="8:15" x14ac:dyDescent="0.2">
      <c r="H637" s="2"/>
      <c r="I637" s="2"/>
      <c r="J637" s="2"/>
      <c r="K637" s="2"/>
      <c r="L637" s="2"/>
      <c r="M637" s="2"/>
      <c r="N637" s="2"/>
      <c r="O637" s="2"/>
    </row>
    <row r="638" spans="8:15" x14ac:dyDescent="0.2">
      <c r="H638" s="2"/>
      <c r="I638" s="2"/>
      <c r="J638" s="2"/>
      <c r="K638" s="2"/>
      <c r="L638" s="2"/>
      <c r="M638" s="2"/>
      <c r="N638" s="2"/>
      <c r="O638" s="2"/>
    </row>
    <row r="639" spans="8:15" x14ac:dyDescent="0.2">
      <c r="H639" s="2"/>
      <c r="I639" s="2"/>
      <c r="J639" s="2"/>
      <c r="K639" s="2"/>
      <c r="L639" s="2"/>
      <c r="M639" s="2"/>
      <c r="N639" s="2"/>
      <c r="O639" s="2"/>
    </row>
    <row r="640" spans="8:15" x14ac:dyDescent="0.2">
      <c r="H640" s="2"/>
      <c r="I640" s="2"/>
      <c r="J640" s="2"/>
      <c r="K640" s="2"/>
      <c r="L640" s="2"/>
      <c r="M640" s="2"/>
      <c r="N640" s="2"/>
      <c r="O640" s="2"/>
    </row>
    <row r="641" spans="8:15" x14ac:dyDescent="0.2">
      <c r="H641" s="2"/>
      <c r="I641" s="2"/>
      <c r="J641" s="2"/>
      <c r="K641" s="2"/>
      <c r="L641" s="2"/>
      <c r="M641" s="2"/>
      <c r="N641" s="2"/>
      <c r="O641" s="2"/>
    </row>
    <row r="642" spans="8:15" x14ac:dyDescent="0.2">
      <c r="H642" s="2"/>
      <c r="I642" s="2"/>
      <c r="J642" s="2"/>
      <c r="K642" s="2"/>
      <c r="L642" s="2"/>
      <c r="M642" s="2"/>
      <c r="N642" s="2"/>
      <c r="O642" s="2"/>
    </row>
    <row r="643" spans="8:15" x14ac:dyDescent="0.2">
      <c r="H643" s="2"/>
      <c r="I643" s="2"/>
      <c r="J643" s="2"/>
      <c r="K643" s="2"/>
      <c r="L643" s="2"/>
      <c r="M643" s="2"/>
      <c r="N643" s="2"/>
      <c r="O643" s="2"/>
    </row>
    <row r="644" spans="8:15" x14ac:dyDescent="0.2">
      <c r="H644" s="2"/>
      <c r="I644" s="2"/>
      <c r="J644" s="2"/>
      <c r="K644" s="2"/>
      <c r="L644" s="2"/>
      <c r="M644" s="2"/>
      <c r="N644" s="2"/>
      <c r="O644" s="2"/>
    </row>
    <row r="645" spans="8:15" x14ac:dyDescent="0.2">
      <c r="H645" s="2"/>
      <c r="I645" s="2"/>
      <c r="J645" s="2"/>
      <c r="K645" s="2"/>
      <c r="L645" s="2"/>
      <c r="M645" s="2"/>
      <c r="N645" s="2"/>
      <c r="O645" s="2"/>
    </row>
    <row r="646" spans="8:15" x14ac:dyDescent="0.2">
      <c r="H646" s="2"/>
      <c r="I646" s="2"/>
      <c r="J646" s="2"/>
      <c r="K646" s="2"/>
      <c r="L646" s="2"/>
      <c r="M646" s="2"/>
      <c r="N646" s="2"/>
      <c r="O646" s="2"/>
    </row>
    <row r="647" spans="8:15" x14ac:dyDescent="0.2">
      <c r="H647" s="2"/>
      <c r="I647" s="2"/>
      <c r="J647" s="2"/>
      <c r="K647" s="2"/>
      <c r="L647" s="2"/>
      <c r="M647" s="2"/>
      <c r="N647" s="2"/>
      <c r="O647" s="2"/>
    </row>
    <row r="648" spans="8:15" x14ac:dyDescent="0.2">
      <c r="H648" s="2"/>
      <c r="I648" s="2"/>
      <c r="J648" s="2"/>
      <c r="K648" s="2"/>
      <c r="L648" s="2"/>
      <c r="M648" s="2"/>
      <c r="N648" s="2"/>
      <c r="O648" s="2"/>
    </row>
    <row r="649" spans="8:15" x14ac:dyDescent="0.2">
      <c r="H649" s="2"/>
      <c r="I649" s="2"/>
      <c r="J649" s="2"/>
      <c r="K649" s="2"/>
      <c r="L649" s="2"/>
      <c r="M649" s="2"/>
      <c r="N649" s="2"/>
      <c r="O649" s="2"/>
    </row>
    <row r="650" spans="8:15" x14ac:dyDescent="0.2">
      <c r="H650" s="2"/>
      <c r="I650" s="2"/>
      <c r="J650" s="2"/>
      <c r="K650" s="2"/>
      <c r="L650" s="2"/>
      <c r="M650" s="2"/>
      <c r="N650" s="2"/>
      <c r="O650" s="2"/>
    </row>
    <row r="651" spans="8:15" x14ac:dyDescent="0.2">
      <c r="H651" s="2"/>
      <c r="I651" s="2"/>
      <c r="J651" s="2"/>
      <c r="K651" s="2"/>
      <c r="L651" s="2"/>
      <c r="M651" s="2"/>
      <c r="N651" s="2"/>
      <c r="O651" s="2"/>
    </row>
    <row r="652" spans="8:15" x14ac:dyDescent="0.2">
      <c r="H652" s="2"/>
      <c r="I652" s="2"/>
      <c r="J652" s="2"/>
      <c r="K652" s="2"/>
      <c r="L652" s="2"/>
      <c r="M652" s="2"/>
      <c r="N652" s="2"/>
      <c r="O652" s="2"/>
    </row>
    <row r="653" spans="8:15" x14ac:dyDescent="0.2">
      <c r="H653" s="2"/>
      <c r="I653" s="2"/>
      <c r="J653" s="2"/>
      <c r="K653" s="2"/>
      <c r="L653" s="2"/>
      <c r="M653" s="2"/>
      <c r="N653" s="2"/>
      <c r="O653" s="2"/>
    </row>
    <row r="654" spans="8:15" x14ac:dyDescent="0.2">
      <c r="H654" s="2"/>
      <c r="I654" s="2"/>
      <c r="J654" s="2"/>
      <c r="K654" s="2"/>
      <c r="L654" s="2"/>
      <c r="M654" s="2"/>
      <c r="N654" s="2"/>
      <c r="O654" s="2"/>
    </row>
    <row r="655" spans="8:15" x14ac:dyDescent="0.2">
      <c r="H655" s="2"/>
      <c r="I655" s="2"/>
      <c r="J655" s="2"/>
      <c r="K655" s="2"/>
      <c r="L655" s="2"/>
      <c r="M655" s="2"/>
      <c r="N655" s="2"/>
      <c r="O655" s="2"/>
    </row>
    <row r="656" spans="8:15" x14ac:dyDescent="0.2">
      <c r="H656" s="2"/>
      <c r="I656" s="2"/>
      <c r="J656" s="2"/>
      <c r="K656" s="2"/>
      <c r="L656" s="2"/>
      <c r="M656" s="2"/>
      <c r="N656" s="2"/>
      <c r="O656" s="2"/>
    </row>
    <row r="657" spans="8:15" x14ac:dyDescent="0.2">
      <c r="H657" s="2"/>
      <c r="I657" s="2"/>
      <c r="J657" s="2"/>
      <c r="K657" s="2"/>
      <c r="L657" s="2"/>
      <c r="M657" s="2"/>
      <c r="N657" s="2"/>
      <c r="O657" s="2"/>
    </row>
    <row r="658" spans="8:15" x14ac:dyDescent="0.2">
      <c r="H658" s="2"/>
      <c r="I658" s="2"/>
      <c r="J658" s="2"/>
      <c r="K658" s="2"/>
      <c r="L658" s="2"/>
      <c r="M658" s="2"/>
      <c r="N658" s="2"/>
      <c r="O658" s="2"/>
    </row>
    <row r="659" spans="8:15" x14ac:dyDescent="0.2">
      <c r="H659" s="2"/>
      <c r="I659" s="2"/>
      <c r="J659" s="2"/>
      <c r="K659" s="2"/>
      <c r="L659" s="2"/>
      <c r="M659" s="2"/>
      <c r="N659" s="2"/>
      <c r="O659" s="2"/>
    </row>
    <row r="660" spans="8:15" x14ac:dyDescent="0.2">
      <c r="H660" s="2"/>
      <c r="I660" s="2"/>
      <c r="J660" s="2"/>
      <c r="K660" s="2"/>
      <c r="L660" s="2"/>
      <c r="M660" s="2"/>
      <c r="N660" s="2"/>
      <c r="O660" s="2"/>
    </row>
    <row r="661" spans="8:15" x14ac:dyDescent="0.2">
      <c r="H661" s="2"/>
      <c r="I661" s="2"/>
      <c r="J661" s="2"/>
      <c r="K661" s="2"/>
      <c r="L661" s="2"/>
      <c r="M661" s="2"/>
      <c r="N661" s="2"/>
      <c r="O661" s="2"/>
    </row>
    <row r="662" spans="8:15" x14ac:dyDescent="0.2">
      <c r="H662" s="2"/>
      <c r="I662" s="2"/>
      <c r="J662" s="2"/>
      <c r="K662" s="2"/>
      <c r="L662" s="2"/>
      <c r="M662" s="2"/>
      <c r="N662" s="2"/>
      <c r="O662" s="2"/>
    </row>
    <row r="663" spans="8:15" x14ac:dyDescent="0.2">
      <c r="H663" s="2"/>
      <c r="I663" s="2"/>
      <c r="J663" s="2"/>
      <c r="K663" s="2"/>
      <c r="L663" s="2"/>
      <c r="M663" s="2"/>
      <c r="N663" s="2"/>
      <c r="O663" s="2"/>
    </row>
    <row r="664" spans="8:15" x14ac:dyDescent="0.2">
      <c r="H664" s="2"/>
      <c r="I664" s="2"/>
      <c r="J664" s="2"/>
      <c r="K664" s="2"/>
      <c r="L664" s="2"/>
      <c r="M664" s="2"/>
      <c r="N664" s="2"/>
      <c r="O664" s="2"/>
    </row>
    <row r="665" spans="8:15" x14ac:dyDescent="0.2">
      <c r="H665" s="2"/>
      <c r="I665" s="2"/>
      <c r="J665" s="2"/>
      <c r="K665" s="2"/>
      <c r="L665" s="2"/>
      <c r="M665" s="2"/>
      <c r="N665" s="2"/>
      <c r="O665" s="2"/>
    </row>
    <row r="666" spans="8:15" x14ac:dyDescent="0.2">
      <c r="H666" s="2"/>
      <c r="I666" s="2"/>
      <c r="J666" s="2"/>
      <c r="K666" s="2"/>
      <c r="L666" s="2"/>
      <c r="M666" s="2"/>
      <c r="N666" s="2"/>
      <c r="O666" s="2"/>
    </row>
    <row r="667" spans="8:15" x14ac:dyDescent="0.2">
      <c r="H667" s="2"/>
      <c r="I667" s="2"/>
      <c r="J667" s="2"/>
      <c r="K667" s="2"/>
      <c r="L667" s="2"/>
      <c r="M667" s="2"/>
      <c r="N667" s="2"/>
      <c r="O667" s="2"/>
    </row>
    <row r="668" spans="8:15" x14ac:dyDescent="0.2">
      <c r="H668" s="2"/>
      <c r="I668" s="2"/>
      <c r="J668" s="2"/>
      <c r="K668" s="2"/>
      <c r="L668" s="2"/>
      <c r="M668" s="2"/>
      <c r="N668" s="2"/>
      <c r="O668" s="2"/>
    </row>
    <row r="669" spans="8:15" x14ac:dyDescent="0.2">
      <c r="H669" s="2"/>
      <c r="I669" s="2"/>
      <c r="J669" s="2"/>
      <c r="K669" s="2"/>
      <c r="L669" s="2"/>
      <c r="M669" s="2"/>
      <c r="N669" s="2"/>
      <c r="O669" s="2"/>
    </row>
    <row r="670" spans="8:15" x14ac:dyDescent="0.2">
      <c r="H670" s="2"/>
      <c r="I670" s="2"/>
      <c r="J670" s="2"/>
      <c r="K670" s="2"/>
      <c r="L670" s="2"/>
      <c r="M670" s="2"/>
      <c r="N670" s="2"/>
      <c r="O670" s="2"/>
    </row>
    <row r="671" spans="8:15" x14ac:dyDescent="0.2">
      <c r="H671" s="2"/>
      <c r="I671" s="2"/>
      <c r="J671" s="2"/>
      <c r="K671" s="2"/>
      <c r="L671" s="2"/>
      <c r="M671" s="2"/>
      <c r="N671" s="2"/>
      <c r="O671" s="2"/>
    </row>
    <row r="672" spans="8:15" x14ac:dyDescent="0.2">
      <c r="H672" s="2"/>
      <c r="I672" s="2"/>
      <c r="J672" s="2"/>
      <c r="K672" s="2"/>
      <c r="L672" s="2"/>
      <c r="M672" s="2"/>
      <c r="N672" s="2"/>
      <c r="O672" s="2"/>
    </row>
    <row r="673" spans="8:15" x14ac:dyDescent="0.2">
      <c r="H673" s="2"/>
      <c r="I673" s="2"/>
      <c r="J673" s="2"/>
      <c r="K673" s="2"/>
      <c r="L673" s="2"/>
      <c r="M673" s="2"/>
      <c r="N673" s="2"/>
      <c r="O673" s="2"/>
    </row>
    <row r="674" spans="8:15" x14ac:dyDescent="0.2">
      <c r="H674" s="2"/>
      <c r="I674" s="2"/>
      <c r="J674" s="2"/>
      <c r="K674" s="2"/>
      <c r="L674" s="2"/>
      <c r="M674" s="2"/>
      <c r="N674" s="2"/>
      <c r="O674" s="2"/>
    </row>
    <row r="675" spans="8:15" x14ac:dyDescent="0.2">
      <c r="H675" s="2"/>
      <c r="I675" s="2"/>
      <c r="J675" s="2"/>
      <c r="K675" s="2"/>
      <c r="L675" s="2"/>
      <c r="M675" s="2"/>
      <c r="N675" s="2"/>
      <c r="O675" s="2"/>
    </row>
    <row r="676" spans="8:15" x14ac:dyDescent="0.2">
      <c r="H676" s="2"/>
      <c r="I676" s="2"/>
      <c r="J676" s="2"/>
      <c r="K676" s="2"/>
      <c r="L676" s="2"/>
      <c r="M676" s="2"/>
      <c r="N676" s="2"/>
      <c r="O676" s="2"/>
    </row>
    <row r="677" spans="8:15" x14ac:dyDescent="0.2">
      <c r="H677" s="2"/>
      <c r="I677" s="2"/>
      <c r="J677" s="2"/>
      <c r="K677" s="2"/>
      <c r="L677" s="2"/>
      <c r="M677" s="2"/>
      <c r="N677" s="2"/>
      <c r="O677" s="2"/>
    </row>
    <row r="678" spans="8:15" x14ac:dyDescent="0.2">
      <c r="H678" s="2"/>
      <c r="I678" s="2"/>
      <c r="J678" s="2"/>
      <c r="K678" s="2"/>
      <c r="L678" s="2"/>
      <c r="M678" s="2"/>
      <c r="N678" s="2"/>
      <c r="O678" s="2"/>
    </row>
    <row r="679" spans="8:15" x14ac:dyDescent="0.2">
      <c r="H679" s="2"/>
      <c r="I679" s="2"/>
      <c r="J679" s="2"/>
      <c r="K679" s="2"/>
      <c r="L679" s="2"/>
      <c r="M679" s="2"/>
      <c r="N679" s="2"/>
      <c r="O679" s="2"/>
    </row>
    <row r="680" spans="8:15" x14ac:dyDescent="0.2">
      <c r="H680" s="2"/>
      <c r="I680" s="2"/>
      <c r="J680" s="2"/>
      <c r="K680" s="2"/>
      <c r="L680" s="2"/>
      <c r="M680" s="2"/>
      <c r="N680" s="2"/>
      <c r="O680" s="2"/>
    </row>
    <row r="681" spans="8:15" x14ac:dyDescent="0.2">
      <c r="H681" s="2"/>
      <c r="I681" s="2"/>
      <c r="J681" s="2"/>
      <c r="K681" s="2"/>
      <c r="L681" s="2"/>
      <c r="M681" s="2"/>
      <c r="N681" s="2"/>
      <c r="O681" s="2"/>
    </row>
    <row r="682" spans="8:15" x14ac:dyDescent="0.2">
      <c r="H682" s="2"/>
      <c r="I682" s="2"/>
      <c r="J682" s="2"/>
      <c r="K682" s="2"/>
      <c r="L682" s="2"/>
      <c r="M682" s="2"/>
      <c r="N682" s="2"/>
      <c r="O682" s="2"/>
    </row>
    <row r="683" spans="8:15" x14ac:dyDescent="0.2">
      <c r="H683" s="2"/>
      <c r="I683" s="2"/>
      <c r="J683" s="2"/>
      <c r="K683" s="2"/>
      <c r="L683" s="2"/>
      <c r="M683" s="2"/>
      <c r="N683" s="2"/>
      <c r="O683" s="2"/>
    </row>
    <row r="684" spans="8:15" x14ac:dyDescent="0.2">
      <c r="H684" s="2"/>
      <c r="I684" s="2"/>
      <c r="J684" s="2"/>
      <c r="K684" s="2"/>
      <c r="L684" s="2"/>
      <c r="M684" s="2"/>
      <c r="N684" s="2"/>
      <c r="O684" s="2"/>
    </row>
    <row r="685" spans="8:15" x14ac:dyDescent="0.2">
      <c r="H685" s="2"/>
      <c r="I685" s="2"/>
      <c r="J685" s="2"/>
      <c r="K685" s="2"/>
      <c r="L685" s="2"/>
      <c r="M685" s="2"/>
      <c r="N685" s="2"/>
      <c r="O685" s="2"/>
    </row>
    <row r="686" spans="8:15" x14ac:dyDescent="0.2">
      <c r="H686" s="2"/>
      <c r="I686" s="2"/>
      <c r="J686" s="2"/>
      <c r="K686" s="2"/>
      <c r="L686" s="2"/>
      <c r="M686" s="2"/>
      <c r="N686" s="2"/>
      <c r="O686" s="2"/>
    </row>
    <row r="687" spans="8:15" x14ac:dyDescent="0.2">
      <c r="H687" s="2"/>
      <c r="I687" s="2"/>
      <c r="J687" s="2"/>
      <c r="K687" s="2"/>
      <c r="L687" s="2"/>
      <c r="M687" s="2"/>
      <c r="N687" s="2"/>
      <c r="O687" s="2"/>
    </row>
    <row r="688" spans="8:15" x14ac:dyDescent="0.2">
      <c r="H688" s="2"/>
      <c r="I688" s="2"/>
      <c r="J688" s="2"/>
      <c r="K688" s="2"/>
      <c r="L688" s="2"/>
      <c r="M688" s="2"/>
      <c r="N688" s="2"/>
      <c r="O688" s="2"/>
    </row>
    <row r="689" spans="8:15" x14ac:dyDescent="0.2">
      <c r="H689" s="2"/>
      <c r="I689" s="2"/>
      <c r="J689" s="2"/>
      <c r="K689" s="2"/>
      <c r="L689" s="2"/>
      <c r="M689" s="2"/>
      <c r="N689" s="2"/>
      <c r="O689" s="2"/>
    </row>
    <row r="690" spans="8:15" x14ac:dyDescent="0.2">
      <c r="H690" s="2"/>
      <c r="I690" s="2"/>
      <c r="J690" s="2"/>
      <c r="K690" s="2"/>
      <c r="L690" s="2"/>
      <c r="M690" s="2"/>
      <c r="N690" s="2"/>
      <c r="O690" s="2"/>
    </row>
    <row r="691" spans="8:15" x14ac:dyDescent="0.2">
      <c r="H691" s="2"/>
      <c r="I691" s="2"/>
      <c r="J691" s="2"/>
      <c r="K691" s="2"/>
      <c r="L691" s="2"/>
      <c r="M691" s="2"/>
      <c r="N691" s="2"/>
      <c r="O691" s="2"/>
    </row>
    <row r="692" spans="8:15" x14ac:dyDescent="0.2">
      <c r="H692" s="2"/>
      <c r="I692" s="2"/>
      <c r="J692" s="2"/>
      <c r="K692" s="2"/>
      <c r="L692" s="2"/>
      <c r="M692" s="2"/>
      <c r="N692" s="2"/>
      <c r="O692" s="2"/>
    </row>
    <row r="693" spans="8:15" x14ac:dyDescent="0.2">
      <c r="H693" s="2"/>
      <c r="I693" s="2"/>
      <c r="J693" s="2"/>
      <c r="K693" s="2"/>
      <c r="L693" s="2"/>
      <c r="M693" s="2"/>
      <c r="N693" s="2"/>
      <c r="O693" s="2"/>
    </row>
    <row r="694" spans="8:15" x14ac:dyDescent="0.2">
      <c r="H694" s="2"/>
      <c r="I694" s="2"/>
      <c r="J694" s="2"/>
      <c r="K694" s="2"/>
      <c r="L694" s="2"/>
      <c r="M694" s="2"/>
      <c r="N694" s="2"/>
      <c r="O694" s="2"/>
    </row>
    <row r="695" spans="8:15" x14ac:dyDescent="0.2">
      <c r="H695" s="2"/>
      <c r="I695" s="2"/>
      <c r="J695" s="2"/>
      <c r="K695" s="2"/>
      <c r="L695" s="2"/>
      <c r="M695" s="2"/>
      <c r="N695" s="2"/>
      <c r="O695" s="2"/>
    </row>
    <row r="696" spans="8:15" x14ac:dyDescent="0.2">
      <c r="H696" s="2"/>
      <c r="I696" s="2"/>
      <c r="J696" s="2"/>
      <c r="K696" s="2"/>
      <c r="L696" s="2"/>
      <c r="M696" s="2"/>
      <c r="N696" s="2"/>
      <c r="O696" s="2"/>
    </row>
    <row r="697" spans="8:15" x14ac:dyDescent="0.2">
      <c r="H697" s="2"/>
      <c r="I697" s="2"/>
      <c r="J697" s="2"/>
      <c r="K697" s="2"/>
      <c r="L697" s="2"/>
      <c r="M697" s="2"/>
      <c r="N697" s="2"/>
      <c r="O697" s="2"/>
    </row>
    <row r="698" spans="8:15" x14ac:dyDescent="0.2">
      <c r="H698" s="2"/>
      <c r="I698" s="2"/>
      <c r="J698" s="2"/>
      <c r="K698" s="2"/>
      <c r="L698" s="2"/>
      <c r="M698" s="2"/>
      <c r="N698" s="2"/>
      <c r="O698" s="2"/>
    </row>
    <row r="699" spans="8:15" x14ac:dyDescent="0.2">
      <c r="H699" s="2"/>
      <c r="I699" s="2"/>
      <c r="J699" s="2"/>
      <c r="K699" s="2"/>
      <c r="L699" s="2"/>
      <c r="M699" s="2"/>
      <c r="N699" s="2"/>
      <c r="O699" s="2"/>
    </row>
    <row r="700" spans="8:15" x14ac:dyDescent="0.2">
      <c r="H700" s="2"/>
      <c r="I700" s="2"/>
      <c r="J700" s="2"/>
      <c r="K700" s="2"/>
      <c r="L700" s="2"/>
      <c r="M700" s="2"/>
      <c r="N700" s="2"/>
      <c r="O700" s="2"/>
    </row>
    <row r="701" spans="8:15" x14ac:dyDescent="0.2">
      <c r="H701" s="2"/>
      <c r="I701" s="2"/>
      <c r="J701" s="2"/>
      <c r="K701" s="2"/>
      <c r="L701" s="2"/>
      <c r="M701" s="2"/>
      <c r="N701" s="2"/>
      <c r="O701" s="2"/>
    </row>
    <row r="702" spans="8:15" x14ac:dyDescent="0.2">
      <c r="H702" s="2"/>
      <c r="I702" s="2"/>
      <c r="J702" s="2"/>
      <c r="K702" s="2"/>
      <c r="L702" s="2"/>
      <c r="M702" s="2"/>
      <c r="N702" s="2"/>
      <c r="O702" s="2"/>
    </row>
    <row r="703" spans="8:15" x14ac:dyDescent="0.2">
      <c r="H703" s="2"/>
      <c r="I703" s="2"/>
      <c r="J703" s="2"/>
      <c r="K703" s="2"/>
      <c r="L703" s="2"/>
      <c r="M703" s="2"/>
      <c r="N703" s="2"/>
      <c r="O703" s="2"/>
    </row>
    <row r="704" spans="8:15" x14ac:dyDescent="0.2">
      <c r="H704" s="2"/>
      <c r="I704" s="2"/>
      <c r="J704" s="2"/>
      <c r="K704" s="2"/>
      <c r="L704" s="2"/>
      <c r="M704" s="2"/>
      <c r="N704" s="2"/>
      <c r="O704" s="2"/>
    </row>
    <row r="705" spans="8:15" x14ac:dyDescent="0.2">
      <c r="H705" s="2"/>
      <c r="I705" s="2"/>
      <c r="J705" s="2"/>
      <c r="K705" s="2"/>
      <c r="L705" s="2"/>
      <c r="M705" s="2"/>
      <c r="N705" s="2"/>
      <c r="O705" s="2"/>
    </row>
    <row r="706" spans="8:15" x14ac:dyDescent="0.2">
      <c r="H706" s="2"/>
      <c r="I706" s="2"/>
      <c r="J706" s="2"/>
      <c r="K706" s="2"/>
      <c r="L706" s="2"/>
      <c r="M706" s="2"/>
      <c r="N706" s="2"/>
      <c r="O706" s="2"/>
    </row>
    <row r="707" spans="8:15" x14ac:dyDescent="0.2">
      <c r="H707" s="2"/>
      <c r="I707" s="2"/>
      <c r="J707" s="2"/>
      <c r="K707" s="2"/>
      <c r="L707" s="2"/>
      <c r="M707" s="2"/>
      <c r="N707" s="2"/>
      <c r="O707" s="2"/>
    </row>
    <row r="708" spans="8:15" x14ac:dyDescent="0.2">
      <c r="H708" s="2"/>
      <c r="I708" s="2"/>
      <c r="J708" s="2"/>
      <c r="K708" s="2"/>
      <c r="L708" s="2"/>
      <c r="M708" s="2"/>
      <c r="N708" s="2"/>
      <c r="O708" s="2"/>
    </row>
    <row r="709" spans="8:15" x14ac:dyDescent="0.2">
      <c r="H709" s="2"/>
      <c r="I709" s="2"/>
      <c r="J709" s="2"/>
      <c r="K709" s="2"/>
      <c r="L709" s="2"/>
      <c r="M709" s="2"/>
      <c r="N709" s="2"/>
      <c r="O709" s="2"/>
    </row>
    <row r="710" spans="8:15" x14ac:dyDescent="0.2">
      <c r="H710" s="2"/>
      <c r="I710" s="2"/>
      <c r="J710" s="2"/>
      <c r="K710" s="2"/>
      <c r="L710" s="2"/>
      <c r="M710" s="2"/>
      <c r="N710" s="2"/>
      <c r="O710" s="2"/>
    </row>
    <row r="711" spans="8:15" x14ac:dyDescent="0.2">
      <c r="H711" s="2"/>
      <c r="I711" s="2"/>
      <c r="J711" s="2"/>
      <c r="K711" s="2"/>
      <c r="L711" s="2"/>
      <c r="M711" s="2"/>
      <c r="N711" s="2"/>
      <c r="O711" s="2"/>
    </row>
    <row r="712" spans="8:15" x14ac:dyDescent="0.2">
      <c r="H712" s="2"/>
      <c r="I712" s="2"/>
      <c r="J712" s="2"/>
      <c r="K712" s="2"/>
      <c r="L712" s="2"/>
      <c r="M712" s="2"/>
      <c r="N712" s="2"/>
      <c r="O712" s="2"/>
    </row>
    <row r="713" spans="8:15" x14ac:dyDescent="0.2">
      <c r="H713" s="2"/>
      <c r="I713" s="2"/>
      <c r="J713" s="2"/>
      <c r="K713" s="2"/>
      <c r="L713" s="2"/>
      <c r="M713" s="2"/>
      <c r="N713" s="2"/>
      <c r="O713" s="2"/>
    </row>
    <row r="714" spans="8:15" x14ac:dyDescent="0.2">
      <c r="H714" s="2"/>
      <c r="I714" s="2"/>
      <c r="J714" s="2"/>
      <c r="K714" s="2"/>
      <c r="L714" s="2"/>
      <c r="M714" s="2"/>
      <c r="N714" s="2"/>
      <c r="O714" s="2"/>
    </row>
    <row r="715" spans="8:15" x14ac:dyDescent="0.2">
      <c r="H715" s="2"/>
      <c r="I715" s="2"/>
      <c r="J715" s="2"/>
      <c r="K715" s="2"/>
      <c r="L715" s="2"/>
      <c r="M715" s="2"/>
      <c r="N715" s="2"/>
      <c r="O715" s="2"/>
    </row>
    <row r="716" spans="8:15" x14ac:dyDescent="0.2">
      <c r="H716" s="2"/>
      <c r="I716" s="2"/>
      <c r="J716" s="2"/>
      <c r="K716" s="2"/>
      <c r="L716" s="2"/>
      <c r="M716" s="2"/>
      <c r="N716" s="2"/>
      <c r="O716" s="2"/>
    </row>
    <row r="717" spans="8:15" x14ac:dyDescent="0.2">
      <c r="H717" s="2"/>
      <c r="I717" s="2"/>
      <c r="J717" s="2"/>
      <c r="K717" s="2"/>
      <c r="L717" s="2"/>
      <c r="M717" s="2"/>
      <c r="N717" s="2"/>
      <c r="O717" s="2"/>
    </row>
    <row r="718" spans="8:15" x14ac:dyDescent="0.2">
      <c r="H718" s="2"/>
      <c r="I718" s="2"/>
      <c r="J718" s="2"/>
      <c r="K718" s="2"/>
      <c r="L718" s="2"/>
      <c r="M718" s="2"/>
      <c r="N718" s="2"/>
      <c r="O718" s="2"/>
    </row>
    <row r="719" spans="8:15" x14ac:dyDescent="0.2">
      <c r="H719" s="2"/>
      <c r="I719" s="2"/>
      <c r="J719" s="2"/>
      <c r="K719" s="2"/>
      <c r="L719" s="2"/>
      <c r="M719" s="2"/>
      <c r="N719" s="2"/>
      <c r="O719" s="2"/>
    </row>
    <row r="720" spans="8:15" x14ac:dyDescent="0.2">
      <c r="H720" s="2"/>
      <c r="I720" s="2"/>
      <c r="J720" s="2"/>
      <c r="K720" s="2"/>
      <c r="L720" s="2"/>
      <c r="M720" s="2"/>
      <c r="N720" s="2"/>
      <c r="O720" s="2"/>
    </row>
    <row r="721" spans="8:15" x14ac:dyDescent="0.2">
      <c r="H721" s="2"/>
      <c r="I721" s="2"/>
      <c r="J721" s="2"/>
      <c r="K721" s="2"/>
      <c r="L721" s="2"/>
      <c r="M721" s="2"/>
      <c r="N721" s="2"/>
      <c r="O721" s="2"/>
    </row>
    <row r="722" spans="8:15" x14ac:dyDescent="0.2">
      <c r="H722" s="2"/>
      <c r="I722" s="2"/>
      <c r="J722" s="2"/>
      <c r="K722" s="2"/>
      <c r="L722" s="2"/>
      <c r="M722" s="2"/>
      <c r="N722" s="2"/>
      <c r="O722" s="2"/>
    </row>
    <row r="723" spans="8:15" x14ac:dyDescent="0.2">
      <c r="H723" s="2"/>
      <c r="I723" s="2"/>
      <c r="J723" s="2"/>
      <c r="K723" s="2"/>
      <c r="L723" s="2"/>
      <c r="M723" s="2"/>
      <c r="N723" s="2"/>
      <c r="O723" s="2"/>
    </row>
    <row r="724" spans="8:15" x14ac:dyDescent="0.2">
      <c r="H724" s="2"/>
      <c r="I724" s="2"/>
      <c r="J724" s="2"/>
      <c r="K724" s="2"/>
      <c r="L724" s="2"/>
      <c r="M724" s="2"/>
      <c r="N724" s="2"/>
      <c r="O724" s="2"/>
    </row>
    <row r="725" spans="8:15" x14ac:dyDescent="0.2">
      <c r="H725" s="2"/>
      <c r="I725" s="2"/>
      <c r="J725" s="2"/>
      <c r="K725" s="2"/>
      <c r="L725" s="2"/>
      <c r="M725" s="2"/>
      <c r="N725" s="2"/>
      <c r="O725" s="2"/>
    </row>
    <row r="726" spans="8:15" x14ac:dyDescent="0.2">
      <c r="H726" s="11"/>
      <c r="O726" s="13"/>
    </row>
    <row r="727" spans="8:15" x14ac:dyDescent="0.2">
      <c r="H727" s="11"/>
      <c r="O727" s="13"/>
    </row>
    <row r="728" spans="8:15" x14ac:dyDescent="0.2">
      <c r="H728" s="11"/>
      <c r="O728" s="13"/>
    </row>
    <row r="729" spans="8:15" x14ac:dyDescent="0.2">
      <c r="H729" s="11"/>
      <c r="O729" s="13"/>
    </row>
    <row r="730" spans="8:15" x14ac:dyDescent="0.2">
      <c r="H730" s="11"/>
      <c r="O730" s="13"/>
    </row>
    <row r="731" spans="8:15" x14ac:dyDescent="0.2">
      <c r="H731" s="11"/>
      <c r="O731" s="13"/>
    </row>
    <row r="732" spans="8:15" x14ac:dyDescent="0.2">
      <c r="H732" s="11"/>
      <c r="O732" s="13"/>
    </row>
    <row r="733" spans="8:15" x14ac:dyDescent="0.2">
      <c r="H733" s="11"/>
      <c r="O733" s="13"/>
    </row>
    <row r="734" spans="8:15" x14ac:dyDescent="0.2">
      <c r="H734" s="11"/>
      <c r="O734" s="13"/>
    </row>
    <row r="735" spans="8:15" x14ac:dyDescent="0.2">
      <c r="H735" s="11"/>
      <c r="O735" s="13"/>
    </row>
    <row r="736" spans="8:15" x14ac:dyDescent="0.2">
      <c r="H736" s="11"/>
      <c r="O736" s="13"/>
    </row>
    <row r="737" spans="8:15" x14ac:dyDescent="0.2">
      <c r="H737" s="11"/>
      <c r="O737" s="13"/>
    </row>
    <row r="738" spans="8:15" x14ac:dyDescent="0.2">
      <c r="H738" s="11"/>
      <c r="O738" s="13"/>
    </row>
    <row r="739" spans="8:15" x14ac:dyDescent="0.2">
      <c r="H739" s="11"/>
      <c r="O739" s="13"/>
    </row>
    <row r="740" spans="8:15" x14ac:dyDescent="0.2">
      <c r="H740" s="11"/>
      <c r="O740" s="13"/>
    </row>
    <row r="741" spans="8:15" x14ac:dyDescent="0.2">
      <c r="H741" s="11"/>
      <c r="O741" s="13"/>
    </row>
    <row r="742" spans="8:15" x14ac:dyDescent="0.2">
      <c r="H742" s="11"/>
      <c r="O742" s="13"/>
    </row>
    <row r="743" spans="8:15" x14ac:dyDescent="0.2">
      <c r="H743" s="11"/>
      <c r="O743" s="13"/>
    </row>
    <row r="744" spans="8:15" x14ac:dyDescent="0.2">
      <c r="H744" s="11"/>
      <c r="O744" s="13"/>
    </row>
    <row r="745" spans="8:15" x14ac:dyDescent="0.2">
      <c r="H745" s="11"/>
      <c r="O745" s="13"/>
    </row>
    <row r="746" spans="8:15" x14ac:dyDescent="0.2">
      <c r="H746" s="11"/>
      <c r="O746" s="13"/>
    </row>
    <row r="747" spans="8:15" x14ac:dyDescent="0.2">
      <c r="H747" s="11"/>
      <c r="O747" s="13"/>
    </row>
    <row r="748" spans="8:15" x14ac:dyDescent="0.2">
      <c r="H748" s="11"/>
      <c r="O748" s="13"/>
    </row>
    <row r="749" spans="8:15" x14ac:dyDescent="0.2">
      <c r="H749" s="11"/>
      <c r="O749" s="13"/>
    </row>
    <row r="750" spans="8:15" x14ac:dyDescent="0.2">
      <c r="H750" s="11"/>
      <c r="O750" s="13"/>
    </row>
    <row r="751" spans="8:15" x14ac:dyDescent="0.2">
      <c r="H751" s="11"/>
      <c r="O751" s="13"/>
    </row>
    <row r="752" spans="8:15" x14ac:dyDescent="0.2">
      <c r="H752" s="11"/>
      <c r="O752" s="13"/>
    </row>
    <row r="753" spans="8:15" x14ac:dyDescent="0.2">
      <c r="H753" s="11"/>
      <c r="O753" s="13"/>
    </row>
    <row r="754" spans="8:15" x14ac:dyDescent="0.2">
      <c r="H754" s="11"/>
      <c r="O754" s="13"/>
    </row>
    <row r="755" spans="8:15" x14ac:dyDescent="0.2">
      <c r="H755" s="11"/>
      <c r="O755" s="13"/>
    </row>
    <row r="756" spans="8:15" x14ac:dyDescent="0.2">
      <c r="H756" s="11"/>
      <c r="O756" s="13"/>
    </row>
    <row r="757" spans="8:15" x14ac:dyDescent="0.2">
      <c r="H757" s="11"/>
      <c r="O757" s="13"/>
    </row>
    <row r="758" spans="8:15" x14ac:dyDescent="0.2">
      <c r="H758" s="11"/>
      <c r="O758" s="13"/>
    </row>
    <row r="759" spans="8:15" x14ac:dyDescent="0.2">
      <c r="H759" s="11"/>
      <c r="O759" s="13"/>
    </row>
    <row r="760" spans="8:15" x14ac:dyDescent="0.2">
      <c r="H760" s="11"/>
      <c r="O760" s="13"/>
    </row>
    <row r="761" spans="8:15" x14ac:dyDescent="0.2">
      <c r="H761" s="11"/>
      <c r="O761" s="13"/>
    </row>
    <row r="762" spans="8:15" x14ac:dyDescent="0.2">
      <c r="H762" s="11"/>
      <c r="O762" s="13"/>
    </row>
    <row r="763" spans="8:15" x14ac:dyDescent="0.2">
      <c r="H763" s="11"/>
      <c r="O763" s="13"/>
    </row>
    <row r="764" spans="8:15" x14ac:dyDescent="0.2">
      <c r="H764" s="11"/>
      <c r="O764" s="13"/>
    </row>
    <row r="765" spans="8:15" x14ac:dyDescent="0.2">
      <c r="H765" s="11"/>
      <c r="O765" s="13"/>
    </row>
    <row r="766" spans="8:15" x14ac:dyDescent="0.2">
      <c r="H766" s="11"/>
      <c r="O766" s="13"/>
    </row>
    <row r="767" spans="8:15" x14ac:dyDescent="0.2">
      <c r="H767" s="11"/>
      <c r="O767" s="13"/>
    </row>
    <row r="768" spans="8:15" x14ac:dyDescent="0.2">
      <c r="H768" s="11"/>
      <c r="O768" s="13"/>
    </row>
    <row r="769" spans="8:15" x14ac:dyDescent="0.2">
      <c r="H769" s="11"/>
      <c r="O769" s="13"/>
    </row>
    <row r="770" spans="8:15" x14ac:dyDescent="0.2">
      <c r="H770" s="11"/>
      <c r="O770" s="13"/>
    </row>
    <row r="771" spans="8:15" x14ac:dyDescent="0.2">
      <c r="H771" s="11"/>
      <c r="O771" s="13"/>
    </row>
    <row r="772" spans="8:15" x14ac:dyDescent="0.2">
      <c r="H772" s="11"/>
      <c r="O772" s="13"/>
    </row>
    <row r="773" spans="8:15" x14ac:dyDescent="0.2">
      <c r="H773" s="11"/>
      <c r="O773" s="13"/>
    </row>
    <row r="774" spans="8:15" x14ac:dyDescent="0.2">
      <c r="H774" s="11"/>
      <c r="O774" s="13"/>
    </row>
    <row r="775" spans="8:15" x14ac:dyDescent="0.2">
      <c r="H775" s="11"/>
      <c r="O775" s="13"/>
    </row>
    <row r="776" spans="8:15" x14ac:dyDescent="0.2">
      <c r="H776" s="11"/>
      <c r="O776" s="13"/>
    </row>
    <row r="777" spans="8:15" x14ac:dyDescent="0.2">
      <c r="H777" s="11"/>
      <c r="O777" s="13"/>
    </row>
    <row r="778" spans="8:15" x14ac:dyDescent="0.2">
      <c r="H778" s="11"/>
      <c r="O778" s="13"/>
    </row>
    <row r="779" spans="8:15" x14ac:dyDescent="0.2">
      <c r="H779" s="11"/>
      <c r="O779" s="13"/>
    </row>
    <row r="780" spans="8:15" x14ac:dyDescent="0.2">
      <c r="H780" s="11"/>
      <c r="O780" s="13"/>
    </row>
    <row r="781" spans="8:15" x14ac:dyDescent="0.2">
      <c r="H781" s="11"/>
      <c r="O781" s="13"/>
    </row>
    <row r="782" spans="8:15" x14ac:dyDescent="0.2">
      <c r="H782" s="11"/>
      <c r="O782" s="13"/>
    </row>
    <row r="783" spans="8:15" x14ac:dyDescent="0.2">
      <c r="H783" s="11"/>
      <c r="O783" s="13"/>
    </row>
    <row r="784" spans="8:15" x14ac:dyDescent="0.2">
      <c r="H784" s="11"/>
      <c r="O784" s="13"/>
    </row>
    <row r="785" spans="8:15" x14ac:dyDescent="0.2">
      <c r="H785" s="11"/>
      <c r="O785" s="13"/>
    </row>
    <row r="786" spans="8:15" x14ac:dyDescent="0.2">
      <c r="H786" s="11"/>
      <c r="O786" s="13"/>
    </row>
    <row r="787" spans="8:15" x14ac:dyDescent="0.2">
      <c r="H787" s="11"/>
      <c r="O787" s="13"/>
    </row>
    <row r="788" spans="8:15" x14ac:dyDescent="0.2">
      <c r="H788" s="11"/>
      <c r="O788" s="13"/>
    </row>
    <row r="789" spans="8:15" x14ac:dyDescent="0.2">
      <c r="H789" s="11"/>
      <c r="O789" s="13"/>
    </row>
    <row r="790" spans="8:15" x14ac:dyDescent="0.2">
      <c r="H790" s="11"/>
      <c r="O790" s="13"/>
    </row>
    <row r="791" spans="8:15" x14ac:dyDescent="0.2">
      <c r="H791" s="11"/>
      <c r="O791" s="13"/>
    </row>
    <row r="792" spans="8:15" x14ac:dyDescent="0.2">
      <c r="H792" s="11"/>
      <c r="O792" s="13"/>
    </row>
    <row r="793" spans="8:15" x14ac:dyDescent="0.2">
      <c r="H793" s="11"/>
      <c r="O793" s="13"/>
    </row>
    <row r="794" spans="8:15" x14ac:dyDescent="0.2">
      <c r="H794" s="11"/>
      <c r="O794" s="13"/>
    </row>
    <row r="795" spans="8:15" x14ac:dyDescent="0.2">
      <c r="H795" s="11"/>
      <c r="O795" s="13"/>
    </row>
    <row r="796" spans="8:15" x14ac:dyDescent="0.2">
      <c r="H796" s="11"/>
      <c r="O796" s="13"/>
    </row>
    <row r="797" spans="8:15" x14ac:dyDescent="0.2">
      <c r="H797" s="11"/>
      <c r="O797" s="13"/>
    </row>
    <row r="798" spans="8:15" x14ac:dyDescent="0.2">
      <c r="H798" s="11"/>
      <c r="O798" s="13"/>
    </row>
    <row r="799" spans="8:15" x14ac:dyDescent="0.2">
      <c r="H799" s="11"/>
      <c r="O799" s="13"/>
    </row>
    <row r="800" spans="8:15" x14ac:dyDescent="0.2">
      <c r="H800" s="11"/>
      <c r="O800" s="13"/>
    </row>
    <row r="801" spans="8:15" x14ac:dyDescent="0.2">
      <c r="H801" s="11"/>
      <c r="O801" s="13"/>
    </row>
    <row r="802" spans="8:15" x14ac:dyDescent="0.2">
      <c r="H802" s="11"/>
      <c r="O802" s="13"/>
    </row>
    <row r="803" spans="8:15" x14ac:dyDescent="0.2">
      <c r="H803" s="11"/>
      <c r="O803" s="13"/>
    </row>
    <row r="804" spans="8:15" x14ac:dyDescent="0.2">
      <c r="H804" s="11"/>
      <c r="O804" s="13"/>
    </row>
    <row r="805" spans="8:15" x14ac:dyDescent="0.2">
      <c r="H805" s="11"/>
      <c r="O805" s="13"/>
    </row>
    <row r="806" spans="8:15" x14ac:dyDescent="0.2">
      <c r="H806" s="11"/>
      <c r="O806" s="13"/>
    </row>
    <row r="807" spans="8:15" x14ac:dyDescent="0.2">
      <c r="H807" s="11"/>
      <c r="O807" s="13"/>
    </row>
    <row r="808" spans="8:15" x14ac:dyDescent="0.2">
      <c r="H808" s="11"/>
      <c r="O808" s="13"/>
    </row>
    <row r="809" spans="8:15" x14ac:dyDescent="0.2">
      <c r="H809" s="11"/>
      <c r="O809" s="13"/>
    </row>
    <row r="810" spans="8:15" x14ac:dyDescent="0.2">
      <c r="H810" s="11"/>
      <c r="O810" s="13"/>
    </row>
    <row r="811" spans="8:15" x14ac:dyDescent="0.2">
      <c r="H811" s="11"/>
      <c r="O811" s="13"/>
    </row>
    <row r="812" spans="8:15" x14ac:dyDescent="0.2">
      <c r="H812" s="11"/>
      <c r="O812" s="13"/>
    </row>
    <row r="813" spans="8:15" x14ac:dyDescent="0.2">
      <c r="H813" s="11"/>
      <c r="O813" s="13"/>
    </row>
    <row r="814" spans="8:15" x14ac:dyDescent="0.2">
      <c r="H814" s="11"/>
      <c r="O814" s="13"/>
    </row>
    <row r="815" spans="8:15" x14ac:dyDescent="0.2">
      <c r="H815" s="11"/>
      <c r="O815" s="13"/>
    </row>
    <row r="816" spans="8:15" x14ac:dyDescent="0.2">
      <c r="H816" s="11"/>
      <c r="O816" s="13"/>
    </row>
    <row r="817" spans="8:15" x14ac:dyDescent="0.2">
      <c r="H817" s="11"/>
      <c r="O817" s="13"/>
    </row>
    <row r="818" spans="8:15" x14ac:dyDescent="0.2">
      <c r="H818" s="11"/>
      <c r="O818" s="13"/>
    </row>
    <row r="819" spans="8:15" x14ac:dyDescent="0.2">
      <c r="H819" s="11"/>
      <c r="O819" s="13"/>
    </row>
    <row r="820" spans="8:15" x14ac:dyDescent="0.2">
      <c r="H820" s="11"/>
      <c r="O820" s="13"/>
    </row>
    <row r="821" spans="8:15" x14ac:dyDescent="0.2">
      <c r="H821" s="11"/>
      <c r="O821" s="13"/>
    </row>
    <row r="822" spans="8:15" x14ac:dyDescent="0.2">
      <c r="H822" s="11"/>
      <c r="O822" s="13"/>
    </row>
    <row r="823" spans="8:15" x14ac:dyDescent="0.2">
      <c r="H823" s="11"/>
      <c r="O823" s="13"/>
    </row>
  </sheetData>
  <phoneticPr fontId="25" type="noConversion"/>
  <pageMargins left="0.75" right="0.75" top="1" bottom="1" header="0.5" footer="0.5"/>
  <pageSetup scale="75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14"/>
  <sheetViews>
    <sheetView zoomScale="110" zoomScaleNormal="110" workbookViewId="0">
      <selection activeCell="A8" sqref="A8:A25"/>
    </sheetView>
  </sheetViews>
  <sheetFormatPr defaultRowHeight="12.75" x14ac:dyDescent="0.2"/>
  <cols>
    <col min="1" max="1" width="4" style="2" customWidth="1"/>
    <col min="2" max="2" width="11.5703125" style="91" bestFit="1" customWidth="1"/>
    <col min="3" max="3" width="8.5703125" style="2" customWidth="1"/>
    <col min="4" max="4" width="6.42578125" style="3" customWidth="1"/>
    <col min="5" max="5" width="9.140625" style="3" customWidth="1"/>
    <col min="6" max="6" width="8.42578125" style="2" customWidth="1"/>
    <col min="7" max="7" width="21.28515625" style="3" customWidth="1"/>
    <col min="8" max="8" width="3" style="15" customWidth="1"/>
    <col min="9" max="9" width="5.42578125" style="11" customWidth="1"/>
    <col min="10" max="10" width="9.7109375" style="11" customWidth="1"/>
    <col min="11" max="11" width="8.7109375" style="11" customWidth="1"/>
    <col min="12" max="12" width="8" style="11" customWidth="1"/>
    <col min="13" max="13" width="9" style="11" customWidth="1"/>
    <col min="14" max="14" width="9.140625" style="11" customWidth="1"/>
    <col min="15" max="15" width="8.7109375" style="16" customWidth="1"/>
    <col min="16" max="16" width="19.7109375" style="3" customWidth="1"/>
    <col min="17" max="16384" width="9.140625" style="2"/>
  </cols>
  <sheetData>
    <row r="1" spans="1:19" s="85" customFormat="1" ht="21" customHeight="1" x14ac:dyDescent="0.25">
      <c r="B1" s="95"/>
      <c r="C1" s="130" t="s">
        <v>68</v>
      </c>
      <c r="D1" s="354"/>
      <c r="E1" s="355"/>
      <c r="F1" s="131"/>
      <c r="P1" s="112"/>
    </row>
    <row r="2" spans="1:19" s="85" customFormat="1" ht="15" x14ac:dyDescent="0.25">
      <c r="B2" s="95"/>
      <c r="C2" s="130" t="s">
        <v>1</v>
      </c>
      <c r="D2" s="354"/>
      <c r="E2" s="355"/>
      <c r="F2" s="131"/>
      <c r="P2" s="112"/>
    </row>
    <row r="3" spans="1:19" s="85" customFormat="1" ht="15" x14ac:dyDescent="0.25">
      <c r="A3" s="86"/>
      <c r="B3" s="96"/>
      <c r="C3" s="130" t="s">
        <v>82</v>
      </c>
      <c r="D3" s="355"/>
      <c r="E3" s="354"/>
      <c r="F3" s="131"/>
      <c r="P3" s="112"/>
    </row>
    <row r="4" spans="1:19" s="85" customFormat="1" ht="20.25" customHeight="1" x14ac:dyDescent="0.2">
      <c r="B4" s="95"/>
      <c r="C4" s="184"/>
      <c r="D4" s="112"/>
      <c r="E4" s="112"/>
      <c r="G4" s="112"/>
      <c r="P4" s="112"/>
    </row>
    <row r="5" spans="1:19" ht="16.5" thickBot="1" x14ac:dyDescent="0.3">
      <c r="A5" s="4" t="s">
        <v>98</v>
      </c>
      <c r="B5" s="92"/>
      <c r="C5" s="4"/>
      <c r="D5" s="68"/>
      <c r="E5" s="68"/>
      <c r="F5" s="4"/>
      <c r="G5" s="68"/>
      <c r="H5" s="4"/>
      <c r="I5" s="4"/>
      <c r="J5" s="4"/>
      <c r="K5" s="4"/>
      <c r="L5" s="26"/>
      <c r="M5" s="26"/>
      <c r="N5" s="26"/>
      <c r="O5" s="26"/>
      <c r="P5" s="103"/>
      <c r="Q5" s="26"/>
      <c r="R5" s="26"/>
      <c r="S5" s="26"/>
    </row>
    <row r="6" spans="1:19" ht="13.5" thickBot="1" x14ac:dyDescent="0.25">
      <c r="A6" s="215" t="s">
        <v>2</v>
      </c>
      <c r="B6" s="216" t="s">
        <v>50</v>
      </c>
      <c r="C6" s="233" t="s">
        <v>49</v>
      </c>
      <c r="D6" s="218" t="s">
        <v>0</v>
      </c>
      <c r="E6" s="219" t="s">
        <v>3</v>
      </c>
      <c r="F6" s="220" t="s">
        <v>51</v>
      </c>
      <c r="G6" s="221" t="s">
        <v>4</v>
      </c>
      <c r="H6" s="215" t="s">
        <v>28</v>
      </c>
      <c r="I6" s="222" t="s">
        <v>5</v>
      </c>
      <c r="J6" s="223" t="s">
        <v>6</v>
      </c>
      <c r="K6" s="238" t="s">
        <v>7</v>
      </c>
      <c r="L6" s="225" t="s">
        <v>8</v>
      </c>
      <c r="M6" s="223" t="s">
        <v>9</v>
      </c>
      <c r="N6" s="226" t="s">
        <v>10</v>
      </c>
      <c r="O6" s="223" t="s">
        <v>11</v>
      </c>
      <c r="P6" s="258" t="s">
        <v>12</v>
      </c>
    </row>
    <row r="7" spans="1:19" x14ac:dyDescent="0.2">
      <c r="A7" s="47">
        <v>1</v>
      </c>
      <c r="B7" s="278"/>
      <c r="C7" s="35"/>
      <c r="D7" s="41"/>
      <c r="E7" s="81"/>
      <c r="F7" s="38" t="s">
        <v>87</v>
      </c>
      <c r="G7" s="78" t="s">
        <v>86</v>
      </c>
      <c r="H7" s="49">
        <v>10</v>
      </c>
      <c r="I7" s="40">
        <v>11110</v>
      </c>
      <c r="J7" s="229">
        <f>SUM(K7+L7+M7+N7+O7)</f>
        <v>5214.7</v>
      </c>
      <c r="K7" s="329">
        <v>5214.7</v>
      </c>
      <c r="L7" s="315"/>
      <c r="M7" s="194"/>
      <c r="N7" s="195"/>
      <c r="O7" s="195"/>
      <c r="P7" s="111"/>
    </row>
    <row r="8" spans="1:19" x14ac:dyDescent="0.2">
      <c r="A8" s="342">
        <v>2</v>
      </c>
      <c r="B8" s="275" t="s">
        <v>189</v>
      </c>
      <c r="C8" s="365" t="s">
        <v>190</v>
      </c>
      <c r="D8" s="82">
        <v>13142</v>
      </c>
      <c r="E8" s="81">
        <v>631230032</v>
      </c>
      <c r="F8" s="39" t="s">
        <v>129</v>
      </c>
      <c r="G8" s="84" t="s">
        <v>134</v>
      </c>
      <c r="H8" s="33">
        <v>10</v>
      </c>
      <c r="I8" s="34">
        <v>13460</v>
      </c>
      <c r="J8" s="229">
        <f>SUM(K8+L8+M8+N8+O8)</f>
        <v>400</v>
      </c>
      <c r="K8" s="329"/>
      <c r="L8" s="190"/>
      <c r="M8" s="190">
        <v>400</v>
      </c>
      <c r="N8" s="190"/>
      <c r="O8" s="190"/>
      <c r="P8" s="111" t="s">
        <v>191</v>
      </c>
    </row>
    <row r="9" spans="1:19" x14ac:dyDescent="0.2">
      <c r="A9" s="37">
        <v>3</v>
      </c>
      <c r="B9" s="275" t="s">
        <v>384</v>
      </c>
      <c r="C9" s="365" t="s">
        <v>329</v>
      </c>
      <c r="D9" s="82">
        <v>17190</v>
      </c>
      <c r="E9" s="77">
        <v>631230055</v>
      </c>
      <c r="F9" s="43" t="s">
        <v>302</v>
      </c>
      <c r="G9" s="300" t="s">
        <v>377</v>
      </c>
      <c r="H9" s="277">
        <v>10</v>
      </c>
      <c r="I9" s="52">
        <v>13620</v>
      </c>
      <c r="J9" s="328">
        <f t="shared" ref="J9:J17" si="0">SUM(K9+L9+M9+N9+O9)</f>
        <v>450</v>
      </c>
      <c r="K9" s="194"/>
      <c r="L9" s="194"/>
      <c r="M9" s="194">
        <v>450</v>
      </c>
      <c r="N9" s="195"/>
      <c r="O9" s="198"/>
      <c r="P9" s="111" t="s">
        <v>378</v>
      </c>
    </row>
    <row r="10" spans="1:19" x14ac:dyDescent="0.2">
      <c r="A10" s="342">
        <v>4</v>
      </c>
      <c r="B10" s="275" t="s">
        <v>673</v>
      </c>
      <c r="C10" s="365" t="s">
        <v>674</v>
      </c>
      <c r="D10" s="82">
        <v>17521</v>
      </c>
      <c r="E10" s="77">
        <v>631230077</v>
      </c>
      <c r="F10" s="43" t="s">
        <v>302</v>
      </c>
      <c r="G10" s="300" t="s">
        <v>515</v>
      </c>
      <c r="H10" s="277">
        <v>10</v>
      </c>
      <c r="I10" s="52">
        <v>13210</v>
      </c>
      <c r="J10" s="328">
        <f t="shared" si="0"/>
        <v>266.92</v>
      </c>
      <c r="K10" s="194"/>
      <c r="L10" s="194">
        <v>266.92</v>
      </c>
      <c r="M10" s="194"/>
      <c r="N10" s="195"/>
      <c r="O10" s="198"/>
      <c r="P10" s="111" t="s">
        <v>516</v>
      </c>
    </row>
    <row r="11" spans="1:19" x14ac:dyDescent="0.2">
      <c r="A11" s="37">
        <v>5</v>
      </c>
      <c r="B11" s="275" t="s">
        <v>675</v>
      </c>
      <c r="C11" s="365" t="s">
        <v>674</v>
      </c>
      <c r="D11" s="82">
        <v>17510</v>
      </c>
      <c r="E11" s="77">
        <v>631230078</v>
      </c>
      <c r="F11" s="43" t="s">
        <v>302</v>
      </c>
      <c r="G11" s="300" t="s">
        <v>515</v>
      </c>
      <c r="H11" s="277">
        <v>10</v>
      </c>
      <c r="I11" s="52">
        <v>13210</v>
      </c>
      <c r="J11" s="328">
        <f t="shared" si="0"/>
        <v>375.21</v>
      </c>
      <c r="K11" s="194"/>
      <c r="L11" s="194">
        <v>375.21</v>
      </c>
      <c r="M11" s="194"/>
      <c r="N11" s="195"/>
      <c r="O11" s="198"/>
      <c r="P11" s="111" t="s">
        <v>516</v>
      </c>
    </row>
    <row r="12" spans="1:19" x14ac:dyDescent="0.2">
      <c r="A12" s="342">
        <v>6</v>
      </c>
      <c r="B12" s="275" t="s">
        <v>691</v>
      </c>
      <c r="C12" s="365" t="s">
        <v>87</v>
      </c>
      <c r="D12" s="82">
        <v>18742</v>
      </c>
      <c r="E12" s="77">
        <v>631230057</v>
      </c>
      <c r="F12" s="43" t="s">
        <v>409</v>
      </c>
      <c r="G12" s="300" t="s">
        <v>692</v>
      </c>
      <c r="H12" s="277">
        <v>10</v>
      </c>
      <c r="I12" s="52">
        <v>13230</v>
      </c>
      <c r="J12" s="328">
        <f t="shared" si="0"/>
        <v>29.03</v>
      </c>
      <c r="K12" s="194"/>
      <c r="L12" s="194">
        <v>29.03</v>
      </c>
      <c r="M12" s="194"/>
      <c r="N12" s="195"/>
      <c r="O12" s="198"/>
      <c r="P12" s="111" t="s">
        <v>78</v>
      </c>
    </row>
    <row r="13" spans="1:19" x14ac:dyDescent="0.2">
      <c r="A13" s="37">
        <v>7</v>
      </c>
      <c r="B13" s="275" t="s">
        <v>697</v>
      </c>
      <c r="C13" s="365" t="s">
        <v>518</v>
      </c>
      <c r="D13" s="82">
        <v>18701</v>
      </c>
      <c r="E13" s="77">
        <v>631230097</v>
      </c>
      <c r="F13" s="43" t="s">
        <v>409</v>
      </c>
      <c r="G13" s="300" t="s">
        <v>698</v>
      </c>
      <c r="H13" s="277">
        <v>10</v>
      </c>
      <c r="I13" s="52">
        <v>13250</v>
      </c>
      <c r="J13" s="328">
        <f t="shared" si="0"/>
        <v>13.99</v>
      </c>
      <c r="K13" s="194"/>
      <c r="L13" s="194">
        <v>13.99</v>
      </c>
      <c r="M13" s="194"/>
      <c r="N13" s="195"/>
      <c r="O13" s="198"/>
      <c r="P13" s="111" t="s">
        <v>77</v>
      </c>
    </row>
    <row r="14" spans="1:19" x14ac:dyDescent="0.2">
      <c r="A14" s="342">
        <v>8</v>
      </c>
      <c r="B14" s="275" t="s">
        <v>699</v>
      </c>
      <c r="C14" s="365" t="s">
        <v>376</v>
      </c>
      <c r="D14" s="82">
        <v>18774</v>
      </c>
      <c r="E14" s="77">
        <v>631230056</v>
      </c>
      <c r="F14" s="43" t="s">
        <v>409</v>
      </c>
      <c r="G14" s="300" t="s">
        <v>692</v>
      </c>
      <c r="H14" s="277">
        <v>10</v>
      </c>
      <c r="I14" s="52">
        <v>13230</v>
      </c>
      <c r="J14" s="328">
        <f t="shared" si="0"/>
        <v>24.19</v>
      </c>
      <c r="K14" s="194"/>
      <c r="L14" s="194">
        <v>24.19</v>
      </c>
      <c r="M14" s="194"/>
      <c r="N14" s="195"/>
      <c r="O14" s="198"/>
      <c r="P14" s="111" t="s">
        <v>78</v>
      </c>
    </row>
    <row r="15" spans="1:19" x14ac:dyDescent="0.2">
      <c r="A15" s="37">
        <v>9</v>
      </c>
      <c r="B15" s="274" t="s">
        <v>538</v>
      </c>
      <c r="C15" s="71" t="s">
        <v>209</v>
      </c>
      <c r="D15" s="41">
        <v>19797</v>
      </c>
      <c r="E15" s="81">
        <v>631230063</v>
      </c>
      <c r="F15" s="43" t="s">
        <v>450</v>
      </c>
      <c r="G15" s="300" t="s">
        <v>130</v>
      </c>
      <c r="H15" s="277">
        <v>10</v>
      </c>
      <c r="I15" s="52">
        <v>14020</v>
      </c>
      <c r="J15" s="328">
        <f t="shared" si="0"/>
        <v>397</v>
      </c>
      <c r="K15" s="194"/>
      <c r="L15" s="194"/>
      <c r="M15" s="194">
        <v>397</v>
      </c>
      <c r="N15" s="195"/>
      <c r="O15" s="198"/>
      <c r="P15" s="111" t="s">
        <v>526</v>
      </c>
    </row>
    <row r="16" spans="1:19" x14ac:dyDescent="0.2">
      <c r="A16" s="342">
        <v>10</v>
      </c>
      <c r="B16" s="274" t="s">
        <v>616</v>
      </c>
      <c r="C16" s="71" t="s">
        <v>376</v>
      </c>
      <c r="D16" s="82">
        <v>21819</v>
      </c>
      <c r="E16" s="77">
        <v>631230113</v>
      </c>
      <c r="F16" s="43" t="s">
        <v>602</v>
      </c>
      <c r="G16" s="300" t="s">
        <v>548</v>
      </c>
      <c r="H16" s="277">
        <v>10</v>
      </c>
      <c r="I16" s="52">
        <v>13780</v>
      </c>
      <c r="J16" s="328">
        <f t="shared" si="0"/>
        <v>137.13</v>
      </c>
      <c r="K16" s="194"/>
      <c r="L16" s="194"/>
      <c r="M16" s="194">
        <v>137.13</v>
      </c>
      <c r="N16" s="195"/>
      <c r="O16" s="198"/>
      <c r="P16" s="111" t="s">
        <v>237</v>
      </c>
    </row>
    <row r="17" spans="1:16" x14ac:dyDescent="0.2">
      <c r="A17" s="37">
        <v>11</v>
      </c>
      <c r="B17" s="274" t="s">
        <v>617</v>
      </c>
      <c r="C17" s="71" t="s">
        <v>618</v>
      </c>
      <c r="D17" s="82">
        <v>24916</v>
      </c>
      <c r="E17" s="77">
        <v>631230122</v>
      </c>
      <c r="F17" s="43" t="s">
        <v>462</v>
      </c>
      <c r="G17" s="300" t="s">
        <v>503</v>
      </c>
      <c r="H17" s="277">
        <v>10</v>
      </c>
      <c r="I17" s="52">
        <v>13610</v>
      </c>
      <c r="J17" s="328">
        <f t="shared" si="0"/>
        <v>49.61</v>
      </c>
      <c r="K17" s="194"/>
      <c r="L17" s="194"/>
      <c r="M17" s="194">
        <v>49.61</v>
      </c>
      <c r="N17" s="195"/>
      <c r="O17" s="198"/>
      <c r="P17" s="111" t="s">
        <v>619</v>
      </c>
    </row>
    <row r="18" spans="1:16" x14ac:dyDescent="0.2">
      <c r="A18" s="342">
        <v>12</v>
      </c>
      <c r="B18" s="275" t="s">
        <v>189</v>
      </c>
      <c r="C18" s="365" t="s">
        <v>190</v>
      </c>
      <c r="D18" s="82">
        <v>25037</v>
      </c>
      <c r="E18" s="81">
        <v>631230128</v>
      </c>
      <c r="F18" s="39" t="s">
        <v>462</v>
      </c>
      <c r="G18" s="84" t="s">
        <v>134</v>
      </c>
      <c r="H18" s="33">
        <v>10</v>
      </c>
      <c r="I18" s="34">
        <v>13460</v>
      </c>
      <c r="J18" s="229">
        <f>SUM(K18+L18+M18+N18+O18)</f>
        <v>400</v>
      </c>
      <c r="K18" s="329"/>
      <c r="L18" s="190"/>
      <c r="M18" s="190">
        <v>400</v>
      </c>
      <c r="N18" s="190"/>
      <c r="O18" s="190"/>
      <c r="P18" s="111" t="s">
        <v>191</v>
      </c>
    </row>
    <row r="19" spans="1:16" x14ac:dyDescent="0.2">
      <c r="A19" s="37">
        <v>13</v>
      </c>
      <c r="B19" s="274" t="s">
        <v>623</v>
      </c>
      <c r="C19" s="71" t="s">
        <v>356</v>
      </c>
      <c r="D19" s="41">
        <v>24842</v>
      </c>
      <c r="E19" s="81">
        <v>631230120</v>
      </c>
      <c r="F19" s="43" t="s">
        <v>462</v>
      </c>
      <c r="G19" s="111" t="s">
        <v>568</v>
      </c>
      <c r="H19" s="49">
        <v>10</v>
      </c>
      <c r="I19" s="52">
        <v>14010</v>
      </c>
      <c r="J19" s="328">
        <f t="shared" ref="J19" si="1">SUM(K19+L19+M19+N19+O19)</f>
        <v>326.2</v>
      </c>
      <c r="K19" s="193"/>
      <c r="L19" s="190"/>
      <c r="M19" s="190">
        <v>326.2</v>
      </c>
      <c r="N19" s="190"/>
      <c r="O19" s="190"/>
      <c r="P19" s="301" t="s">
        <v>358</v>
      </c>
    </row>
    <row r="20" spans="1:16" x14ac:dyDescent="0.2">
      <c r="A20" s="342">
        <v>14</v>
      </c>
      <c r="B20" s="275"/>
      <c r="C20" s="343"/>
      <c r="D20" s="82"/>
      <c r="E20" s="41"/>
      <c r="F20" s="43"/>
      <c r="G20" s="78" t="s">
        <v>84</v>
      </c>
      <c r="H20" s="49">
        <v>10</v>
      </c>
      <c r="I20" s="40">
        <v>11110</v>
      </c>
      <c r="J20" s="229">
        <f t="shared" ref="J20:J25" si="2">SUM(K20+L20+M20+N20+O20)</f>
        <v>5998.86</v>
      </c>
      <c r="K20" s="194">
        <v>5998.86</v>
      </c>
      <c r="L20" s="194"/>
      <c r="M20" s="194"/>
      <c r="N20" s="195"/>
      <c r="O20" s="198"/>
      <c r="P20" s="301"/>
    </row>
    <row r="21" spans="1:16" x14ac:dyDescent="0.2">
      <c r="A21" s="37">
        <v>15</v>
      </c>
      <c r="B21" s="275" t="s">
        <v>825</v>
      </c>
      <c r="C21" s="343" t="s">
        <v>826</v>
      </c>
      <c r="D21" s="82">
        <v>33852</v>
      </c>
      <c r="E21" s="41">
        <v>631230145</v>
      </c>
      <c r="F21" s="43" t="s">
        <v>820</v>
      </c>
      <c r="G21" s="78" t="s">
        <v>548</v>
      </c>
      <c r="H21" s="277">
        <v>10</v>
      </c>
      <c r="I21" s="40">
        <v>13780</v>
      </c>
      <c r="J21" s="229">
        <f t="shared" si="2"/>
        <v>235.14</v>
      </c>
      <c r="K21" s="194"/>
      <c r="L21" s="194"/>
      <c r="M21" s="194">
        <v>235.14</v>
      </c>
      <c r="N21" s="195"/>
      <c r="O21" s="198"/>
      <c r="P21" s="111" t="s">
        <v>237</v>
      </c>
    </row>
    <row r="22" spans="1:16" x14ac:dyDescent="0.2">
      <c r="A22" s="342">
        <v>16</v>
      </c>
      <c r="B22" s="275" t="s">
        <v>876</v>
      </c>
      <c r="C22" s="343" t="s">
        <v>637</v>
      </c>
      <c r="D22" s="82">
        <v>40423</v>
      </c>
      <c r="E22" s="81">
        <v>631230156</v>
      </c>
      <c r="F22" s="43" t="s">
        <v>873</v>
      </c>
      <c r="G22" s="78" t="s">
        <v>877</v>
      </c>
      <c r="H22" s="277">
        <v>10</v>
      </c>
      <c r="I22" s="40">
        <v>13230</v>
      </c>
      <c r="J22" s="229">
        <f t="shared" ref="J22:J23" si="3">SUM(K22+L22+M22+N22+O22)</f>
        <v>29.03</v>
      </c>
      <c r="K22" s="194"/>
      <c r="L22" s="194">
        <v>29.03</v>
      </c>
      <c r="M22" s="194"/>
      <c r="N22" s="195"/>
      <c r="O22" s="198"/>
      <c r="P22" s="111" t="s">
        <v>78</v>
      </c>
    </row>
    <row r="23" spans="1:16" x14ac:dyDescent="0.2">
      <c r="A23" s="37">
        <v>17</v>
      </c>
      <c r="B23" s="274" t="s">
        <v>881</v>
      </c>
      <c r="C23" s="71" t="s">
        <v>858</v>
      </c>
      <c r="D23" s="41">
        <v>40750</v>
      </c>
      <c r="E23" s="81">
        <v>631230158</v>
      </c>
      <c r="F23" s="43" t="s">
        <v>873</v>
      </c>
      <c r="G23" s="300" t="s">
        <v>698</v>
      </c>
      <c r="H23" s="277">
        <v>10</v>
      </c>
      <c r="I23" s="52">
        <v>13250</v>
      </c>
      <c r="J23" s="328">
        <f t="shared" si="3"/>
        <v>13.99</v>
      </c>
      <c r="K23" s="194"/>
      <c r="L23" s="194">
        <v>13.99</v>
      </c>
      <c r="M23" s="194"/>
      <c r="N23" s="195"/>
      <c r="O23" s="198"/>
      <c r="P23" s="111" t="s">
        <v>77</v>
      </c>
    </row>
    <row r="24" spans="1:16" x14ac:dyDescent="0.2">
      <c r="A24" s="342">
        <v>18</v>
      </c>
      <c r="B24" s="275" t="s">
        <v>189</v>
      </c>
      <c r="C24" s="365" t="s">
        <v>190</v>
      </c>
      <c r="D24" s="82">
        <v>58242</v>
      </c>
      <c r="E24" s="81">
        <v>631230183</v>
      </c>
      <c r="F24" s="39" t="s">
        <v>1008</v>
      </c>
      <c r="G24" s="84" t="s">
        <v>134</v>
      </c>
      <c r="H24" s="33">
        <v>10</v>
      </c>
      <c r="I24" s="34">
        <v>13460</v>
      </c>
      <c r="J24" s="229">
        <f>SUM(K24+L24+M24+N24+O24)</f>
        <v>400</v>
      </c>
      <c r="K24" s="329"/>
      <c r="L24" s="190"/>
      <c r="M24" s="190">
        <v>400</v>
      </c>
      <c r="N24" s="190"/>
      <c r="O24" s="190"/>
      <c r="P24" s="111" t="s">
        <v>191</v>
      </c>
    </row>
    <row r="25" spans="1:16" ht="13.5" thickBot="1" x14ac:dyDescent="0.25">
      <c r="A25" s="37">
        <v>19</v>
      </c>
      <c r="B25" s="275"/>
      <c r="C25" s="343"/>
      <c r="D25" s="82"/>
      <c r="E25" s="79"/>
      <c r="F25" s="404" t="s">
        <v>1011</v>
      </c>
      <c r="G25" s="84" t="s">
        <v>85</v>
      </c>
      <c r="H25" s="33">
        <v>10</v>
      </c>
      <c r="I25" s="34">
        <v>11110</v>
      </c>
      <c r="J25" s="229">
        <f t="shared" si="2"/>
        <v>5892.81</v>
      </c>
      <c r="K25" s="193">
        <v>5892.81</v>
      </c>
      <c r="L25" s="190"/>
      <c r="M25" s="194"/>
      <c r="N25" s="195"/>
      <c r="O25" s="198"/>
      <c r="P25" s="301"/>
    </row>
    <row r="26" spans="1:16" ht="13.5" thickBot="1" x14ac:dyDescent="0.25">
      <c r="A26" s="209"/>
      <c r="B26" s="210"/>
      <c r="C26" s="211"/>
      <c r="D26" s="212"/>
      <c r="E26" s="212"/>
      <c r="F26" s="211"/>
      <c r="G26" s="212"/>
      <c r="H26" s="211"/>
      <c r="I26" s="213" t="s">
        <v>48</v>
      </c>
      <c r="J26" s="246">
        <f t="shared" ref="J26:O26" si="4">SUM(J7:J25)</f>
        <v>20653.809999999998</v>
      </c>
      <c r="K26" s="246">
        <f t="shared" si="4"/>
        <v>17106.37</v>
      </c>
      <c r="L26" s="214">
        <f t="shared" si="4"/>
        <v>752.36</v>
      </c>
      <c r="M26" s="214">
        <f t="shared" si="4"/>
        <v>2795.08</v>
      </c>
      <c r="N26" s="214">
        <f t="shared" si="4"/>
        <v>0</v>
      </c>
      <c r="O26" s="259">
        <f t="shared" si="4"/>
        <v>0</v>
      </c>
      <c r="P26" s="305"/>
    </row>
    <row r="27" spans="1:16" x14ac:dyDescent="0.2">
      <c r="H27" s="2"/>
      <c r="I27" s="2"/>
      <c r="J27" s="2"/>
      <c r="K27" s="2"/>
      <c r="L27" s="2"/>
      <c r="M27" s="2"/>
      <c r="N27" s="2"/>
      <c r="O27" s="2"/>
      <c r="P27" s="103"/>
    </row>
    <row r="28" spans="1:16" x14ac:dyDescent="0.2">
      <c r="H28" s="2"/>
      <c r="I28" s="2"/>
      <c r="J28" s="281"/>
      <c r="K28" s="348"/>
      <c r="L28" s="281"/>
      <c r="M28" s="281"/>
      <c r="N28" s="2"/>
      <c r="O28" s="2"/>
      <c r="P28" s="115"/>
    </row>
    <row r="29" spans="1:16" x14ac:dyDescent="0.2">
      <c r="H29" s="2"/>
      <c r="I29" s="2"/>
      <c r="J29" s="2"/>
      <c r="K29" s="2"/>
      <c r="L29" s="2"/>
      <c r="M29" s="2"/>
      <c r="N29" s="2"/>
      <c r="O29" s="2"/>
    </row>
    <row r="30" spans="1:16" x14ac:dyDescent="0.2">
      <c r="H30" s="2"/>
      <c r="I30" s="2"/>
      <c r="J30" s="2"/>
      <c r="K30" s="2"/>
      <c r="L30" s="2"/>
      <c r="M30" s="2"/>
      <c r="N30" s="2"/>
      <c r="O30" s="2"/>
    </row>
    <row r="31" spans="1:16" x14ac:dyDescent="0.2">
      <c r="H31" s="2"/>
      <c r="I31" s="2"/>
      <c r="J31" s="2"/>
      <c r="K31" s="2"/>
      <c r="L31" s="2"/>
      <c r="M31" s="2"/>
      <c r="N31" s="2"/>
      <c r="O31" s="2"/>
    </row>
    <row r="32" spans="1:16" x14ac:dyDescent="0.2">
      <c r="H32" s="2"/>
      <c r="I32" s="2"/>
      <c r="J32" s="2"/>
      <c r="K32" s="2"/>
      <c r="L32" s="2"/>
      <c r="M32" s="2"/>
      <c r="N32" s="2"/>
      <c r="O32" s="2"/>
    </row>
    <row r="33" spans="8:15" x14ac:dyDescent="0.2">
      <c r="H33" s="2"/>
      <c r="I33" s="2"/>
      <c r="J33" s="2"/>
      <c r="K33" s="2"/>
      <c r="L33" s="2"/>
      <c r="M33" s="2"/>
      <c r="N33" s="2"/>
      <c r="O33" s="2"/>
    </row>
    <row r="34" spans="8:15" x14ac:dyDescent="0.2">
      <c r="H34" s="2"/>
      <c r="I34" s="2"/>
      <c r="J34" s="2"/>
      <c r="K34" s="2"/>
      <c r="L34" s="2"/>
      <c r="M34" s="2"/>
      <c r="N34" s="2"/>
      <c r="O34" s="2"/>
    </row>
    <row r="35" spans="8:15" x14ac:dyDescent="0.2">
      <c r="H35" s="2"/>
      <c r="I35" s="2"/>
      <c r="J35" s="2"/>
      <c r="K35" s="2"/>
      <c r="L35" s="2"/>
      <c r="M35" s="2"/>
      <c r="N35" s="2"/>
      <c r="O35" s="2"/>
    </row>
    <row r="36" spans="8:15" x14ac:dyDescent="0.2">
      <c r="H36" s="2"/>
      <c r="I36" s="2"/>
      <c r="J36" s="2"/>
      <c r="K36" s="2"/>
      <c r="L36" s="2"/>
      <c r="M36" s="2"/>
      <c r="N36" s="2"/>
      <c r="O36" s="2"/>
    </row>
    <row r="37" spans="8:15" x14ac:dyDescent="0.2">
      <c r="H37" s="2"/>
      <c r="I37" s="2"/>
      <c r="J37" s="2"/>
      <c r="K37" s="2"/>
      <c r="L37" s="2"/>
      <c r="M37" s="2"/>
      <c r="N37" s="2"/>
      <c r="O37" s="2"/>
    </row>
    <row r="38" spans="8:15" x14ac:dyDescent="0.2">
      <c r="H38" s="2"/>
      <c r="I38" s="2"/>
      <c r="J38" s="2"/>
      <c r="K38" s="2"/>
      <c r="L38" s="2"/>
      <c r="M38" s="2"/>
      <c r="N38" s="2"/>
      <c r="O38" s="2"/>
    </row>
    <row r="39" spans="8:15" x14ac:dyDescent="0.2">
      <c r="H39" s="2"/>
      <c r="I39" s="2"/>
      <c r="J39" s="2"/>
      <c r="K39" s="2"/>
      <c r="L39" s="2"/>
      <c r="M39" s="2"/>
      <c r="N39" s="2"/>
      <c r="O39" s="2"/>
    </row>
    <row r="40" spans="8:15" x14ac:dyDescent="0.2">
      <c r="H40" s="2"/>
      <c r="I40" s="2"/>
      <c r="J40" s="2"/>
      <c r="K40" s="2"/>
      <c r="L40" s="2"/>
      <c r="M40" s="2"/>
      <c r="N40" s="2"/>
      <c r="O40" s="2"/>
    </row>
    <row r="41" spans="8:15" x14ac:dyDescent="0.2">
      <c r="H41" s="2"/>
      <c r="I41" s="2"/>
      <c r="J41" s="2"/>
      <c r="K41" s="2"/>
      <c r="L41" s="2"/>
      <c r="M41" s="2"/>
      <c r="N41" s="2"/>
      <c r="O41" s="2"/>
    </row>
    <row r="42" spans="8:15" x14ac:dyDescent="0.2">
      <c r="H42" s="2"/>
      <c r="I42" s="2"/>
      <c r="J42" s="2"/>
      <c r="K42" s="2"/>
      <c r="L42" s="2"/>
      <c r="M42" s="2"/>
      <c r="N42" s="2"/>
      <c r="O42" s="2"/>
    </row>
    <row r="43" spans="8:15" x14ac:dyDescent="0.2">
      <c r="H43" s="2"/>
      <c r="I43" s="2"/>
      <c r="J43" s="2"/>
      <c r="K43" s="2"/>
      <c r="L43" s="2"/>
      <c r="M43" s="2"/>
      <c r="N43" s="2"/>
      <c r="O43" s="2"/>
    </row>
    <row r="44" spans="8:15" x14ac:dyDescent="0.2">
      <c r="H44" s="2"/>
      <c r="I44" s="2"/>
      <c r="J44" s="2"/>
      <c r="K44" s="2"/>
      <c r="L44" s="2"/>
      <c r="M44" s="2"/>
      <c r="N44" s="2"/>
      <c r="O44" s="2"/>
    </row>
    <row r="45" spans="8:15" x14ac:dyDescent="0.2">
      <c r="H45" s="2"/>
      <c r="I45" s="2"/>
      <c r="J45" s="2"/>
      <c r="K45" s="2"/>
      <c r="L45" s="2"/>
      <c r="M45" s="2"/>
      <c r="N45" s="2"/>
      <c r="O45" s="2"/>
    </row>
    <row r="46" spans="8:15" x14ac:dyDescent="0.2">
      <c r="H46" s="2"/>
      <c r="I46" s="2"/>
      <c r="J46" s="2"/>
      <c r="K46" s="2"/>
      <c r="L46" s="2"/>
      <c r="M46" s="2"/>
      <c r="N46" s="2"/>
      <c r="O46" s="2"/>
    </row>
    <row r="47" spans="8:15" x14ac:dyDescent="0.2">
      <c r="H47" s="2"/>
      <c r="I47" s="2"/>
      <c r="J47" s="2"/>
      <c r="K47" s="2"/>
      <c r="L47" s="2"/>
      <c r="M47" s="2"/>
      <c r="N47" s="2"/>
      <c r="O47" s="2"/>
    </row>
    <row r="48" spans="8:15" x14ac:dyDescent="0.2">
      <c r="H48" s="2"/>
      <c r="I48" s="2"/>
      <c r="J48" s="2"/>
      <c r="K48" s="2"/>
      <c r="L48" s="2"/>
      <c r="M48" s="2"/>
      <c r="N48" s="2"/>
      <c r="O48" s="2"/>
    </row>
    <row r="49" spans="8:15" x14ac:dyDescent="0.2">
      <c r="H49" s="2"/>
      <c r="I49" s="2"/>
      <c r="J49" s="2"/>
      <c r="K49" s="2"/>
      <c r="L49" s="2"/>
      <c r="M49" s="2"/>
      <c r="N49" s="2"/>
      <c r="O49" s="2"/>
    </row>
    <row r="50" spans="8:15" x14ac:dyDescent="0.2">
      <c r="H50" s="2"/>
      <c r="I50" s="2"/>
      <c r="J50" s="2"/>
      <c r="K50" s="2"/>
      <c r="L50" s="2"/>
      <c r="M50" s="2"/>
      <c r="N50" s="2"/>
      <c r="O50" s="2"/>
    </row>
    <row r="51" spans="8:15" x14ac:dyDescent="0.2">
      <c r="H51" s="2"/>
      <c r="I51" s="2"/>
      <c r="J51" s="2"/>
      <c r="K51" s="2"/>
      <c r="L51" s="2"/>
      <c r="M51" s="2"/>
      <c r="N51" s="2"/>
      <c r="O51" s="2"/>
    </row>
    <row r="52" spans="8:15" x14ac:dyDescent="0.2">
      <c r="H52" s="2"/>
      <c r="I52" s="2"/>
      <c r="J52" s="2"/>
      <c r="K52" s="2"/>
      <c r="L52" s="2"/>
      <c r="M52" s="2"/>
      <c r="N52" s="2"/>
      <c r="O52" s="2"/>
    </row>
    <row r="53" spans="8:15" x14ac:dyDescent="0.2">
      <c r="H53" s="2"/>
      <c r="I53" s="2"/>
      <c r="J53" s="2"/>
      <c r="K53" s="2"/>
      <c r="L53" s="2"/>
      <c r="M53" s="2"/>
      <c r="N53" s="2"/>
      <c r="O53" s="2"/>
    </row>
    <row r="54" spans="8:15" x14ac:dyDescent="0.2">
      <c r="H54" s="2"/>
      <c r="I54" s="2"/>
      <c r="J54" s="2"/>
      <c r="K54" s="2"/>
      <c r="L54" s="2"/>
      <c r="M54" s="2"/>
      <c r="N54" s="2"/>
      <c r="O54" s="2"/>
    </row>
    <row r="55" spans="8:15" x14ac:dyDescent="0.2">
      <c r="H55" s="2"/>
      <c r="I55" s="2"/>
      <c r="J55" s="2"/>
      <c r="K55" s="2"/>
      <c r="L55" s="2"/>
      <c r="M55" s="2"/>
      <c r="N55" s="2"/>
      <c r="O55" s="2"/>
    </row>
    <row r="56" spans="8:15" x14ac:dyDescent="0.2">
      <c r="H56" s="2"/>
      <c r="I56" s="2"/>
      <c r="J56" s="2"/>
      <c r="K56" s="2"/>
      <c r="L56" s="2"/>
      <c r="M56" s="2"/>
      <c r="N56" s="2"/>
      <c r="O56" s="2"/>
    </row>
    <row r="57" spans="8:15" x14ac:dyDescent="0.2">
      <c r="H57" s="2"/>
      <c r="I57" s="2"/>
      <c r="J57" s="2"/>
      <c r="K57" s="2"/>
      <c r="L57" s="2"/>
      <c r="M57" s="2"/>
      <c r="N57" s="2"/>
      <c r="O57" s="2"/>
    </row>
    <row r="58" spans="8:15" x14ac:dyDescent="0.2">
      <c r="H58" s="2"/>
      <c r="I58" s="2"/>
      <c r="J58" s="2"/>
      <c r="K58" s="2"/>
      <c r="L58" s="2"/>
      <c r="M58" s="2"/>
      <c r="N58" s="2"/>
      <c r="O58" s="2"/>
    </row>
    <row r="59" spans="8:15" x14ac:dyDescent="0.2">
      <c r="H59" s="2"/>
      <c r="I59" s="2"/>
      <c r="J59" s="2"/>
      <c r="K59" s="2"/>
      <c r="L59" s="2"/>
      <c r="M59" s="2"/>
      <c r="N59" s="2"/>
      <c r="O59" s="2"/>
    </row>
    <row r="60" spans="8:15" x14ac:dyDescent="0.2">
      <c r="H60" s="2"/>
      <c r="I60" s="2"/>
      <c r="J60" s="2"/>
      <c r="K60" s="2"/>
      <c r="L60" s="2"/>
      <c r="M60" s="2"/>
      <c r="N60" s="2"/>
      <c r="O60" s="2"/>
    </row>
    <row r="61" spans="8:15" x14ac:dyDescent="0.2">
      <c r="H61" s="2"/>
      <c r="I61" s="2"/>
      <c r="J61" s="2"/>
      <c r="K61" s="2"/>
      <c r="L61" s="2"/>
      <c r="M61" s="2"/>
      <c r="N61" s="2"/>
      <c r="O61" s="2"/>
    </row>
    <row r="62" spans="8:15" x14ac:dyDescent="0.2">
      <c r="H62" s="2"/>
      <c r="I62" s="2"/>
      <c r="J62" s="2"/>
      <c r="K62" s="2"/>
      <c r="L62" s="2"/>
      <c r="M62" s="2"/>
      <c r="N62" s="2"/>
      <c r="O62" s="2"/>
    </row>
    <row r="63" spans="8:15" x14ac:dyDescent="0.2">
      <c r="H63" s="2"/>
      <c r="I63" s="2"/>
      <c r="J63" s="2"/>
      <c r="K63" s="2"/>
      <c r="L63" s="2"/>
      <c r="M63" s="2"/>
      <c r="N63" s="2"/>
      <c r="O63" s="2"/>
    </row>
    <row r="64" spans="8:15" x14ac:dyDescent="0.2">
      <c r="H64" s="2"/>
      <c r="I64" s="2"/>
      <c r="J64" s="2"/>
      <c r="K64" s="2"/>
      <c r="L64" s="2"/>
      <c r="M64" s="2"/>
      <c r="N64" s="2"/>
      <c r="O64" s="2"/>
    </row>
    <row r="65" spans="8:15" x14ac:dyDescent="0.2">
      <c r="H65" s="2"/>
      <c r="I65" s="2"/>
      <c r="J65" s="2"/>
      <c r="K65" s="2"/>
      <c r="L65" s="2"/>
      <c r="M65" s="2"/>
      <c r="N65" s="2"/>
      <c r="O65" s="2"/>
    </row>
    <row r="66" spans="8:15" x14ac:dyDescent="0.2">
      <c r="H66" s="2"/>
      <c r="I66" s="2"/>
      <c r="J66" s="2"/>
      <c r="K66" s="2"/>
      <c r="L66" s="2"/>
      <c r="M66" s="2"/>
      <c r="N66" s="2"/>
      <c r="O66" s="2"/>
    </row>
    <row r="67" spans="8:15" x14ac:dyDescent="0.2">
      <c r="H67" s="2"/>
      <c r="I67" s="2"/>
      <c r="J67" s="2"/>
      <c r="K67" s="2"/>
      <c r="L67" s="2"/>
      <c r="M67" s="2"/>
      <c r="N67" s="2"/>
      <c r="O67" s="2"/>
    </row>
    <row r="68" spans="8:15" x14ac:dyDescent="0.2">
      <c r="H68" s="2"/>
      <c r="I68" s="2"/>
      <c r="J68" s="2"/>
      <c r="K68" s="2"/>
      <c r="L68" s="2"/>
      <c r="M68" s="2"/>
      <c r="N68" s="2"/>
      <c r="O68" s="2"/>
    </row>
    <row r="69" spans="8:15" x14ac:dyDescent="0.2">
      <c r="H69" s="2"/>
      <c r="I69" s="2"/>
      <c r="J69" s="2"/>
      <c r="K69" s="2"/>
      <c r="L69" s="2"/>
      <c r="M69" s="2"/>
      <c r="N69" s="2"/>
      <c r="O69" s="2"/>
    </row>
    <row r="70" spans="8:15" x14ac:dyDescent="0.2">
      <c r="H70" s="2"/>
      <c r="I70" s="2"/>
      <c r="J70" s="2"/>
      <c r="K70" s="2"/>
      <c r="L70" s="2"/>
      <c r="M70" s="2"/>
      <c r="N70" s="2"/>
      <c r="O70" s="2"/>
    </row>
    <row r="71" spans="8:15" x14ac:dyDescent="0.2">
      <c r="H71" s="2"/>
      <c r="I71" s="2"/>
      <c r="J71" s="2"/>
      <c r="K71" s="2"/>
      <c r="L71" s="2"/>
      <c r="M71" s="2"/>
      <c r="N71" s="2"/>
      <c r="O71" s="2"/>
    </row>
    <row r="72" spans="8:15" x14ac:dyDescent="0.2">
      <c r="H72" s="2"/>
      <c r="I72" s="2"/>
      <c r="J72" s="2"/>
      <c r="K72" s="2"/>
      <c r="L72" s="2"/>
      <c r="M72" s="2"/>
      <c r="N72" s="2"/>
      <c r="O72" s="2"/>
    </row>
    <row r="73" spans="8:15" x14ac:dyDescent="0.2">
      <c r="H73" s="2"/>
      <c r="I73" s="2"/>
      <c r="J73" s="2"/>
      <c r="K73" s="2"/>
      <c r="L73" s="2"/>
      <c r="M73" s="2"/>
      <c r="N73" s="2"/>
      <c r="O73" s="2"/>
    </row>
    <row r="74" spans="8:15" x14ac:dyDescent="0.2">
      <c r="H74" s="2"/>
      <c r="I74" s="2"/>
      <c r="J74" s="2"/>
      <c r="K74" s="2"/>
      <c r="L74" s="2"/>
      <c r="M74" s="2"/>
      <c r="N74" s="2"/>
      <c r="O74" s="2"/>
    </row>
    <row r="75" spans="8:15" x14ac:dyDescent="0.2">
      <c r="H75" s="2"/>
      <c r="I75" s="2"/>
      <c r="J75" s="2"/>
      <c r="K75" s="2"/>
      <c r="L75" s="2"/>
      <c r="M75" s="2"/>
      <c r="N75" s="2"/>
      <c r="O75" s="2"/>
    </row>
    <row r="76" spans="8:15" x14ac:dyDescent="0.2">
      <c r="H76" s="2"/>
      <c r="I76" s="2"/>
      <c r="J76" s="2"/>
      <c r="K76" s="2"/>
      <c r="L76" s="2"/>
      <c r="M76" s="2"/>
      <c r="N76" s="2"/>
      <c r="O76" s="2"/>
    </row>
    <row r="77" spans="8:15" x14ac:dyDescent="0.2">
      <c r="H77" s="2"/>
      <c r="I77" s="2"/>
      <c r="J77" s="2"/>
      <c r="K77" s="2"/>
      <c r="L77" s="2"/>
      <c r="M77" s="2"/>
      <c r="N77" s="2"/>
      <c r="O77" s="2"/>
    </row>
    <row r="78" spans="8:15" x14ac:dyDescent="0.2">
      <c r="H78" s="2"/>
      <c r="I78" s="2"/>
      <c r="J78" s="2"/>
      <c r="K78" s="2"/>
      <c r="L78" s="2"/>
      <c r="M78" s="2"/>
      <c r="N78" s="2"/>
      <c r="O78" s="2"/>
    </row>
    <row r="79" spans="8:15" x14ac:dyDescent="0.2">
      <c r="H79" s="2"/>
      <c r="I79" s="2"/>
      <c r="J79" s="2"/>
      <c r="K79" s="2"/>
      <c r="L79" s="2"/>
      <c r="M79" s="2"/>
      <c r="N79" s="2"/>
      <c r="O79" s="2"/>
    </row>
    <row r="80" spans="8:15" x14ac:dyDescent="0.2">
      <c r="H80" s="2"/>
      <c r="I80" s="2"/>
      <c r="J80" s="2"/>
      <c r="K80" s="2"/>
      <c r="L80" s="2"/>
      <c r="M80" s="2"/>
      <c r="N80" s="2"/>
      <c r="O80" s="2"/>
    </row>
    <row r="81" spans="8:15" x14ac:dyDescent="0.2">
      <c r="H81" s="2"/>
      <c r="I81" s="2"/>
      <c r="J81" s="2"/>
      <c r="K81" s="2"/>
      <c r="L81" s="2"/>
      <c r="M81" s="2"/>
      <c r="N81" s="2"/>
      <c r="O81" s="2"/>
    </row>
    <row r="82" spans="8:15" x14ac:dyDescent="0.2">
      <c r="H82" s="2"/>
      <c r="I82" s="2"/>
      <c r="J82" s="2"/>
      <c r="K82" s="2"/>
      <c r="L82" s="2"/>
      <c r="M82" s="2"/>
      <c r="N82" s="2"/>
      <c r="O82" s="2"/>
    </row>
    <row r="83" spans="8:15" x14ac:dyDescent="0.2">
      <c r="H83" s="2"/>
      <c r="I83" s="2"/>
      <c r="J83" s="2"/>
      <c r="K83" s="2"/>
      <c r="L83" s="2"/>
      <c r="M83" s="2"/>
      <c r="N83" s="2"/>
      <c r="O83" s="2"/>
    </row>
    <row r="84" spans="8:15" x14ac:dyDescent="0.2">
      <c r="H84" s="2"/>
      <c r="I84" s="2"/>
      <c r="J84" s="2"/>
      <c r="K84" s="2"/>
      <c r="L84" s="2"/>
      <c r="M84" s="2"/>
      <c r="N84" s="2"/>
      <c r="O84" s="2"/>
    </row>
    <row r="85" spans="8:15" x14ac:dyDescent="0.2">
      <c r="H85" s="2"/>
      <c r="I85" s="2"/>
      <c r="J85" s="2"/>
      <c r="K85" s="2"/>
      <c r="L85" s="2"/>
      <c r="M85" s="2"/>
      <c r="N85" s="2"/>
      <c r="O85" s="2"/>
    </row>
    <row r="86" spans="8:15" x14ac:dyDescent="0.2">
      <c r="H86" s="2"/>
      <c r="I86" s="2"/>
      <c r="J86" s="2"/>
      <c r="K86" s="2"/>
      <c r="L86" s="2"/>
      <c r="M86" s="2"/>
      <c r="N86" s="2"/>
      <c r="O86" s="2"/>
    </row>
    <row r="87" spans="8:15" x14ac:dyDescent="0.2">
      <c r="H87" s="2"/>
      <c r="I87" s="2"/>
      <c r="J87" s="2"/>
      <c r="K87" s="2"/>
      <c r="L87" s="2"/>
      <c r="M87" s="2"/>
      <c r="N87" s="2"/>
      <c r="O87" s="2"/>
    </row>
    <row r="88" spans="8:15" x14ac:dyDescent="0.2">
      <c r="H88" s="2"/>
      <c r="I88" s="2"/>
      <c r="J88" s="2"/>
      <c r="K88" s="2"/>
      <c r="L88" s="2"/>
      <c r="M88" s="2"/>
      <c r="N88" s="2"/>
      <c r="O88" s="2"/>
    </row>
    <row r="89" spans="8:15" x14ac:dyDescent="0.2">
      <c r="H89" s="2"/>
      <c r="I89" s="2"/>
      <c r="J89" s="2"/>
      <c r="K89" s="2"/>
      <c r="L89" s="2"/>
      <c r="M89" s="2"/>
      <c r="N89" s="2"/>
      <c r="O89" s="2"/>
    </row>
    <row r="90" spans="8:15" x14ac:dyDescent="0.2">
      <c r="H90" s="2"/>
      <c r="I90" s="2"/>
      <c r="J90" s="2"/>
      <c r="K90" s="2"/>
      <c r="L90" s="2"/>
      <c r="M90" s="2"/>
      <c r="N90" s="2"/>
      <c r="O90" s="2"/>
    </row>
    <row r="91" spans="8:15" x14ac:dyDescent="0.2">
      <c r="H91" s="2"/>
      <c r="I91" s="2"/>
      <c r="J91" s="2"/>
      <c r="K91" s="2"/>
      <c r="L91" s="2"/>
      <c r="M91" s="2"/>
      <c r="N91" s="2"/>
      <c r="O91" s="2"/>
    </row>
    <row r="92" spans="8:15" x14ac:dyDescent="0.2">
      <c r="H92" s="2"/>
      <c r="I92" s="2"/>
      <c r="J92" s="2"/>
      <c r="K92" s="2"/>
      <c r="L92" s="2"/>
      <c r="M92" s="2"/>
      <c r="N92" s="2"/>
      <c r="O92" s="2"/>
    </row>
    <row r="93" spans="8:15" x14ac:dyDescent="0.2">
      <c r="H93" s="2"/>
      <c r="I93" s="2"/>
      <c r="J93" s="2"/>
      <c r="K93" s="2"/>
      <c r="L93" s="2"/>
      <c r="M93" s="2"/>
      <c r="N93" s="2"/>
      <c r="O93" s="2"/>
    </row>
    <row r="94" spans="8:15" x14ac:dyDescent="0.2">
      <c r="H94" s="2"/>
      <c r="I94" s="2"/>
      <c r="J94" s="2"/>
      <c r="K94" s="2"/>
      <c r="L94" s="2"/>
      <c r="M94" s="2"/>
      <c r="N94" s="2"/>
      <c r="O94" s="2"/>
    </row>
    <row r="95" spans="8:15" x14ac:dyDescent="0.2">
      <c r="H95" s="2"/>
      <c r="I95" s="2"/>
      <c r="J95" s="2"/>
      <c r="K95" s="2"/>
      <c r="L95" s="2"/>
      <c r="M95" s="2"/>
      <c r="N95" s="2"/>
      <c r="O95" s="2"/>
    </row>
    <row r="96" spans="8:15" x14ac:dyDescent="0.2">
      <c r="H96" s="2"/>
      <c r="I96" s="2"/>
      <c r="J96" s="2"/>
      <c r="K96" s="2"/>
      <c r="L96" s="2"/>
      <c r="M96" s="2"/>
      <c r="N96" s="2"/>
      <c r="O96" s="2"/>
    </row>
    <row r="97" spans="8:15" x14ac:dyDescent="0.2">
      <c r="H97" s="2"/>
      <c r="I97" s="2"/>
      <c r="J97" s="2"/>
      <c r="K97" s="2"/>
      <c r="L97" s="2"/>
      <c r="M97" s="2"/>
      <c r="N97" s="2"/>
      <c r="O97" s="2"/>
    </row>
    <row r="98" spans="8:15" x14ac:dyDescent="0.2">
      <c r="H98" s="2"/>
      <c r="I98" s="2"/>
      <c r="J98" s="2"/>
      <c r="K98" s="2"/>
      <c r="L98" s="2"/>
      <c r="M98" s="2"/>
      <c r="N98" s="2"/>
      <c r="O98" s="2"/>
    </row>
    <row r="99" spans="8:15" x14ac:dyDescent="0.2">
      <c r="H99" s="2"/>
      <c r="I99" s="2"/>
      <c r="J99" s="2"/>
      <c r="K99" s="2"/>
      <c r="L99" s="2"/>
      <c r="M99" s="2"/>
      <c r="N99" s="2"/>
      <c r="O99" s="2"/>
    </row>
    <row r="100" spans="8:15" x14ac:dyDescent="0.2">
      <c r="H100" s="2"/>
      <c r="I100" s="2"/>
      <c r="J100" s="2"/>
      <c r="K100" s="2"/>
      <c r="L100" s="2"/>
      <c r="M100" s="2"/>
      <c r="N100" s="2"/>
      <c r="O100" s="2"/>
    </row>
    <row r="101" spans="8:15" x14ac:dyDescent="0.2">
      <c r="H101" s="2"/>
      <c r="I101" s="2"/>
      <c r="J101" s="2"/>
      <c r="K101" s="2"/>
      <c r="L101" s="2"/>
      <c r="M101" s="2"/>
      <c r="N101" s="2"/>
      <c r="O101" s="2"/>
    </row>
    <row r="102" spans="8:15" x14ac:dyDescent="0.2">
      <c r="H102" s="2"/>
      <c r="I102" s="2"/>
      <c r="J102" s="2"/>
      <c r="K102" s="2"/>
      <c r="L102" s="2"/>
      <c r="M102" s="2"/>
      <c r="N102" s="2"/>
      <c r="O102" s="2"/>
    </row>
    <row r="103" spans="8:15" x14ac:dyDescent="0.2">
      <c r="H103" s="2"/>
      <c r="I103" s="2"/>
      <c r="J103" s="2"/>
      <c r="K103" s="2"/>
      <c r="L103" s="2"/>
      <c r="M103" s="2"/>
      <c r="N103" s="2"/>
      <c r="O103" s="2"/>
    </row>
    <row r="104" spans="8:15" x14ac:dyDescent="0.2">
      <c r="H104" s="2"/>
      <c r="I104" s="2"/>
      <c r="J104" s="2"/>
      <c r="K104" s="2"/>
      <c r="L104" s="2"/>
      <c r="M104" s="2"/>
      <c r="N104" s="2"/>
      <c r="O104" s="2"/>
    </row>
    <row r="105" spans="8:15" x14ac:dyDescent="0.2">
      <c r="H105" s="2"/>
      <c r="I105" s="2"/>
      <c r="J105" s="2"/>
      <c r="K105" s="2"/>
      <c r="L105" s="2"/>
      <c r="M105" s="2"/>
      <c r="N105" s="2"/>
      <c r="O105" s="2"/>
    </row>
    <row r="106" spans="8:15" x14ac:dyDescent="0.2">
      <c r="H106" s="2"/>
      <c r="I106" s="2"/>
      <c r="J106" s="2"/>
      <c r="K106" s="2"/>
      <c r="L106" s="2"/>
      <c r="M106" s="2"/>
      <c r="N106" s="2"/>
      <c r="O106" s="2"/>
    </row>
    <row r="107" spans="8:15" x14ac:dyDescent="0.2">
      <c r="H107" s="2"/>
      <c r="I107" s="2"/>
      <c r="J107" s="2"/>
      <c r="K107" s="2"/>
      <c r="L107" s="2"/>
      <c r="M107" s="2"/>
      <c r="N107" s="2"/>
      <c r="O107" s="2"/>
    </row>
    <row r="108" spans="8:15" x14ac:dyDescent="0.2">
      <c r="H108" s="2"/>
      <c r="I108" s="2"/>
      <c r="J108" s="2"/>
      <c r="K108" s="2"/>
      <c r="L108" s="2"/>
      <c r="M108" s="2"/>
      <c r="N108" s="2"/>
      <c r="O108" s="2"/>
    </row>
    <row r="109" spans="8:15" x14ac:dyDescent="0.2">
      <c r="H109" s="2"/>
      <c r="I109" s="2"/>
      <c r="J109" s="2"/>
      <c r="K109" s="2"/>
      <c r="L109" s="2"/>
      <c r="M109" s="2"/>
      <c r="N109" s="2"/>
      <c r="O109" s="2"/>
    </row>
    <row r="110" spans="8:15" x14ac:dyDescent="0.2">
      <c r="H110" s="2"/>
      <c r="I110" s="2"/>
      <c r="J110" s="2"/>
      <c r="K110" s="2"/>
      <c r="L110" s="2"/>
      <c r="M110" s="2"/>
      <c r="N110" s="2"/>
      <c r="O110" s="2"/>
    </row>
    <row r="111" spans="8:15" x14ac:dyDescent="0.2">
      <c r="H111" s="2"/>
      <c r="I111" s="2"/>
      <c r="J111" s="2"/>
      <c r="K111" s="2"/>
      <c r="L111" s="2"/>
      <c r="M111" s="2"/>
      <c r="N111" s="2"/>
      <c r="O111" s="2"/>
    </row>
    <row r="112" spans="8:15" x14ac:dyDescent="0.2">
      <c r="H112" s="2"/>
      <c r="I112" s="2"/>
      <c r="J112" s="2"/>
      <c r="K112" s="2"/>
      <c r="L112" s="2"/>
      <c r="M112" s="2"/>
      <c r="N112" s="2"/>
      <c r="O112" s="2"/>
    </row>
    <row r="113" spans="8:15" x14ac:dyDescent="0.2">
      <c r="H113" s="2"/>
      <c r="I113" s="2"/>
      <c r="J113" s="2"/>
      <c r="K113" s="2"/>
      <c r="L113" s="2"/>
      <c r="M113" s="2"/>
      <c r="N113" s="2"/>
      <c r="O113" s="2"/>
    </row>
    <row r="114" spans="8:15" x14ac:dyDescent="0.2">
      <c r="H114" s="2"/>
      <c r="I114" s="2"/>
      <c r="J114" s="2"/>
      <c r="K114" s="2"/>
      <c r="L114" s="2"/>
      <c r="M114" s="2"/>
      <c r="N114" s="2"/>
      <c r="O114" s="2"/>
    </row>
    <row r="115" spans="8:15" x14ac:dyDescent="0.2">
      <c r="H115" s="2"/>
      <c r="I115" s="2"/>
      <c r="J115" s="2"/>
      <c r="K115" s="2"/>
      <c r="L115" s="2"/>
      <c r="M115" s="2"/>
      <c r="N115" s="2"/>
      <c r="O115" s="2"/>
    </row>
    <row r="116" spans="8:15" x14ac:dyDescent="0.2">
      <c r="H116" s="2"/>
      <c r="I116" s="2"/>
      <c r="J116" s="2"/>
      <c r="K116" s="2"/>
      <c r="L116" s="2"/>
      <c r="M116" s="2"/>
      <c r="N116" s="2"/>
      <c r="O116" s="2"/>
    </row>
    <row r="117" spans="8:15" x14ac:dyDescent="0.2">
      <c r="H117" s="2"/>
      <c r="I117" s="2"/>
      <c r="J117" s="2"/>
      <c r="K117" s="2"/>
      <c r="L117" s="2"/>
      <c r="M117" s="2"/>
      <c r="N117" s="2"/>
      <c r="O117" s="2"/>
    </row>
    <row r="118" spans="8:15" x14ac:dyDescent="0.2">
      <c r="H118" s="2"/>
      <c r="I118" s="2"/>
      <c r="J118" s="2"/>
      <c r="K118" s="2"/>
      <c r="L118" s="2"/>
      <c r="M118" s="2"/>
      <c r="N118" s="2"/>
      <c r="O118" s="2"/>
    </row>
    <row r="119" spans="8:15" x14ac:dyDescent="0.2">
      <c r="H119" s="2"/>
      <c r="I119" s="2"/>
      <c r="J119" s="2"/>
      <c r="K119" s="2"/>
      <c r="L119" s="2"/>
      <c r="M119" s="2"/>
      <c r="N119" s="2"/>
      <c r="O119" s="2"/>
    </row>
    <row r="120" spans="8:15" x14ac:dyDescent="0.2">
      <c r="H120" s="2"/>
      <c r="I120" s="2"/>
      <c r="J120" s="2"/>
      <c r="K120" s="2"/>
      <c r="L120" s="2"/>
      <c r="M120" s="2"/>
      <c r="N120" s="2"/>
      <c r="O120" s="2"/>
    </row>
    <row r="121" spans="8:15" x14ac:dyDescent="0.2">
      <c r="H121" s="2"/>
      <c r="I121" s="2"/>
      <c r="J121" s="2"/>
      <c r="K121" s="2"/>
      <c r="L121" s="2"/>
      <c r="M121" s="2"/>
      <c r="N121" s="2"/>
      <c r="O121" s="2"/>
    </row>
    <row r="122" spans="8:15" x14ac:dyDescent="0.2">
      <c r="H122" s="2"/>
      <c r="I122" s="2"/>
      <c r="J122" s="2"/>
      <c r="K122" s="2"/>
      <c r="L122" s="2"/>
      <c r="M122" s="2"/>
      <c r="N122" s="2"/>
      <c r="O122" s="2"/>
    </row>
    <row r="123" spans="8:15" x14ac:dyDescent="0.2">
      <c r="H123" s="2"/>
      <c r="I123" s="2"/>
      <c r="J123" s="2"/>
      <c r="K123" s="2"/>
      <c r="L123" s="2"/>
      <c r="M123" s="2"/>
      <c r="N123" s="2"/>
      <c r="O123" s="2"/>
    </row>
    <row r="124" spans="8:15" x14ac:dyDescent="0.2">
      <c r="H124" s="2"/>
      <c r="I124" s="2"/>
      <c r="J124" s="2"/>
      <c r="K124" s="2"/>
      <c r="L124" s="2"/>
      <c r="M124" s="2"/>
      <c r="N124" s="2"/>
      <c r="O124" s="2"/>
    </row>
    <row r="125" spans="8:15" x14ac:dyDescent="0.2">
      <c r="H125" s="2"/>
      <c r="I125" s="2"/>
      <c r="J125" s="2"/>
      <c r="K125" s="2"/>
      <c r="L125" s="2"/>
      <c r="M125" s="2"/>
      <c r="N125" s="2"/>
      <c r="O125" s="2"/>
    </row>
    <row r="126" spans="8:15" x14ac:dyDescent="0.2">
      <c r="H126" s="2"/>
      <c r="I126" s="2"/>
      <c r="J126" s="2"/>
      <c r="K126" s="2"/>
      <c r="L126" s="2"/>
      <c r="M126" s="2"/>
      <c r="N126" s="2"/>
      <c r="O126" s="2"/>
    </row>
    <row r="127" spans="8:15" x14ac:dyDescent="0.2">
      <c r="H127" s="2"/>
      <c r="I127" s="2"/>
      <c r="J127" s="2"/>
      <c r="K127" s="2"/>
      <c r="L127" s="2"/>
      <c r="M127" s="2"/>
      <c r="N127" s="2"/>
      <c r="O127" s="2"/>
    </row>
    <row r="128" spans="8:15" x14ac:dyDescent="0.2">
      <c r="H128" s="2"/>
      <c r="I128" s="2"/>
      <c r="J128" s="2"/>
      <c r="K128" s="2"/>
      <c r="L128" s="2"/>
      <c r="M128" s="2"/>
      <c r="N128" s="2"/>
      <c r="O128" s="2"/>
    </row>
    <row r="129" spans="8:15" x14ac:dyDescent="0.2">
      <c r="H129" s="2"/>
      <c r="I129" s="2"/>
      <c r="J129" s="2"/>
      <c r="K129" s="2"/>
      <c r="L129" s="2"/>
      <c r="M129" s="2"/>
      <c r="N129" s="2"/>
      <c r="O129" s="2"/>
    </row>
    <row r="130" spans="8:15" x14ac:dyDescent="0.2">
      <c r="H130" s="2"/>
      <c r="I130" s="2"/>
      <c r="J130" s="2"/>
      <c r="K130" s="2"/>
      <c r="L130" s="2"/>
      <c r="M130" s="2"/>
      <c r="N130" s="2"/>
      <c r="O130" s="2"/>
    </row>
    <row r="131" spans="8:15" x14ac:dyDescent="0.2">
      <c r="H131" s="2"/>
      <c r="I131" s="2"/>
      <c r="J131" s="2"/>
      <c r="K131" s="2"/>
      <c r="L131" s="2"/>
      <c r="M131" s="2"/>
      <c r="N131" s="2"/>
      <c r="O131" s="2"/>
    </row>
    <row r="132" spans="8:15" x14ac:dyDescent="0.2">
      <c r="H132" s="2"/>
      <c r="I132" s="2"/>
      <c r="J132" s="2"/>
      <c r="K132" s="2"/>
      <c r="L132" s="2"/>
      <c r="M132" s="2"/>
      <c r="N132" s="2"/>
      <c r="O132" s="2"/>
    </row>
    <row r="133" spans="8:15" x14ac:dyDescent="0.2">
      <c r="H133" s="2"/>
      <c r="I133" s="2"/>
      <c r="J133" s="2"/>
      <c r="K133" s="2"/>
      <c r="L133" s="2"/>
      <c r="M133" s="2"/>
      <c r="N133" s="2"/>
      <c r="O133" s="2"/>
    </row>
    <row r="134" spans="8:15" x14ac:dyDescent="0.2">
      <c r="H134" s="2"/>
      <c r="I134" s="2"/>
      <c r="J134" s="2"/>
      <c r="K134" s="2"/>
      <c r="L134" s="2"/>
      <c r="M134" s="2"/>
      <c r="N134" s="2"/>
      <c r="O134" s="2"/>
    </row>
    <row r="135" spans="8:15" x14ac:dyDescent="0.2">
      <c r="H135" s="2"/>
      <c r="I135" s="2"/>
      <c r="J135" s="2"/>
      <c r="K135" s="2"/>
      <c r="L135" s="2"/>
      <c r="M135" s="2"/>
      <c r="N135" s="2"/>
      <c r="O135" s="2"/>
    </row>
    <row r="136" spans="8:15" x14ac:dyDescent="0.2">
      <c r="H136" s="2"/>
      <c r="I136" s="2"/>
      <c r="J136" s="2"/>
      <c r="K136" s="2"/>
      <c r="L136" s="2"/>
      <c r="M136" s="2"/>
      <c r="N136" s="2"/>
      <c r="O136" s="2"/>
    </row>
    <row r="137" spans="8:15" x14ac:dyDescent="0.2">
      <c r="H137" s="2"/>
      <c r="I137" s="2"/>
      <c r="J137" s="2"/>
      <c r="K137" s="2"/>
      <c r="L137" s="2"/>
      <c r="M137" s="2"/>
      <c r="N137" s="2"/>
      <c r="O137" s="2"/>
    </row>
    <row r="138" spans="8:15" x14ac:dyDescent="0.2">
      <c r="H138" s="2"/>
      <c r="I138" s="2"/>
      <c r="J138" s="2"/>
      <c r="K138" s="2"/>
      <c r="L138" s="2"/>
      <c r="M138" s="2"/>
      <c r="N138" s="2"/>
      <c r="O138" s="2"/>
    </row>
    <row r="139" spans="8:15" x14ac:dyDescent="0.2">
      <c r="H139" s="2"/>
      <c r="I139" s="2"/>
      <c r="J139" s="2"/>
      <c r="K139" s="2"/>
      <c r="L139" s="2"/>
      <c r="M139" s="2"/>
      <c r="N139" s="2"/>
      <c r="O139" s="2"/>
    </row>
    <row r="140" spans="8:15" x14ac:dyDescent="0.2">
      <c r="H140" s="2"/>
      <c r="I140" s="2"/>
      <c r="J140" s="2"/>
      <c r="K140" s="2"/>
      <c r="L140" s="2"/>
      <c r="M140" s="2"/>
      <c r="N140" s="2"/>
      <c r="O140" s="2"/>
    </row>
    <row r="141" spans="8:15" x14ac:dyDescent="0.2">
      <c r="H141" s="2"/>
      <c r="I141" s="2"/>
      <c r="J141" s="2"/>
      <c r="K141" s="2"/>
      <c r="L141" s="2"/>
      <c r="M141" s="2"/>
      <c r="N141" s="2"/>
      <c r="O141" s="2"/>
    </row>
    <row r="142" spans="8:15" x14ac:dyDescent="0.2">
      <c r="H142" s="2"/>
      <c r="I142" s="2"/>
      <c r="J142" s="2"/>
      <c r="K142" s="2"/>
      <c r="L142" s="2"/>
      <c r="M142" s="2"/>
      <c r="N142" s="2"/>
      <c r="O142" s="2"/>
    </row>
    <row r="143" spans="8:15" x14ac:dyDescent="0.2">
      <c r="H143" s="2"/>
      <c r="I143" s="2"/>
      <c r="J143" s="2"/>
      <c r="K143" s="2"/>
      <c r="L143" s="2"/>
      <c r="M143" s="2"/>
      <c r="N143" s="2"/>
      <c r="O143" s="2"/>
    </row>
    <row r="144" spans="8:15" ht="13.5" customHeight="1" x14ac:dyDescent="0.2">
      <c r="H144" s="2"/>
      <c r="I144" s="2"/>
      <c r="J144" s="2"/>
      <c r="K144" s="2"/>
      <c r="L144" s="2"/>
      <c r="M144" s="2"/>
      <c r="N144" s="2"/>
      <c r="O144" s="2"/>
    </row>
    <row r="145" spans="8:15" ht="13.5" customHeight="1" x14ac:dyDescent="0.2">
      <c r="H145" s="2"/>
      <c r="I145" s="2"/>
      <c r="J145" s="2"/>
      <c r="K145" s="2"/>
      <c r="L145" s="2"/>
      <c r="M145" s="2"/>
      <c r="N145" s="2"/>
      <c r="O145" s="2"/>
    </row>
    <row r="146" spans="8:15" ht="13.5" customHeight="1" x14ac:dyDescent="0.2">
      <c r="H146" s="2"/>
      <c r="I146" s="2"/>
      <c r="J146" s="2"/>
      <c r="K146" s="2"/>
      <c r="L146" s="2"/>
      <c r="M146" s="2"/>
      <c r="N146" s="2"/>
      <c r="O146" s="2"/>
    </row>
    <row r="147" spans="8:15" ht="13.5" customHeight="1" x14ac:dyDescent="0.2">
      <c r="H147" s="2"/>
      <c r="I147" s="2"/>
      <c r="J147" s="2"/>
      <c r="K147" s="2"/>
      <c r="L147" s="2"/>
      <c r="M147" s="2"/>
      <c r="N147" s="2"/>
      <c r="O147" s="2"/>
    </row>
    <row r="148" spans="8:15" ht="13.5" customHeight="1" x14ac:dyDescent="0.2">
      <c r="H148" s="2"/>
      <c r="I148" s="2"/>
      <c r="J148" s="2"/>
      <c r="K148" s="2"/>
      <c r="L148" s="2"/>
      <c r="M148" s="2"/>
      <c r="N148" s="2"/>
      <c r="O148" s="2"/>
    </row>
    <row r="149" spans="8:15" ht="13.5" customHeight="1" x14ac:dyDescent="0.2">
      <c r="H149" s="2"/>
      <c r="I149" s="2"/>
      <c r="J149" s="2"/>
      <c r="K149" s="2"/>
      <c r="L149" s="2"/>
      <c r="M149" s="2"/>
      <c r="N149" s="2"/>
      <c r="O149" s="2"/>
    </row>
    <row r="150" spans="8:15" ht="13.5" customHeight="1" x14ac:dyDescent="0.2">
      <c r="H150" s="2"/>
      <c r="I150" s="2"/>
      <c r="J150" s="2"/>
      <c r="K150" s="2"/>
      <c r="L150" s="2"/>
      <c r="M150" s="2"/>
      <c r="N150" s="2"/>
      <c r="O150" s="2"/>
    </row>
    <row r="151" spans="8:15" ht="13.5" customHeight="1" x14ac:dyDescent="0.2">
      <c r="H151" s="2"/>
      <c r="I151" s="2"/>
      <c r="J151" s="2"/>
      <c r="K151" s="2"/>
      <c r="L151" s="2"/>
      <c r="M151" s="2"/>
      <c r="N151" s="2"/>
      <c r="O151" s="2"/>
    </row>
    <row r="152" spans="8:15" ht="13.5" customHeight="1" x14ac:dyDescent="0.2">
      <c r="H152" s="2"/>
      <c r="I152" s="2"/>
      <c r="J152" s="2"/>
      <c r="K152" s="2"/>
      <c r="L152" s="2"/>
      <c r="M152" s="2"/>
      <c r="N152" s="2"/>
      <c r="O152" s="2"/>
    </row>
    <row r="153" spans="8:15" ht="13.5" customHeight="1" x14ac:dyDescent="0.2">
      <c r="H153" s="2"/>
      <c r="I153" s="2"/>
      <c r="J153" s="2"/>
      <c r="K153" s="2"/>
      <c r="L153" s="2"/>
      <c r="M153" s="2"/>
      <c r="N153" s="2"/>
      <c r="O153" s="2"/>
    </row>
    <row r="154" spans="8:15" ht="13.5" customHeight="1" x14ac:dyDescent="0.2">
      <c r="H154" s="2"/>
      <c r="I154" s="2"/>
      <c r="J154" s="2"/>
      <c r="K154" s="2"/>
      <c r="L154" s="2"/>
      <c r="M154" s="2"/>
      <c r="N154" s="2"/>
      <c r="O154" s="2"/>
    </row>
    <row r="155" spans="8:15" ht="13.5" customHeight="1" x14ac:dyDescent="0.2">
      <c r="H155" s="2"/>
      <c r="I155" s="2"/>
      <c r="J155" s="2"/>
      <c r="K155" s="2"/>
      <c r="L155" s="2"/>
      <c r="M155" s="2"/>
      <c r="N155" s="2"/>
      <c r="O155" s="2"/>
    </row>
    <row r="156" spans="8:15" ht="13.5" customHeight="1" x14ac:dyDescent="0.2">
      <c r="H156" s="2"/>
      <c r="I156" s="2"/>
      <c r="J156" s="2"/>
      <c r="K156" s="2"/>
      <c r="L156" s="2"/>
      <c r="M156" s="2"/>
      <c r="N156" s="2"/>
      <c r="O156" s="2"/>
    </row>
    <row r="157" spans="8:15" ht="13.5" customHeight="1" x14ac:dyDescent="0.2">
      <c r="H157" s="2"/>
      <c r="I157" s="2"/>
      <c r="J157" s="2"/>
      <c r="K157" s="2"/>
      <c r="L157" s="2"/>
      <c r="M157" s="2"/>
      <c r="N157" s="2"/>
      <c r="O157" s="2"/>
    </row>
    <row r="158" spans="8:15" ht="13.5" customHeight="1" x14ac:dyDescent="0.2">
      <c r="H158" s="2"/>
      <c r="I158" s="2"/>
      <c r="J158" s="2"/>
      <c r="K158" s="2"/>
      <c r="L158" s="2"/>
      <c r="M158" s="2"/>
      <c r="N158" s="2"/>
      <c r="O158" s="2"/>
    </row>
    <row r="159" spans="8:15" ht="13.5" customHeight="1" x14ac:dyDescent="0.2">
      <c r="H159" s="2"/>
      <c r="I159" s="2"/>
      <c r="J159" s="2"/>
      <c r="K159" s="2"/>
      <c r="L159" s="2"/>
      <c r="M159" s="2"/>
      <c r="N159" s="2"/>
      <c r="O159" s="2"/>
    </row>
    <row r="160" spans="8:15" ht="13.5" customHeight="1" x14ac:dyDescent="0.2">
      <c r="H160" s="2"/>
      <c r="I160" s="2"/>
      <c r="J160" s="2"/>
      <c r="K160" s="2"/>
      <c r="L160" s="2"/>
      <c r="M160" s="2"/>
      <c r="N160" s="2"/>
      <c r="O160" s="2"/>
    </row>
    <row r="161" spans="8:15" ht="13.5" customHeight="1" x14ac:dyDescent="0.2">
      <c r="H161" s="2"/>
      <c r="I161" s="2"/>
      <c r="J161" s="2"/>
      <c r="K161" s="2"/>
      <c r="L161" s="2"/>
      <c r="M161" s="2"/>
      <c r="N161" s="2"/>
      <c r="O161" s="2"/>
    </row>
    <row r="162" spans="8:15" ht="13.5" customHeight="1" x14ac:dyDescent="0.2">
      <c r="H162" s="2"/>
      <c r="I162" s="2"/>
      <c r="J162" s="2"/>
      <c r="K162" s="2"/>
      <c r="L162" s="2"/>
      <c r="M162" s="2"/>
      <c r="N162" s="2"/>
      <c r="O162" s="2"/>
    </row>
    <row r="163" spans="8:15" ht="13.5" customHeight="1" x14ac:dyDescent="0.2">
      <c r="H163" s="2"/>
      <c r="I163" s="2"/>
      <c r="J163" s="2"/>
      <c r="K163" s="2"/>
      <c r="L163" s="2"/>
      <c r="M163" s="2"/>
      <c r="N163" s="2"/>
      <c r="O163" s="2"/>
    </row>
    <row r="164" spans="8:15" ht="13.5" customHeight="1" x14ac:dyDescent="0.2">
      <c r="H164" s="2"/>
      <c r="I164" s="2"/>
      <c r="J164" s="2"/>
      <c r="K164" s="2"/>
      <c r="L164" s="2"/>
      <c r="M164" s="2"/>
      <c r="N164" s="2"/>
      <c r="O164" s="2"/>
    </row>
    <row r="165" spans="8:15" ht="13.5" customHeight="1" x14ac:dyDescent="0.2">
      <c r="H165" s="2"/>
      <c r="I165" s="2"/>
      <c r="J165" s="2"/>
      <c r="K165" s="2"/>
      <c r="L165" s="2"/>
      <c r="M165" s="2"/>
      <c r="N165" s="2"/>
      <c r="O165" s="2"/>
    </row>
    <row r="166" spans="8:15" ht="13.5" customHeight="1" x14ac:dyDescent="0.2">
      <c r="H166" s="2"/>
      <c r="I166" s="2"/>
      <c r="J166" s="2"/>
      <c r="K166" s="2"/>
      <c r="L166" s="2"/>
      <c r="M166" s="2"/>
      <c r="N166" s="2"/>
      <c r="O166" s="2"/>
    </row>
    <row r="167" spans="8:15" ht="13.5" customHeight="1" x14ac:dyDescent="0.2">
      <c r="H167" s="2"/>
      <c r="I167" s="2"/>
      <c r="J167" s="2"/>
      <c r="K167" s="2"/>
      <c r="L167" s="2"/>
      <c r="M167" s="2"/>
      <c r="N167" s="2"/>
      <c r="O167" s="2"/>
    </row>
    <row r="168" spans="8:15" ht="13.5" customHeight="1" x14ac:dyDescent="0.2">
      <c r="H168" s="2"/>
      <c r="I168" s="2"/>
      <c r="J168" s="2"/>
      <c r="K168" s="2"/>
      <c r="L168" s="2"/>
      <c r="M168" s="2"/>
      <c r="N168" s="2"/>
      <c r="O168" s="2"/>
    </row>
    <row r="169" spans="8:15" ht="13.5" customHeight="1" x14ac:dyDescent="0.2">
      <c r="H169" s="2"/>
      <c r="I169" s="2"/>
      <c r="J169" s="2"/>
      <c r="K169" s="2"/>
      <c r="L169" s="2"/>
      <c r="M169" s="2"/>
      <c r="N169" s="2"/>
      <c r="O169" s="2"/>
    </row>
    <row r="170" spans="8:15" ht="13.5" customHeight="1" x14ac:dyDescent="0.2">
      <c r="H170" s="2"/>
      <c r="I170" s="2"/>
      <c r="J170" s="2"/>
      <c r="K170" s="2"/>
      <c r="L170" s="2"/>
      <c r="M170" s="2"/>
      <c r="N170" s="2"/>
      <c r="O170" s="2"/>
    </row>
    <row r="171" spans="8:15" ht="13.5" customHeight="1" x14ac:dyDescent="0.2">
      <c r="H171" s="2"/>
      <c r="I171" s="2"/>
      <c r="J171" s="2"/>
      <c r="K171" s="2"/>
      <c r="L171" s="2"/>
      <c r="M171" s="2"/>
      <c r="N171" s="2"/>
      <c r="O171" s="2"/>
    </row>
    <row r="172" spans="8:15" ht="13.5" customHeight="1" x14ac:dyDescent="0.2">
      <c r="H172" s="2"/>
      <c r="I172" s="2"/>
      <c r="J172" s="2"/>
      <c r="K172" s="2"/>
      <c r="L172" s="2"/>
      <c r="M172" s="2"/>
      <c r="N172" s="2"/>
      <c r="O172" s="2"/>
    </row>
    <row r="173" spans="8:15" ht="13.5" customHeight="1" x14ac:dyDescent="0.2">
      <c r="H173" s="2"/>
      <c r="I173" s="2"/>
      <c r="J173" s="2"/>
      <c r="K173" s="2"/>
      <c r="L173" s="2"/>
      <c r="M173" s="2"/>
      <c r="N173" s="2"/>
      <c r="O173" s="2"/>
    </row>
    <row r="174" spans="8:15" ht="13.5" customHeight="1" x14ac:dyDescent="0.2">
      <c r="H174" s="2"/>
      <c r="I174" s="2"/>
      <c r="J174" s="2"/>
      <c r="K174" s="2"/>
      <c r="L174" s="2"/>
      <c r="M174" s="2"/>
      <c r="N174" s="2"/>
      <c r="O174" s="2"/>
    </row>
    <row r="175" spans="8:15" ht="13.5" customHeight="1" x14ac:dyDescent="0.2">
      <c r="H175" s="2"/>
      <c r="I175" s="2"/>
      <c r="J175" s="2"/>
      <c r="K175" s="2"/>
      <c r="L175" s="2"/>
      <c r="M175" s="2"/>
      <c r="N175" s="2"/>
      <c r="O175" s="2"/>
    </row>
    <row r="176" spans="8:15" ht="13.5" customHeight="1" x14ac:dyDescent="0.2">
      <c r="H176" s="2"/>
      <c r="I176" s="2"/>
      <c r="J176" s="2"/>
      <c r="K176" s="2"/>
      <c r="L176" s="2"/>
      <c r="M176" s="2"/>
      <c r="N176" s="2"/>
      <c r="O176" s="2"/>
    </row>
    <row r="177" spans="8:15" ht="13.5" customHeight="1" x14ac:dyDescent="0.2">
      <c r="H177" s="2"/>
      <c r="I177" s="2"/>
      <c r="J177" s="2"/>
      <c r="K177" s="2"/>
      <c r="L177" s="2"/>
      <c r="M177" s="2"/>
      <c r="N177" s="2"/>
      <c r="O177" s="2"/>
    </row>
    <row r="178" spans="8:15" ht="13.5" customHeight="1" x14ac:dyDescent="0.2">
      <c r="H178" s="2"/>
      <c r="I178" s="2"/>
      <c r="J178" s="2"/>
      <c r="K178" s="2"/>
      <c r="L178" s="2"/>
      <c r="M178" s="2"/>
      <c r="N178" s="2"/>
      <c r="O178" s="2"/>
    </row>
    <row r="179" spans="8:15" ht="13.5" customHeight="1" x14ac:dyDescent="0.2">
      <c r="H179" s="2"/>
      <c r="I179" s="2"/>
      <c r="J179" s="2"/>
      <c r="K179" s="2"/>
      <c r="L179" s="2"/>
      <c r="M179" s="2"/>
      <c r="N179" s="2"/>
      <c r="O179" s="2"/>
    </row>
    <row r="180" spans="8:15" ht="13.5" customHeight="1" x14ac:dyDescent="0.2">
      <c r="H180" s="2"/>
      <c r="I180" s="2"/>
      <c r="J180" s="2"/>
      <c r="K180" s="2"/>
      <c r="L180" s="2"/>
      <c r="M180" s="2"/>
      <c r="N180" s="2"/>
      <c r="O180" s="2"/>
    </row>
    <row r="181" spans="8:15" ht="13.5" customHeight="1" x14ac:dyDescent="0.2">
      <c r="H181" s="2"/>
      <c r="I181" s="2"/>
      <c r="J181" s="2"/>
      <c r="K181" s="2"/>
      <c r="L181" s="2"/>
      <c r="M181" s="2"/>
      <c r="N181" s="2"/>
      <c r="O181" s="2"/>
    </row>
    <row r="182" spans="8:15" ht="13.5" customHeight="1" x14ac:dyDescent="0.2">
      <c r="H182" s="2"/>
      <c r="I182" s="2"/>
      <c r="J182" s="2"/>
      <c r="K182" s="2"/>
      <c r="L182" s="2"/>
      <c r="M182" s="2"/>
      <c r="N182" s="2"/>
      <c r="O182" s="2"/>
    </row>
    <row r="183" spans="8:15" ht="13.5" customHeight="1" x14ac:dyDescent="0.2">
      <c r="H183" s="2"/>
      <c r="I183" s="2"/>
      <c r="J183" s="2"/>
      <c r="K183" s="2"/>
      <c r="L183" s="2"/>
      <c r="M183" s="2"/>
      <c r="N183" s="2"/>
      <c r="O183" s="2"/>
    </row>
    <row r="184" spans="8:15" ht="13.5" customHeight="1" x14ac:dyDescent="0.2">
      <c r="H184" s="2"/>
      <c r="I184" s="2"/>
      <c r="J184" s="2"/>
      <c r="K184" s="2"/>
      <c r="L184" s="2"/>
      <c r="M184" s="2"/>
      <c r="N184" s="2"/>
      <c r="O184" s="2"/>
    </row>
    <row r="185" spans="8:15" ht="13.5" customHeight="1" x14ac:dyDescent="0.2">
      <c r="H185" s="2"/>
      <c r="I185" s="2"/>
      <c r="J185" s="2"/>
      <c r="K185" s="2"/>
      <c r="L185" s="2"/>
      <c r="M185" s="2"/>
      <c r="N185" s="2"/>
      <c r="O185" s="2"/>
    </row>
    <row r="186" spans="8:15" ht="13.5" customHeight="1" x14ac:dyDescent="0.2">
      <c r="H186" s="2"/>
      <c r="I186" s="2"/>
      <c r="J186" s="2"/>
      <c r="K186" s="2"/>
      <c r="L186" s="2"/>
      <c r="M186" s="2"/>
      <c r="N186" s="2"/>
      <c r="O186" s="2"/>
    </row>
    <row r="187" spans="8:15" ht="13.5" customHeight="1" x14ac:dyDescent="0.2">
      <c r="H187" s="2"/>
      <c r="I187" s="2"/>
      <c r="J187" s="2"/>
      <c r="K187" s="2"/>
      <c r="L187" s="2"/>
      <c r="M187" s="2"/>
      <c r="N187" s="2"/>
      <c r="O187" s="2"/>
    </row>
    <row r="188" spans="8:15" ht="13.5" customHeight="1" x14ac:dyDescent="0.2">
      <c r="H188" s="2"/>
      <c r="I188" s="2"/>
      <c r="J188" s="2"/>
      <c r="K188" s="2"/>
      <c r="L188" s="2"/>
      <c r="M188" s="2"/>
      <c r="N188" s="2"/>
      <c r="O188" s="2"/>
    </row>
    <row r="189" spans="8:15" ht="13.5" customHeight="1" x14ac:dyDescent="0.2">
      <c r="H189" s="2"/>
      <c r="I189" s="2"/>
      <c r="J189" s="2"/>
      <c r="K189" s="2"/>
      <c r="L189" s="2"/>
      <c r="M189" s="2"/>
      <c r="N189" s="2"/>
      <c r="O189" s="2"/>
    </row>
    <row r="190" spans="8:15" ht="13.5" customHeight="1" x14ac:dyDescent="0.2">
      <c r="H190" s="2"/>
      <c r="I190" s="2"/>
      <c r="J190" s="2"/>
      <c r="K190" s="2"/>
      <c r="L190" s="2"/>
      <c r="M190" s="2"/>
      <c r="N190" s="2"/>
      <c r="O190" s="2"/>
    </row>
    <row r="191" spans="8:15" ht="13.5" customHeight="1" x14ac:dyDescent="0.2">
      <c r="H191" s="2"/>
      <c r="I191" s="2"/>
      <c r="J191" s="2"/>
      <c r="K191" s="2"/>
      <c r="L191" s="2"/>
      <c r="M191" s="2"/>
      <c r="N191" s="2"/>
      <c r="O191" s="2"/>
    </row>
    <row r="192" spans="8:15" ht="13.5" customHeight="1" x14ac:dyDescent="0.2">
      <c r="H192" s="2"/>
      <c r="I192" s="2"/>
      <c r="J192" s="2"/>
      <c r="K192" s="2"/>
      <c r="L192" s="2"/>
      <c r="M192" s="2"/>
      <c r="N192" s="2"/>
      <c r="O192" s="2"/>
    </row>
    <row r="193" spans="8:15" ht="13.5" customHeight="1" x14ac:dyDescent="0.2">
      <c r="H193" s="2"/>
      <c r="I193" s="2"/>
      <c r="J193" s="2"/>
      <c r="K193" s="2"/>
      <c r="L193" s="2"/>
      <c r="M193" s="2"/>
      <c r="N193" s="2"/>
      <c r="O193" s="2"/>
    </row>
    <row r="194" spans="8:15" ht="13.5" customHeight="1" x14ac:dyDescent="0.2">
      <c r="H194" s="2"/>
      <c r="I194" s="2"/>
      <c r="J194" s="2"/>
      <c r="K194" s="2"/>
      <c r="L194" s="2"/>
      <c r="M194" s="2"/>
      <c r="N194" s="2"/>
      <c r="O194" s="2"/>
    </row>
    <row r="195" spans="8:15" ht="13.5" customHeight="1" x14ac:dyDescent="0.2">
      <c r="H195" s="2"/>
      <c r="I195" s="2"/>
      <c r="J195" s="2"/>
      <c r="K195" s="2"/>
      <c r="L195" s="2"/>
      <c r="M195" s="2"/>
      <c r="N195" s="2"/>
      <c r="O195" s="2"/>
    </row>
    <row r="196" spans="8:15" ht="13.5" customHeight="1" x14ac:dyDescent="0.2">
      <c r="H196" s="2"/>
      <c r="I196" s="2"/>
      <c r="J196" s="2"/>
      <c r="K196" s="2"/>
      <c r="L196" s="2"/>
      <c r="M196" s="2"/>
      <c r="N196" s="2"/>
      <c r="O196" s="2"/>
    </row>
    <row r="197" spans="8:15" ht="13.5" customHeight="1" x14ac:dyDescent="0.2">
      <c r="H197" s="2"/>
      <c r="I197" s="2"/>
      <c r="J197" s="2"/>
      <c r="K197" s="2"/>
      <c r="L197" s="2"/>
      <c r="M197" s="2"/>
      <c r="N197" s="2"/>
      <c r="O197" s="2"/>
    </row>
    <row r="198" spans="8:15" ht="13.5" customHeight="1" x14ac:dyDescent="0.2">
      <c r="H198" s="2"/>
      <c r="I198" s="2"/>
      <c r="J198" s="2"/>
      <c r="K198" s="2"/>
      <c r="L198" s="2"/>
      <c r="M198" s="2"/>
      <c r="N198" s="2"/>
      <c r="O198" s="2"/>
    </row>
    <row r="199" spans="8:15" ht="13.5" customHeight="1" x14ac:dyDescent="0.2">
      <c r="H199" s="2"/>
      <c r="I199" s="2"/>
      <c r="J199" s="2"/>
      <c r="K199" s="2"/>
      <c r="L199" s="2"/>
      <c r="M199" s="2"/>
      <c r="N199" s="2"/>
      <c r="O199" s="2"/>
    </row>
    <row r="200" spans="8:15" ht="13.5" customHeight="1" x14ac:dyDescent="0.2">
      <c r="H200" s="2"/>
      <c r="I200" s="2"/>
      <c r="J200" s="2"/>
      <c r="K200" s="2"/>
      <c r="L200" s="2"/>
      <c r="M200" s="2"/>
      <c r="N200" s="2"/>
      <c r="O200" s="2"/>
    </row>
    <row r="201" spans="8:15" ht="13.5" customHeight="1" x14ac:dyDescent="0.2">
      <c r="H201" s="2"/>
      <c r="I201" s="2"/>
      <c r="J201" s="2"/>
      <c r="K201" s="2"/>
      <c r="L201" s="2"/>
      <c r="M201" s="2"/>
      <c r="N201" s="2"/>
      <c r="O201" s="2"/>
    </row>
    <row r="202" spans="8:15" ht="13.5" customHeight="1" x14ac:dyDescent="0.2">
      <c r="H202" s="2"/>
      <c r="I202" s="2"/>
      <c r="J202" s="2"/>
      <c r="K202" s="2"/>
      <c r="L202" s="2"/>
      <c r="M202" s="2"/>
      <c r="N202" s="2"/>
      <c r="O202" s="2"/>
    </row>
    <row r="203" spans="8:15" ht="13.5" customHeight="1" x14ac:dyDescent="0.2">
      <c r="H203" s="2"/>
      <c r="I203" s="2"/>
      <c r="J203" s="2"/>
      <c r="K203" s="2"/>
      <c r="L203" s="2"/>
      <c r="M203" s="2"/>
      <c r="N203" s="2"/>
      <c r="O203" s="2"/>
    </row>
    <row r="204" spans="8:15" ht="13.5" customHeight="1" x14ac:dyDescent="0.2">
      <c r="H204" s="2"/>
      <c r="I204" s="2"/>
      <c r="J204" s="2"/>
      <c r="K204" s="2"/>
      <c r="L204" s="2"/>
      <c r="M204" s="2"/>
      <c r="N204" s="2"/>
      <c r="O204" s="2"/>
    </row>
    <row r="205" spans="8:15" ht="13.5" customHeight="1" x14ac:dyDescent="0.2">
      <c r="H205" s="2"/>
      <c r="I205" s="2"/>
      <c r="J205" s="2"/>
      <c r="K205" s="2"/>
      <c r="L205" s="2"/>
      <c r="M205" s="2"/>
      <c r="N205" s="2"/>
      <c r="O205" s="2"/>
    </row>
    <row r="206" spans="8:15" ht="13.5" customHeight="1" x14ac:dyDescent="0.2">
      <c r="H206" s="2"/>
      <c r="I206" s="2"/>
      <c r="J206" s="2"/>
      <c r="K206" s="2"/>
      <c r="L206" s="2"/>
      <c r="M206" s="2"/>
      <c r="N206" s="2"/>
      <c r="O206" s="2"/>
    </row>
    <row r="207" spans="8:15" ht="13.5" customHeight="1" x14ac:dyDescent="0.2">
      <c r="H207" s="2"/>
      <c r="I207" s="2"/>
      <c r="J207" s="2"/>
      <c r="K207" s="2"/>
      <c r="L207" s="2"/>
      <c r="M207" s="2"/>
      <c r="N207" s="2"/>
      <c r="O207" s="2"/>
    </row>
    <row r="208" spans="8:15" ht="13.5" customHeight="1" x14ac:dyDescent="0.2">
      <c r="H208" s="2"/>
      <c r="I208" s="2"/>
      <c r="J208" s="2"/>
      <c r="K208" s="2"/>
      <c r="L208" s="2"/>
      <c r="M208" s="2"/>
      <c r="N208" s="2"/>
      <c r="O208" s="2"/>
    </row>
    <row r="209" spans="8:15" ht="13.5" customHeight="1" x14ac:dyDescent="0.2">
      <c r="H209" s="2"/>
      <c r="I209" s="2"/>
      <c r="J209" s="2"/>
      <c r="K209" s="2"/>
      <c r="L209" s="2"/>
      <c r="M209" s="2"/>
      <c r="N209" s="2"/>
      <c r="O209" s="2"/>
    </row>
    <row r="210" spans="8:15" ht="13.5" customHeight="1" x14ac:dyDescent="0.2">
      <c r="H210" s="2"/>
      <c r="I210" s="2"/>
      <c r="J210" s="2"/>
      <c r="K210" s="2"/>
      <c r="L210" s="2"/>
      <c r="M210" s="2"/>
      <c r="N210" s="2"/>
      <c r="O210" s="2"/>
    </row>
    <row r="211" spans="8:15" ht="13.5" customHeight="1" x14ac:dyDescent="0.2">
      <c r="H211" s="2"/>
      <c r="I211" s="2"/>
      <c r="J211" s="2"/>
      <c r="K211" s="2"/>
      <c r="L211" s="2"/>
      <c r="M211" s="2"/>
      <c r="N211" s="2"/>
      <c r="O211" s="2"/>
    </row>
    <row r="212" spans="8:15" ht="13.5" customHeight="1" x14ac:dyDescent="0.2">
      <c r="H212" s="2"/>
      <c r="I212" s="2"/>
      <c r="J212" s="2"/>
      <c r="K212" s="2"/>
      <c r="L212" s="2"/>
      <c r="M212" s="2"/>
      <c r="N212" s="2"/>
      <c r="O212" s="2"/>
    </row>
    <row r="213" spans="8:15" ht="13.5" customHeight="1" x14ac:dyDescent="0.2">
      <c r="H213" s="2"/>
      <c r="I213" s="2"/>
      <c r="J213" s="2"/>
      <c r="K213" s="2"/>
      <c r="L213" s="2"/>
      <c r="M213" s="2"/>
      <c r="N213" s="2"/>
      <c r="O213" s="2"/>
    </row>
    <row r="214" spans="8:15" x14ac:dyDescent="0.2">
      <c r="H214" s="2"/>
      <c r="I214" s="2"/>
      <c r="J214" s="2"/>
      <c r="K214" s="2"/>
      <c r="L214" s="2"/>
      <c r="M214" s="2"/>
      <c r="N214" s="2"/>
      <c r="O214" s="2"/>
    </row>
    <row r="215" spans="8:15" x14ac:dyDescent="0.2">
      <c r="H215" s="2"/>
      <c r="I215" s="2"/>
      <c r="J215" s="2"/>
      <c r="K215" s="2"/>
      <c r="L215" s="2"/>
      <c r="M215" s="2"/>
      <c r="N215" s="2"/>
      <c r="O215" s="2"/>
    </row>
    <row r="216" spans="8:15" x14ac:dyDescent="0.2">
      <c r="H216" s="2"/>
      <c r="I216" s="2"/>
      <c r="J216" s="2"/>
      <c r="K216" s="2"/>
      <c r="L216" s="2"/>
      <c r="M216" s="2"/>
      <c r="N216" s="2"/>
      <c r="O216" s="2"/>
    </row>
    <row r="217" spans="8:15" x14ac:dyDescent="0.2">
      <c r="H217" s="2"/>
      <c r="I217" s="2"/>
      <c r="J217" s="2"/>
      <c r="K217" s="2"/>
      <c r="L217" s="2"/>
      <c r="M217" s="2"/>
      <c r="N217" s="2"/>
      <c r="O217" s="2"/>
    </row>
    <row r="218" spans="8:15" x14ac:dyDescent="0.2">
      <c r="H218" s="2"/>
      <c r="I218" s="2"/>
      <c r="J218" s="2"/>
      <c r="K218" s="2"/>
      <c r="L218" s="2"/>
      <c r="M218" s="2"/>
      <c r="N218" s="2"/>
      <c r="O218" s="2"/>
    </row>
    <row r="219" spans="8:15" x14ac:dyDescent="0.2">
      <c r="H219" s="2"/>
      <c r="I219" s="2"/>
      <c r="J219" s="2"/>
      <c r="K219" s="2"/>
      <c r="L219" s="2"/>
      <c r="M219" s="2"/>
      <c r="N219" s="2"/>
      <c r="O219" s="2"/>
    </row>
    <row r="220" spans="8:15" x14ac:dyDescent="0.2">
      <c r="H220" s="2"/>
      <c r="I220" s="2"/>
      <c r="J220" s="2"/>
      <c r="K220" s="2"/>
      <c r="L220" s="2"/>
      <c r="M220" s="2"/>
      <c r="N220" s="2"/>
      <c r="O220" s="2"/>
    </row>
    <row r="221" spans="8:15" x14ac:dyDescent="0.2">
      <c r="H221" s="2"/>
      <c r="I221" s="2"/>
      <c r="J221" s="2"/>
      <c r="K221" s="2"/>
      <c r="L221" s="2"/>
      <c r="M221" s="2"/>
      <c r="N221" s="2"/>
      <c r="O221" s="2"/>
    </row>
    <row r="222" spans="8:15" x14ac:dyDescent="0.2">
      <c r="H222" s="2"/>
      <c r="I222" s="2"/>
      <c r="J222" s="2"/>
      <c r="K222" s="2"/>
      <c r="L222" s="2"/>
      <c r="M222" s="2"/>
      <c r="N222" s="2"/>
      <c r="O222" s="2"/>
    </row>
    <row r="223" spans="8:15" x14ac:dyDescent="0.2">
      <c r="H223" s="2"/>
      <c r="I223" s="2"/>
      <c r="J223" s="2"/>
      <c r="K223" s="2"/>
      <c r="L223" s="2"/>
      <c r="M223" s="2"/>
      <c r="N223" s="2"/>
      <c r="O223" s="2"/>
    </row>
    <row r="224" spans="8:15" x14ac:dyDescent="0.2">
      <c r="H224" s="2"/>
      <c r="I224" s="2"/>
      <c r="J224" s="2"/>
      <c r="K224" s="2"/>
      <c r="L224" s="2"/>
      <c r="M224" s="2"/>
      <c r="N224" s="2"/>
      <c r="O224" s="2"/>
    </row>
    <row r="225" spans="8:15" x14ac:dyDescent="0.2">
      <c r="H225" s="2"/>
      <c r="I225" s="2"/>
      <c r="J225" s="2"/>
      <c r="K225" s="2"/>
      <c r="L225" s="2"/>
      <c r="M225" s="2"/>
      <c r="N225" s="2"/>
      <c r="O225" s="2"/>
    </row>
    <row r="226" spans="8:15" x14ac:dyDescent="0.2">
      <c r="H226" s="2"/>
      <c r="I226" s="2"/>
      <c r="J226" s="2"/>
      <c r="K226" s="2"/>
      <c r="L226" s="2"/>
      <c r="M226" s="2"/>
      <c r="N226" s="2"/>
      <c r="O226" s="2"/>
    </row>
    <row r="227" spans="8:15" x14ac:dyDescent="0.2">
      <c r="H227" s="2"/>
      <c r="I227" s="2"/>
      <c r="J227" s="2"/>
      <c r="K227" s="2"/>
      <c r="L227" s="2"/>
      <c r="M227" s="2"/>
      <c r="N227" s="2"/>
      <c r="O227" s="2"/>
    </row>
    <row r="228" spans="8:15" x14ac:dyDescent="0.2">
      <c r="H228" s="2"/>
      <c r="I228" s="2"/>
      <c r="J228" s="2"/>
      <c r="K228" s="2"/>
      <c r="L228" s="2"/>
      <c r="M228" s="2"/>
      <c r="N228" s="2"/>
      <c r="O228" s="2"/>
    </row>
    <row r="229" spans="8:15" x14ac:dyDescent="0.2">
      <c r="H229" s="2"/>
      <c r="I229" s="2"/>
      <c r="J229" s="2"/>
      <c r="K229" s="2"/>
      <c r="L229" s="2"/>
      <c r="M229" s="2"/>
      <c r="N229" s="2"/>
      <c r="O229" s="2"/>
    </row>
    <row r="230" spans="8:15" x14ac:dyDescent="0.2">
      <c r="H230" s="2"/>
      <c r="I230" s="2"/>
      <c r="J230" s="2"/>
      <c r="K230" s="2"/>
      <c r="L230" s="2"/>
      <c r="M230" s="2"/>
      <c r="N230" s="2"/>
      <c r="O230" s="2"/>
    </row>
    <row r="231" spans="8:15" x14ac:dyDescent="0.2">
      <c r="H231" s="2"/>
      <c r="I231" s="2"/>
      <c r="J231" s="2"/>
      <c r="K231" s="2"/>
      <c r="L231" s="2"/>
      <c r="M231" s="2"/>
      <c r="N231" s="2"/>
      <c r="O231" s="2"/>
    </row>
    <row r="232" spans="8:15" x14ac:dyDescent="0.2">
      <c r="H232" s="2"/>
      <c r="I232" s="2"/>
      <c r="J232" s="2"/>
      <c r="K232" s="2"/>
      <c r="L232" s="2"/>
      <c r="M232" s="2"/>
      <c r="N232" s="2"/>
      <c r="O232" s="2"/>
    </row>
    <row r="233" spans="8:15" x14ac:dyDescent="0.2">
      <c r="H233" s="2"/>
      <c r="I233" s="2"/>
      <c r="J233" s="2"/>
      <c r="K233" s="2"/>
      <c r="L233" s="2"/>
      <c r="M233" s="2"/>
      <c r="N233" s="2"/>
      <c r="O233" s="2"/>
    </row>
    <row r="234" spans="8:15" x14ac:dyDescent="0.2">
      <c r="H234" s="2"/>
      <c r="I234" s="2"/>
      <c r="J234" s="2"/>
      <c r="K234" s="2"/>
      <c r="L234" s="2"/>
      <c r="M234" s="2"/>
      <c r="N234" s="2"/>
      <c r="O234" s="2"/>
    </row>
    <row r="235" spans="8:15" x14ac:dyDescent="0.2">
      <c r="H235" s="2"/>
      <c r="I235" s="2"/>
      <c r="J235" s="2"/>
      <c r="K235" s="2"/>
      <c r="L235" s="2"/>
      <c r="M235" s="2"/>
      <c r="N235" s="2"/>
      <c r="O235" s="2"/>
    </row>
    <row r="236" spans="8:15" x14ac:dyDescent="0.2">
      <c r="H236" s="2"/>
      <c r="I236" s="2"/>
      <c r="J236" s="2"/>
      <c r="K236" s="2"/>
      <c r="L236" s="2"/>
      <c r="M236" s="2"/>
      <c r="N236" s="2"/>
      <c r="O236" s="2"/>
    </row>
    <row r="237" spans="8:15" x14ac:dyDescent="0.2">
      <c r="H237" s="2"/>
      <c r="I237" s="2"/>
      <c r="J237" s="2"/>
      <c r="K237" s="2"/>
      <c r="L237" s="2"/>
      <c r="M237" s="2"/>
      <c r="N237" s="2"/>
      <c r="O237" s="2"/>
    </row>
    <row r="238" spans="8:15" x14ac:dyDescent="0.2">
      <c r="H238" s="2"/>
      <c r="I238" s="2"/>
      <c r="J238" s="2"/>
      <c r="K238" s="2"/>
      <c r="L238" s="2"/>
      <c r="M238" s="2"/>
      <c r="N238" s="2"/>
      <c r="O238" s="2"/>
    </row>
    <row r="239" spans="8:15" x14ac:dyDescent="0.2">
      <c r="H239" s="2"/>
      <c r="I239" s="2"/>
      <c r="J239" s="2"/>
      <c r="K239" s="2"/>
      <c r="L239" s="2"/>
      <c r="M239" s="2"/>
      <c r="N239" s="2"/>
      <c r="O239" s="2"/>
    </row>
    <row r="240" spans="8:15" x14ac:dyDescent="0.2">
      <c r="H240" s="2"/>
      <c r="I240" s="2"/>
      <c r="J240" s="2"/>
      <c r="K240" s="2"/>
      <c r="L240" s="2"/>
      <c r="M240" s="2"/>
      <c r="N240" s="2"/>
      <c r="O240" s="2"/>
    </row>
    <row r="241" spans="8:15" x14ac:dyDescent="0.2">
      <c r="H241" s="2"/>
      <c r="I241" s="2"/>
      <c r="J241" s="2"/>
      <c r="K241" s="2"/>
      <c r="L241" s="2"/>
      <c r="M241" s="2"/>
      <c r="N241" s="2"/>
      <c r="O241" s="2"/>
    </row>
    <row r="242" spans="8:15" x14ac:dyDescent="0.2">
      <c r="H242" s="2"/>
      <c r="I242" s="2"/>
      <c r="J242" s="2"/>
      <c r="K242" s="2"/>
      <c r="L242" s="2"/>
      <c r="M242" s="2"/>
      <c r="N242" s="2"/>
      <c r="O242" s="2"/>
    </row>
    <row r="243" spans="8:15" x14ac:dyDescent="0.2">
      <c r="H243" s="2"/>
      <c r="I243" s="2"/>
      <c r="J243" s="2"/>
      <c r="K243" s="2"/>
      <c r="L243" s="2"/>
      <c r="M243" s="2"/>
      <c r="N243" s="2"/>
      <c r="O243" s="2"/>
    </row>
    <row r="244" spans="8:15" x14ac:dyDescent="0.2">
      <c r="H244" s="2"/>
      <c r="I244" s="2"/>
      <c r="J244" s="2"/>
      <c r="K244" s="2"/>
      <c r="L244" s="2"/>
      <c r="M244" s="2"/>
      <c r="N244" s="2"/>
      <c r="O244" s="2"/>
    </row>
    <row r="245" spans="8:15" x14ac:dyDescent="0.2">
      <c r="H245" s="2"/>
      <c r="I245" s="2"/>
      <c r="J245" s="2"/>
      <c r="K245" s="2"/>
      <c r="L245" s="2"/>
      <c r="M245" s="2"/>
      <c r="N245" s="2"/>
      <c r="O245" s="2"/>
    </row>
    <row r="246" spans="8:15" x14ac:dyDescent="0.2">
      <c r="H246" s="2"/>
      <c r="I246" s="2"/>
      <c r="J246" s="2"/>
      <c r="K246" s="2"/>
      <c r="L246" s="2"/>
      <c r="M246" s="2"/>
      <c r="N246" s="2"/>
      <c r="O246" s="2"/>
    </row>
    <row r="247" spans="8:15" x14ac:dyDescent="0.2">
      <c r="H247" s="2"/>
      <c r="I247" s="2"/>
      <c r="J247" s="2"/>
      <c r="K247" s="2"/>
      <c r="L247" s="2"/>
      <c r="M247" s="2"/>
      <c r="N247" s="2"/>
      <c r="O247" s="2"/>
    </row>
    <row r="248" spans="8:15" x14ac:dyDescent="0.2">
      <c r="H248" s="2"/>
      <c r="I248" s="2"/>
      <c r="J248" s="2"/>
      <c r="K248" s="2"/>
      <c r="L248" s="2"/>
      <c r="M248" s="2"/>
      <c r="N248" s="2"/>
      <c r="O248" s="2"/>
    </row>
    <row r="249" spans="8:15" x14ac:dyDescent="0.2">
      <c r="H249" s="2"/>
      <c r="I249" s="2"/>
      <c r="J249" s="2"/>
      <c r="K249" s="2"/>
      <c r="L249" s="2"/>
      <c r="M249" s="2"/>
      <c r="N249" s="2"/>
      <c r="O249" s="2"/>
    </row>
    <row r="250" spans="8:15" x14ac:dyDescent="0.2">
      <c r="H250" s="2"/>
      <c r="I250" s="2"/>
      <c r="J250" s="2"/>
      <c r="K250" s="2"/>
      <c r="L250" s="2"/>
      <c r="M250" s="2"/>
      <c r="N250" s="2"/>
      <c r="O250" s="2"/>
    </row>
    <row r="251" spans="8:15" x14ac:dyDescent="0.2">
      <c r="H251" s="2"/>
      <c r="I251" s="2"/>
      <c r="J251" s="2"/>
      <c r="K251" s="2"/>
      <c r="L251" s="2"/>
      <c r="M251" s="2"/>
      <c r="N251" s="2"/>
      <c r="O251" s="2"/>
    </row>
    <row r="252" spans="8:15" x14ac:dyDescent="0.2">
      <c r="H252" s="2"/>
      <c r="I252" s="2"/>
      <c r="J252" s="2"/>
      <c r="K252" s="2"/>
      <c r="L252" s="2"/>
      <c r="M252" s="2"/>
      <c r="N252" s="2"/>
      <c r="O252" s="2"/>
    </row>
    <row r="253" spans="8:15" x14ac:dyDescent="0.2">
      <c r="H253" s="2"/>
      <c r="I253" s="2"/>
      <c r="J253" s="2"/>
      <c r="K253" s="2"/>
      <c r="L253" s="2"/>
      <c r="M253" s="2"/>
      <c r="N253" s="2"/>
      <c r="O253" s="2"/>
    </row>
    <row r="254" spans="8:15" x14ac:dyDescent="0.2">
      <c r="H254" s="2"/>
      <c r="I254" s="2"/>
      <c r="J254" s="2"/>
      <c r="K254" s="2"/>
      <c r="L254" s="2"/>
      <c r="M254" s="2"/>
      <c r="N254" s="2"/>
      <c r="O254" s="2"/>
    </row>
    <row r="255" spans="8:15" x14ac:dyDescent="0.2">
      <c r="H255" s="2"/>
      <c r="I255" s="2"/>
      <c r="J255" s="2"/>
      <c r="K255" s="2"/>
      <c r="L255" s="2"/>
      <c r="M255" s="2"/>
      <c r="N255" s="2"/>
      <c r="O255" s="2"/>
    </row>
    <row r="256" spans="8:15" x14ac:dyDescent="0.2">
      <c r="H256" s="2"/>
      <c r="I256" s="2"/>
      <c r="J256" s="2"/>
      <c r="K256" s="2"/>
      <c r="L256" s="2"/>
      <c r="M256" s="2"/>
      <c r="N256" s="2"/>
      <c r="O256" s="2"/>
    </row>
    <row r="257" spans="8:15" x14ac:dyDescent="0.2">
      <c r="H257" s="2"/>
      <c r="I257" s="2"/>
      <c r="J257" s="2"/>
      <c r="K257" s="2"/>
      <c r="L257" s="2"/>
      <c r="M257" s="2"/>
      <c r="N257" s="2"/>
      <c r="O257" s="2"/>
    </row>
    <row r="258" spans="8:15" x14ac:dyDescent="0.2">
      <c r="H258" s="2"/>
      <c r="I258" s="2"/>
      <c r="J258" s="2"/>
      <c r="K258" s="2"/>
      <c r="L258" s="2"/>
      <c r="M258" s="2"/>
      <c r="N258" s="2"/>
      <c r="O258" s="2"/>
    </row>
    <row r="259" spans="8:15" x14ac:dyDescent="0.2">
      <c r="H259" s="2"/>
      <c r="I259" s="2"/>
      <c r="J259" s="2"/>
      <c r="K259" s="2"/>
      <c r="L259" s="2"/>
      <c r="M259" s="2"/>
      <c r="N259" s="2"/>
      <c r="O259" s="2"/>
    </row>
    <row r="260" spans="8:15" x14ac:dyDescent="0.2">
      <c r="H260" s="2"/>
      <c r="I260" s="2"/>
      <c r="J260" s="2"/>
      <c r="K260" s="2"/>
      <c r="L260" s="2"/>
      <c r="M260" s="2"/>
      <c r="N260" s="2"/>
      <c r="O260" s="2"/>
    </row>
    <row r="261" spans="8:15" x14ac:dyDescent="0.2">
      <c r="H261" s="2"/>
      <c r="I261" s="2"/>
      <c r="J261" s="2"/>
      <c r="K261" s="2"/>
      <c r="L261" s="2"/>
      <c r="M261" s="2"/>
      <c r="N261" s="2"/>
      <c r="O261" s="2"/>
    </row>
    <row r="262" spans="8:15" x14ac:dyDescent="0.2">
      <c r="H262" s="2"/>
      <c r="I262" s="2"/>
      <c r="J262" s="2"/>
      <c r="K262" s="2"/>
      <c r="L262" s="2"/>
      <c r="M262" s="2"/>
      <c r="N262" s="2"/>
      <c r="O262" s="2"/>
    </row>
    <row r="263" spans="8:15" x14ac:dyDescent="0.2">
      <c r="H263" s="2"/>
      <c r="I263" s="2"/>
      <c r="J263" s="2"/>
      <c r="K263" s="2"/>
      <c r="L263" s="2"/>
      <c r="M263" s="2"/>
      <c r="N263" s="2"/>
      <c r="O263" s="2"/>
    </row>
    <row r="264" spans="8:15" x14ac:dyDescent="0.2">
      <c r="H264" s="2"/>
      <c r="I264" s="2"/>
      <c r="J264" s="2"/>
      <c r="K264" s="2"/>
      <c r="L264" s="2"/>
      <c r="M264" s="2"/>
      <c r="N264" s="2"/>
      <c r="O264" s="2"/>
    </row>
    <row r="265" spans="8:15" x14ac:dyDescent="0.2">
      <c r="H265" s="2"/>
      <c r="I265" s="2"/>
      <c r="J265" s="2"/>
      <c r="K265" s="2"/>
      <c r="L265" s="2"/>
      <c r="M265" s="2"/>
      <c r="N265" s="2"/>
      <c r="O265" s="2"/>
    </row>
    <row r="266" spans="8:15" x14ac:dyDescent="0.2">
      <c r="H266" s="2"/>
      <c r="I266" s="2"/>
      <c r="J266" s="2"/>
      <c r="K266" s="2"/>
      <c r="L266" s="2"/>
      <c r="M266" s="2"/>
      <c r="N266" s="2"/>
      <c r="O266" s="2"/>
    </row>
    <row r="267" spans="8:15" x14ac:dyDescent="0.2">
      <c r="H267" s="2"/>
      <c r="I267" s="2"/>
      <c r="J267" s="2"/>
      <c r="K267" s="2"/>
      <c r="L267" s="2"/>
      <c r="M267" s="2"/>
      <c r="N267" s="2"/>
      <c r="O267" s="2"/>
    </row>
    <row r="268" spans="8:15" x14ac:dyDescent="0.2">
      <c r="H268" s="2"/>
      <c r="I268" s="2"/>
      <c r="J268" s="2"/>
      <c r="K268" s="2"/>
      <c r="L268" s="2"/>
      <c r="M268" s="2"/>
      <c r="N268" s="2"/>
      <c r="O268" s="2"/>
    </row>
    <row r="269" spans="8:15" x14ac:dyDescent="0.2">
      <c r="H269" s="2"/>
      <c r="I269" s="2"/>
      <c r="J269" s="2"/>
      <c r="K269" s="2"/>
      <c r="L269" s="2"/>
      <c r="M269" s="2"/>
      <c r="N269" s="2"/>
      <c r="O269" s="2"/>
    </row>
    <row r="270" spans="8:15" x14ac:dyDescent="0.2">
      <c r="H270" s="2"/>
      <c r="I270" s="2"/>
      <c r="J270" s="2"/>
      <c r="K270" s="2"/>
      <c r="L270" s="2"/>
      <c r="M270" s="2"/>
      <c r="N270" s="2"/>
      <c r="O270" s="2"/>
    </row>
    <row r="271" spans="8:15" x14ac:dyDescent="0.2">
      <c r="H271" s="2"/>
      <c r="I271" s="2"/>
      <c r="J271" s="2"/>
      <c r="K271" s="2"/>
      <c r="L271" s="2"/>
      <c r="M271" s="2"/>
      <c r="N271" s="2"/>
      <c r="O271" s="2"/>
    </row>
    <row r="272" spans="8:15" x14ac:dyDescent="0.2">
      <c r="H272" s="2"/>
      <c r="I272" s="2"/>
      <c r="J272" s="2"/>
      <c r="K272" s="2"/>
      <c r="L272" s="2"/>
      <c r="M272" s="2"/>
      <c r="N272" s="2"/>
      <c r="O272" s="2"/>
    </row>
    <row r="273" spans="8:15" x14ac:dyDescent="0.2">
      <c r="H273" s="2"/>
      <c r="I273" s="2"/>
      <c r="J273" s="2"/>
      <c r="K273" s="2"/>
      <c r="L273" s="2"/>
      <c r="M273" s="2"/>
      <c r="N273" s="2"/>
      <c r="O273" s="2"/>
    </row>
    <row r="274" spans="8:15" x14ac:dyDescent="0.2">
      <c r="H274" s="2"/>
      <c r="I274" s="2"/>
      <c r="J274" s="2"/>
      <c r="K274" s="2"/>
      <c r="L274" s="2"/>
      <c r="M274" s="2"/>
      <c r="N274" s="2"/>
      <c r="O274" s="2"/>
    </row>
    <row r="275" spans="8:15" x14ac:dyDescent="0.2">
      <c r="H275" s="2"/>
      <c r="I275" s="2"/>
      <c r="J275" s="2"/>
      <c r="K275" s="2"/>
      <c r="L275" s="2"/>
      <c r="M275" s="2"/>
      <c r="N275" s="2"/>
      <c r="O275" s="2"/>
    </row>
    <row r="276" spans="8:15" x14ac:dyDescent="0.2">
      <c r="H276" s="2"/>
      <c r="I276" s="2"/>
      <c r="J276" s="2"/>
      <c r="K276" s="2"/>
      <c r="L276" s="2"/>
      <c r="M276" s="2"/>
      <c r="N276" s="2"/>
      <c r="O276" s="2"/>
    </row>
    <row r="277" spans="8:15" x14ac:dyDescent="0.2">
      <c r="H277" s="2"/>
      <c r="I277" s="2"/>
      <c r="J277" s="2"/>
      <c r="K277" s="2"/>
      <c r="L277" s="2"/>
      <c r="M277" s="2"/>
      <c r="N277" s="2"/>
      <c r="O277" s="2"/>
    </row>
    <row r="278" spans="8:15" x14ac:dyDescent="0.2">
      <c r="H278" s="2"/>
      <c r="I278" s="2"/>
      <c r="J278" s="2"/>
      <c r="K278" s="2"/>
      <c r="L278" s="2"/>
      <c r="M278" s="2"/>
      <c r="N278" s="2"/>
      <c r="O278" s="2"/>
    </row>
    <row r="279" spans="8:15" x14ac:dyDescent="0.2">
      <c r="H279" s="2"/>
      <c r="I279" s="2"/>
      <c r="J279" s="2"/>
      <c r="K279" s="2"/>
      <c r="L279" s="2"/>
      <c r="M279" s="2"/>
      <c r="N279" s="2"/>
      <c r="O279" s="2"/>
    </row>
    <row r="280" spans="8:15" x14ac:dyDescent="0.2">
      <c r="H280" s="2"/>
      <c r="I280" s="2"/>
      <c r="J280" s="2"/>
      <c r="K280" s="2"/>
      <c r="L280" s="2"/>
      <c r="M280" s="2"/>
      <c r="N280" s="2"/>
      <c r="O280" s="2"/>
    </row>
    <row r="281" spans="8:15" x14ac:dyDescent="0.2">
      <c r="H281" s="2"/>
      <c r="I281" s="2"/>
      <c r="J281" s="2"/>
      <c r="K281" s="2"/>
      <c r="L281" s="2"/>
      <c r="M281" s="2"/>
      <c r="N281" s="2"/>
      <c r="O281" s="2"/>
    </row>
    <row r="282" spans="8:15" x14ac:dyDescent="0.2">
      <c r="H282" s="2"/>
      <c r="I282" s="2"/>
      <c r="J282" s="2"/>
      <c r="K282" s="2"/>
      <c r="L282" s="2"/>
      <c r="M282" s="2"/>
      <c r="N282" s="2"/>
      <c r="O282" s="2"/>
    </row>
    <row r="283" spans="8:15" x14ac:dyDescent="0.2">
      <c r="H283" s="2"/>
      <c r="I283" s="2"/>
      <c r="J283" s="2"/>
      <c r="K283" s="2"/>
      <c r="L283" s="2"/>
      <c r="M283" s="2"/>
      <c r="N283" s="2"/>
      <c r="O283" s="2"/>
    </row>
    <row r="284" spans="8:15" x14ac:dyDescent="0.2">
      <c r="H284" s="2"/>
      <c r="I284" s="2"/>
      <c r="J284" s="2"/>
      <c r="K284" s="2"/>
      <c r="L284" s="2"/>
      <c r="M284" s="2"/>
      <c r="N284" s="2"/>
      <c r="O284" s="2"/>
    </row>
    <row r="285" spans="8:15" x14ac:dyDescent="0.2">
      <c r="H285" s="2"/>
      <c r="I285" s="2"/>
      <c r="J285" s="2"/>
      <c r="K285" s="2"/>
      <c r="L285" s="2"/>
      <c r="M285" s="2"/>
      <c r="N285" s="2"/>
      <c r="O285" s="2"/>
    </row>
    <row r="286" spans="8:15" x14ac:dyDescent="0.2">
      <c r="H286" s="2"/>
      <c r="I286" s="2"/>
      <c r="J286" s="2"/>
      <c r="K286" s="2"/>
      <c r="L286" s="2"/>
      <c r="M286" s="2"/>
      <c r="N286" s="2"/>
      <c r="O286" s="2"/>
    </row>
    <row r="287" spans="8:15" x14ac:dyDescent="0.2">
      <c r="H287" s="2"/>
      <c r="I287" s="2"/>
      <c r="J287" s="2"/>
      <c r="K287" s="2"/>
      <c r="L287" s="2"/>
      <c r="M287" s="2"/>
      <c r="N287" s="2"/>
      <c r="O287" s="2"/>
    </row>
    <row r="288" spans="8:15" x14ac:dyDescent="0.2">
      <c r="H288" s="2"/>
      <c r="I288" s="2"/>
      <c r="J288" s="2"/>
      <c r="K288" s="2"/>
      <c r="L288" s="2"/>
      <c r="M288" s="2"/>
      <c r="N288" s="2"/>
      <c r="O288" s="2"/>
    </row>
    <row r="289" spans="8:15" x14ac:dyDescent="0.2">
      <c r="H289" s="2"/>
      <c r="I289" s="2"/>
      <c r="J289" s="2"/>
      <c r="K289" s="2"/>
      <c r="L289" s="2"/>
      <c r="M289" s="2"/>
      <c r="N289" s="2"/>
      <c r="O289" s="2"/>
    </row>
    <row r="290" spans="8:15" x14ac:dyDescent="0.2">
      <c r="H290" s="2"/>
      <c r="I290" s="2"/>
      <c r="J290" s="2"/>
      <c r="K290" s="2"/>
      <c r="L290" s="2"/>
      <c r="M290" s="2"/>
      <c r="N290" s="2"/>
      <c r="O290" s="2"/>
    </row>
    <row r="291" spans="8:15" x14ac:dyDescent="0.2">
      <c r="H291" s="2"/>
      <c r="I291" s="2"/>
      <c r="J291" s="2"/>
      <c r="K291" s="2"/>
      <c r="L291" s="2"/>
      <c r="M291" s="2"/>
      <c r="N291" s="2"/>
      <c r="O291" s="2"/>
    </row>
    <row r="292" spans="8:15" x14ac:dyDescent="0.2">
      <c r="H292" s="2"/>
      <c r="I292" s="2"/>
      <c r="J292" s="2"/>
      <c r="K292" s="2"/>
      <c r="L292" s="2"/>
      <c r="M292" s="2"/>
      <c r="N292" s="2"/>
      <c r="O292" s="2"/>
    </row>
    <row r="293" spans="8:15" x14ac:dyDescent="0.2">
      <c r="H293" s="2"/>
      <c r="I293" s="2"/>
      <c r="J293" s="2"/>
      <c r="K293" s="2"/>
      <c r="L293" s="2"/>
      <c r="M293" s="2"/>
      <c r="N293" s="2"/>
      <c r="O293" s="2"/>
    </row>
    <row r="294" spans="8:15" x14ac:dyDescent="0.2">
      <c r="H294" s="2"/>
      <c r="I294" s="2"/>
      <c r="J294" s="2"/>
      <c r="K294" s="2"/>
      <c r="L294" s="2"/>
      <c r="M294" s="2"/>
      <c r="N294" s="2"/>
      <c r="O294" s="2"/>
    </row>
    <row r="295" spans="8:15" x14ac:dyDescent="0.2">
      <c r="H295" s="2"/>
      <c r="I295" s="2"/>
      <c r="J295" s="2"/>
      <c r="K295" s="2"/>
      <c r="L295" s="2"/>
      <c r="M295" s="2"/>
      <c r="N295" s="2"/>
      <c r="O295" s="2"/>
    </row>
    <row r="296" spans="8:15" x14ac:dyDescent="0.2">
      <c r="H296" s="2"/>
      <c r="I296" s="2"/>
      <c r="J296" s="2"/>
      <c r="K296" s="2"/>
      <c r="L296" s="2"/>
      <c r="M296" s="2"/>
      <c r="N296" s="2"/>
      <c r="O296" s="2"/>
    </row>
    <row r="297" spans="8:15" x14ac:dyDescent="0.2">
      <c r="H297" s="2"/>
      <c r="I297" s="2"/>
      <c r="J297" s="2"/>
      <c r="K297" s="2"/>
      <c r="L297" s="2"/>
      <c r="M297" s="2"/>
      <c r="N297" s="2"/>
      <c r="O297" s="2"/>
    </row>
    <row r="298" spans="8:15" x14ac:dyDescent="0.2">
      <c r="H298" s="2"/>
      <c r="I298" s="2"/>
      <c r="J298" s="2"/>
      <c r="K298" s="2"/>
      <c r="L298" s="2"/>
      <c r="M298" s="2"/>
      <c r="N298" s="2"/>
      <c r="O298" s="2"/>
    </row>
    <row r="299" spans="8:15" x14ac:dyDescent="0.2">
      <c r="H299" s="2"/>
      <c r="I299" s="2"/>
      <c r="J299" s="2"/>
      <c r="K299" s="2"/>
      <c r="L299" s="2"/>
      <c r="M299" s="2"/>
      <c r="N299" s="2"/>
      <c r="O299" s="2"/>
    </row>
    <row r="300" spans="8:15" x14ac:dyDescent="0.2">
      <c r="H300" s="2"/>
      <c r="I300" s="2"/>
      <c r="J300" s="2"/>
      <c r="K300" s="2"/>
      <c r="L300" s="2"/>
      <c r="M300" s="2"/>
      <c r="N300" s="2"/>
      <c r="O300" s="2"/>
    </row>
    <row r="301" spans="8:15" x14ac:dyDescent="0.2">
      <c r="H301" s="2"/>
      <c r="I301" s="2"/>
      <c r="J301" s="2"/>
      <c r="K301" s="2"/>
      <c r="L301" s="2"/>
      <c r="M301" s="2"/>
      <c r="N301" s="2"/>
      <c r="O301" s="2"/>
    </row>
    <row r="302" spans="8:15" x14ac:dyDescent="0.2">
      <c r="H302" s="2"/>
      <c r="I302" s="2"/>
      <c r="J302" s="2"/>
      <c r="K302" s="2"/>
      <c r="L302" s="2"/>
      <c r="M302" s="2"/>
      <c r="N302" s="2"/>
      <c r="O302" s="2"/>
    </row>
    <row r="303" spans="8:15" x14ac:dyDescent="0.2">
      <c r="H303" s="2"/>
      <c r="I303" s="2"/>
      <c r="J303" s="2"/>
      <c r="K303" s="2"/>
      <c r="L303" s="2"/>
      <c r="M303" s="2"/>
      <c r="N303" s="2"/>
      <c r="O303" s="2"/>
    </row>
    <row r="304" spans="8:15" x14ac:dyDescent="0.2">
      <c r="H304" s="2"/>
      <c r="I304" s="2"/>
      <c r="J304" s="2"/>
      <c r="K304" s="2"/>
      <c r="L304" s="2"/>
      <c r="M304" s="2"/>
      <c r="N304" s="2"/>
      <c r="O304" s="2"/>
    </row>
    <row r="305" spans="8:15" x14ac:dyDescent="0.2">
      <c r="H305" s="2"/>
      <c r="I305" s="2"/>
      <c r="J305" s="2"/>
      <c r="K305" s="2"/>
      <c r="L305" s="2"/>
      <c r="M305" s="2"/>
      <c r="N305" s="2"/>
      <c r="O305" s="2"/>
    </row>
    <row r="306" spans="8:15" x14ac:dyDescent="0.2">
      <c r="H306" s="2"/>
      <c r="I306" s="2"/>
      <c r="J306" s="2"/>
      <c r="K306" s="2"/>
      <c r="L306" s="2"/>
      <c r="M306" s="2"/>
      <c r="N306" s="2"/>
      <c r="O306" s="2"/>
    </row>
    <row r="307" spans="8:15" x14ac:dyDescent="0.2">
      <c r="H307" s="2"/>
      <c r="I307" s="2"/>
      <c r="J307" s="2"/>
      <c r="K307" s="2"/>
      <c r="L307" s="2"/>
      <c r="M307" s="2"/>
      <c r="N307" s="2"/>
      <c r="O307" s="2"/>
    </row>
    <row r="308" spans="8:15" x14ac:dyDescent="0.2">
      <c r="H308" s="2"/>
      <c r="I308" s="2"/>
      <c r="J308" s="2"/>
      <c r="K308" s="2"/>
      <c r="L308" s="2"/>
      <c r="M308" s="2"/>
      <c r="N308" s="2"/>
      <c r="O308" s="2"/>
    </row>
    <row r="309" spans="8:15" x14ac:dyDescent="0.2">
      <c r="H309" s="2"/>
      <c r="I309" s="2"/>
      <c r="J309" s="2"/>
      <c r="K309" s="2"/>
      <c r="L309" s="2"/>
      <c r="M309" s="2"/>
      <c r="N309" s="2"/>
      <c r="O309" s="2"/>
    </row>
    <row r="310" spans="8:15" x14ac:dyDescent="0.2">
      <c r="H310" s="2"/>
      <c r="I310" s="2"/>
      <c r="J310" s="2"/>
      <c r="K310" s="2"/>
      <c r="L310" s="2"/>
      <c r="M310" s="2"/>
      <c r="N310" s="2"/>
      <c r="O310" s="2"/>
    </row>
    <row r="311" spans="8:15" x14ac:dyDescent="0.2">
      <c r="H311" s="2"/>
      <c r="I311" s="2"/>
      <c r="J311" s="2"/>
      <c r="K311" s="2"/>
      <c r="L311" s="2"/>
      <c r="M311" s="2"/>
      <c r="N311" s="2"/>
      <c r="O311" s="2"/>
    </row>
    <row r="312" spans="8:15" x14ac:dyDescent="0.2">
      <c r="H312" s="2"/>
      <c r="I312" s="2"/>
      <c r="J312" s="2"/>
      <c r="K312" s="2"/>
      <c r="L312" s="2"/>
      <c r="M312" s="2"/>
      <c r="N312" s="2"/>
      <c r="O312" s="2"/>
    </row>
    <row r="313" spans="8:15" x14ac:dyDescent="0.2">
      <c r="H313" s="2"/>
      <c r="I313" s="2"/>
      <c r="J313" s="2"/>
      <c r="K313" s="2"/>
      <c r="L313" s="2"/>
      <c r="M313" s="2"/>
      <c r="N313" s="2"/>
      <c r="O313" s="2"/>
    </row>
    <row r="314" spans="8:15" x14ac:dyDescent="0.2">
      <c r="H314" s="2"/>
      <c r="I314" s="2"/>
      <c r="J314" s="2"/>
      <c r="K314" s="2"/>
      <c r="L314" s="2"/>
      <c r="M314" s="2"/>
      <c r="N314" s="2"/>
      <c r="O314" s="2"/>
    </row>
    <row r="315" spans="8:15" x14ac:dyDescent="0.2">
      <c r="H315" s="2"/>
      <c r="I315" s="2"/>
      <c r="J315" s="2"/>
      <c r="K315" s="2"/>
      <c r="L315" s="2"/>
      <c r="M315" s="2"/>
      <c r="N315" s="2"/>
      <c r="O315" s="2"/>
    </row>
    <row r="316" spans="8:15" x14ac:dyDescent="0.2">
      <c r="H316" s="2"/>
      <c r="I316" s="2"/>
      <c r="J316" s="2"/>
      <c r="K316" s="2"/>
      <c r="L316" s="2"/>
      <c r="M316" s="2"/>
      <c r="N316" s="2"/>
      <c r="O316" s="2"/>
    </row>
    <row r="317" spans="8:15" x14ac:dyDescent="0.2">
      <c r="H317" s="2"/>
      <c r="I317" s="2"/>
      <c r="J317" s="2"/>
      <c r="K317" s="2"/>
      <c r="L317" s="2"/>
      <c r="M317" s="2"/>
      <c r="N317" s="2"/>
      <c r="O317" s="2"/>
    </row>
    <row r="318" spans="8:15" x14ac:dyDescent="0.2">
      <c r="H318" s="2"/>
      <c r="I318" s="2"/>
      <c r="J318" s="2"/>
      <c r="K318" s="2"/>
      <c r="L318" s="2"/>
      <c r="M318" s="2"/>
      <c r="N318" s="2"/>
      <c r="O318" s="2"/>
    </row>
    <row r="319" spans="8:15" x14ac:dyDescent="0.2">
      <c r="H319" s="2"/>
      <c r="I319" s="2"/>
      <c r="J319" s="2"/>
      <c r="K319" s="2"/>
      <c r="L319" s="2"/>
      <c r="M319" s="2"/>
      <c r="N319" s="2"/>
      <c r="O319" s="2"/>
    </row>
    <row r="320" spans="8:15" x14ac:dyDescent="0.2">
      <c r="H320" s="2"/>
      <c r="I320" s="2"/>
      <c r="J320" s="2"/>
      <c r="K320" s="2"/>
      <c r="L320" s="2"/>
      <c r="M320" s="2"/>
      <c r="N320" s="2"/>
      <c r="O320" s="2"/>
    </row>
    <row r="321" spans="8:15" x14ac:dyDescent="0.2">
      <c r="H321" s="2"/>
      <c r="I321" s="2"/>
      <c r="J321" s="2"/>
      <c r="K321" s="2"/>
      <c r="L321" s="2"/>
      <c r="M321" s="2"/>
      <c r="N321" s="2"/>
      <c r="O321" s="2"/>
    </row>
    <row r="322" spans="8:15" x14ac:dyDescent="0.2">
      <c r="H322" s="2"/>
      <c r="I322" s="2"/>
      <c r="J322" s="2"/>
      <c r="K322" s="2"/>
      <c r="L322" s="2"/>
      <c r="M322" s="2"/>
      <c r="N322" s="2"/>
      <c r="O322" s="2"/>
    </row>
    <row r="323" spans="8:15" x14ac:dyDescent="0.2">
      <c r="H323" s="2"/>
      <c r="I323" s="2"/>
      <c r="J323" s="2"/>
      <c r="K323" s="2"/>
      <c r="L323" s="2"/>
      <c r="M323" s="2"/>
      <c r="N323" s="2"/>
      <c r="O323" s="2"/>
    </row>
    <row r="324" spans="8:15" x14ac:dyDescent="0.2">
      <c r="H324" s="2"/>
      <c r="I324" s="2"/>
      <c r="J324" s="2"/>
      <c r="K324" s="2"/>
      <c r="L324" s="2"/>
      <c r="M324" s="2"/>
      <c r="N324" s="2"/>
      <c r="O324" s="2"/>
    </row>
    <row r="325" spans="8:15" x14ac:dyDescent="0.2">
      <c r="H325" s="2"/>
      <c r="I325" s="2"/>
      <c r="J325" s="2"/>
      <c r="K325" s="2"/>
      <c r="L325" s="2"/>
      <c r="M325" s="2"/>
      <c r="N325" s="2"/>
      <c r="O325" s="2"/>
    </row>
    <row r="326" spans="8:15" x14ac:dyDescent="0.2">
      <c r="H326" s="2"/>
      <c r="I326" s="2"/>
      <c r="J326" s="2"/>
      <c r="K326" s="2"/>
      <c r="L326" s="2"/>
      <c r="M326" s="2"/>
      <c r="N326" s="2"/>
      <c r="O326" s="2"/>
    </row>
    <row r="327" spans="8:15" x14ac:dyDescent="0.2">
      <c r="H327" s="2"/>
      <c r="I327" s="2"/>
      <c r="J327" s="2"/>
      <c r="K327" s="2"/>
      <c r="L327" s="2"/>
      <c r="M327" s="2"/>
      <c r="N327" s="2"/>
      <c r="O327" s="2"/>
    </row>
    <row r="328" spans="8:15" x14ac:dyDescent="0.2">
      <c r="H328" s="2"/>
      <c r="I328" s="2"/>
      <c r="J328" s="2"/>
      <c r="K328" s="14"/>
      <c r="L328" s="2"/>
      <c r="M328" s="2"/>
      <c r="N328" s="2"/>
      <c r="O328" s="2"/>
    </row>
    <row r="329" spans="8:15" x14ac:dyDescent="0.2">
      <c r="H329" s="2"/>
      <c r="I329" s="2"/>
      <c r="J329" s="2"/>
      <c r="K329" s="2"/>
      <c r="L329" s="2"/>
      <c r="M329" s="2"/>
      <c r="N329" s="2"/>
      <c r="O329" s="2"/>
    </row>
    <row r="330" spans="8:15" x14ac:dyDescent="0.2">
      <c r="H330" s="2"/>
      <c r="I330" s="2"/>
      <c r="J330" s="2"/>
      <c r="K330" s="2"/>
      <c r="L330" s="2"/>
      <c r="M330" s="2"/>
      <c r="N330" s="2"/>
      <c r="O330" s="2"/>
    </row>
    <row r="331" spans="8:15" x14ac:dyDescent="0.2">
      <c r="H331" s="2"/>
      <c r="I331" s="2"/>
      <c r="J331" s="2"/>
      <c r="K331" s="2"/>
      <c r="L331" s="2"/>
      <c r="M331" s="2"/>
      <c r="N331" s="2"/>
      <c r="O331" s="2"/>
    </row>
    <row r="332" spans="8:15" x14ac:dyDescent="0.2">
      <c r="H332" s="2"/>
      <c r="I332" s="2"/>
      <c r="J332" s="2"/>
      <c r="K332" s="2"/>
      <c r="L332" s="2"/>
      <c r="M332" s="2"/>
      <c r="N332" s="2"/>
      <c r="O332" s="2"/>
    </row>
    <row r="333" spans="8:15" x14ac:dyDescent="0.2">
      <c r="H333" s="2"/>
      <c r="I333" s="2"/>
      <c r="J333" s="2"/>
      <c r="K333" s="2"/>
      <c r="L333" s="2"/>
      <c r="M333" s="2"/>
      <c r="N333" s="2"/>
      <c r="O333" s="2"/>
    </row>
    <row r="334" spans="8:15" x14ac:dyDescent="0.2">
      <c r="H334" s="2"/>
      <c r="I334" s="2"/>
      <c r="J334" s="2"/>
      <c r="K334" s="2"/>
      <c r="L334" s="2"/>
      <c r="M334" s="2"/>
      <c r="N334" s="2"/>
      <c r="O334" s="2"/>
    </row>
    <row r="335" spans="8:15" x14ac:dyDescent="0.2">
      <c r="H335" s="2"/>
      <c r="I335" s="2"/>
      <c r="J335" s="2"/>
      <c r="K335" s="2"/>
      <c r="L335" s="2"/>
      <c r="M335" s="2"/>
      <c r="N335" s="2"/>
      <c r="O335" s="2"/>
    </row>
    <row r="336" spans="8:15" x14ac:dyDescent="0.2">
      <c r="H336" s="2"/>
      <c r="I336" s="2"/>
      <c r="J336" s="2"/>
      <c r="K336" s="2"/>
      <c r="L336" s="2"/>
      <c r="M336" s="2"/>
      <c r="N336" s="2"/>
      <c r="O336" s="2"/>
    </row>
    <row r="337" spans="8:15" x14ac:dyDescent="0.2">
      <c r="H337" s="2"/>
      <c r="I337" s="2"/>
      <c r="J337" s="2"/>
      <c r="K337" s="2"/>
      <c r="L337" s="2"/>
      <c r="M337" s="2"/>
      <c r="N337" s="2"/>
      <c r="O337" s="2"/>
    </row>
    <row r="338" spans="8:15" x14ac:dyDescent="0.2">
      <c r="H338" s="2"/>
      <c r="I338" s="2"/>
      <c r="J338" s="2"/>
      <c r="K338" s="2"/>
      <c r="L338" s="2"/>
      <c r="M338" s="2"/>
      <c r="N338" s="2"/>
      <c r="O338" s="2"/>
    </row>
    <row r="339" spans="8:15" x14ac:dyDescent="0.2">
      <c r="H339" s="2"/>
      <c r="I339" s="2"/>
      <c r="J339" s="2"/>
      <c r="K339" s="2"/>
      <c r="L339" s="2"/>
      <c r="M339" s="2"/>
      <c r="N339" s="2"/>
      <c r="O339" s="2"/>
    </row>
    <row r="340" spans="8:15" x14ac:dyDescent="0.2">
      <c r="H340" s="2"/>
      <c r="I340" s="2"/>
      <c r="J340" s="2"/>
      <c r="K340" s="2"/>
      <c r="L340" s="2"/>
      <c r="M340" s="2"/>
      <c r="N340" s="2"/>
      <c r="O340" s="2"/>
    </row>
    <row r="341" spans="8:15" x14ac:dyDescent="0.2">
      <c r="H341" s="2"/>
      <c r="I341" s="2"/>
      <c r="J341" s="2"/>
      <c r="K341" s="2"/>
      <c r="L341" s="2"/>
      <c r="M341" s="2"/>
      <c r="N341" s="2"/>
      <c r="O341" s="2"/>
    </row>
    <row r="342" spans="8:15" x14ac:dyDescent="0.2">
      <c r="H342" s="2"/>
      <c r="I342" s="2"/>
      <c r="J342" s="2"/>
      <c r="K342" s="2"/>
      <c r="L342" s="2"/>
      <c r="M342" s="2"/>
      <c r="N342" s="2"/>
      <c r="O342" s="2"/>
    </row>
    <row r="343" spans="8:15" x14ac:dyDescent="0.2">
      <c r="H343" s="2"/>
      <c r="I343" s="2"/>
      <c r="J343" s="2"/>
      <c r="K343" s="2"/>
      <c r="L343" s="2"/>
      <c r="M343" s="2"/>
      <c r="N343" s="2"/>
      <c r="O343" s="2"/>
    </row>
    <row r="344" spans="8:15" x14ac:dyDescent="0.2">
      <c r="H344" s="2"/>
      <c r="I344" s="2"/>
      <c r="J344" s="2"/>
      <c r="K344" s="2"/>
      <c r="L344" s="2"/>
      <c r="M344" s="2"/>
      <c r="N344" s="2"/>
      <c r="O344" s="2"/>
    </row>
    <row r="345" spans="8:15" x14ac:dyDescent="0.2">
      <c r="H345" s="2"/>
      <c r="I345" s="2"/>
      <c r="J345" s="2"/>
      <c r="K345" s="2"/>
      <c r="L345" s="2"/>
      <c r="M345" s="2"/>
      <c r="N345" s="2"/>
      <c r="O345" s="2"/>
    </row>
    <row r="346" spans="8:15" x14ac:dyDescent="0.2">
      <c r="H346" s="2"/>
      <c r="I346" s="2"/>
      <c r="J346" s="2"/>
      <c r="K346" s="2"/>
      <c r="L346" s="2"/>
      <c r="M346" s="2"/>
      <c r="N346" s="2"/>
      <c r="O346" s="2"/>
    </row>
    <row r="347" spans="8:15" x14ac:dyDescent="0.2">
      <c r="H347" s="2"/>
      <c r="I347" s="2"/>
      <c r="J347" s="2"/>
      <c r="K347" s="2"/>
      <c r="L347" s="2"/>
      <c r="M347" s="2"/>
      <c r="N347" s="2"/>
      <c r="O347" s="2"/>
    </row>
    <row r="348" spans="8:15" x14ac:dyDescent="0.2">
      <c r="H348" s="2"/>
      <c r="I348" s="2"/>
      <c r="J348" s="2"/>
      <c r="K348" s="2"/>
      <c r="L348" s="2"/>
      <c r="M348" s="2"/>
      <c r="N348" s="2"/>
      <c r="O348" s="2"/>
    </row>
    <row r="349" spans="8:15" x14ac:dyDescent="0.2">
      <c r="H349" s="2"/>
      <c r="I349" s="2"/>
      <c r="J349" s="2"/>
      <c r="K349" s="2"/>
      <c r="L349" s="2"/>
      <c r="M349" s="2"/>
      <c r="N349" s="2"/>
      <c r="O349" s="2"/>
    </row>
    <row r="350" spans="8:15" x14ac:dyDescent="0.2">
      <c r="H350" s="2"/>
      <c r="I350" s="2"/>
      <c r="J350" s="2"/>
      <c r="K350" s="2"/>
      <c r="L350" s="2"/>
      <c r="M350" s="2"/>
      <c r="N350" s="2"/>
      <c r="O350" s="2"/>
    </row>
    <row r="351" spans="8:15" x14ac:dyDescent="0.2">
      <c r="H351" s="2"/>
      <c r="I351" s="2"/>
      <c r="J351" s="2"/>
      <c r="K351" s="2"/>
      <c r="L351" s="2"/>
      <c r="M351" s="2"/>
      <c r="N351" s="2"/>
      <c r="O351" s="2"/>
    </row>
    <row r="352" spans="8:15" x14ac:dyDescent="0.2">
      <c r="H352" s="2"/>
      <c r="I352" s="2"/>
      <c r="J352" s="2"/>
      <c r="K352" s="2"/>
      <c r="L352" s="2"/>
      <c r="M352" s="2"/>
      <c r="N352" s="2"/>
      <c r="O352" s="2"/>
    </row>
    <row r="353" spans="8:15" x14ac:dyDescent="0.2">
      <c r="H353" s="2"/>
      <c r="I353" s="2"/>
      <c r="J353" s="2"/>
      <c r="K353" s="2"/>
      <c r="L353" s="2"/>
      <c r="M353" s="2"/>
      <c r="N353" s="2"/>
      <c r="O353" s="2"/>
    </row>
    <row r="354" spans="8:15" x14ac:dyDescent="0.2">
      <c r="H354" s="2"/>
      <c r="I354" s="2"/>
      <c r="J354" s="2"/>
      <c r="K354" s="2"/>
      <c r="L354" s="2"/>
      <c r="M354" s="2"/>
      <c r="N354" s="2"/>
      <c r="O354" s="2"/>
    </row>
    <row r="355" spans="8:15" x14ac:dyDescent="0.2">
      <c r="H355" s="2"/>
      <c r="I355" s="2"/>
      <c r="J355" s="2"/>
      <c r="K355" s="2"/>
      <c r="L355" s="2"/>
      <c r="M355" s="2"/>
      <c r="N355" s="2"/>
      <c r="O355" s="2"/>
    </row>
    <row r="356" spans="8:15" x14ac:dyDescent="0.2">
      <c r="H356" s="2"/>
      <c r="I356" s="2"/>
      <c r="J356" s="2"/>
      <c r="K356" s="2"/>
      <c r="L356" s="2"/>
      <c r="M356" s="2"/>
      <c r="N356" s="2"/>
      <c r="O356" s="2"/>
    </row>
    <row r="357" spans="8:15" x14ac:dyDescent="0.2">
      <c r="H357" s="2"/>
      <c r="I357" s="2"/>
      <c r="J357" s="2"/>
      <c r="K357" s="2"/>
      <c r="L357" s="2"/>
      <c r="M357" s="2"/>
      <c r="N357" s="2"/>
      <c r="O357" s="2"/>
    </row>
    <row r="358" spans="8:15" x14ac:dyDescent="0.2">
      <c r="H358" s="2"/>
      <c r="I358" s="2"/>
      <c r="J358" s="2"/>
      <c r="K358" s="2"/>
      <c r="L358" s="2"/>
      <c r="M358" s="2"/>
      <c r="N358" s="2"/>
      <c r="O358" s="2"/>
    </row>
    <row r="359" spans="8:15" x14ac:dyDescent="0.2">
      <c r="H359" s="2"/>
      <c r="I359" s="2"/>
      <c r="J359" s="2"/>
      <c r="K359" s="2"/>
      <c r="L359" s="2"/>
      <c r="M359" s="2"/>
      <c r="N359" s="2"/>
      <c r="O359" s="2"/>
    </row>
    <row r="360" spans="8:15" x14ac:dyDescent="0.2">
      <c r="H360" s="2"/>
      <c r="I360" s="2"/>
      <c r="J360" s="2"/>
      <c r="K360" s="2"/>
      <c r="L360" s="2"/>
      <c r="M360" s="2"/>
      <c r="N360" s="2"/>
      <c r="O360" s="2"/>
    </row>
    <row r="361" spans="8:15" x14ac:dyDescent="0.2">
      <c r="H361" s="2"/>
      <c r="I361" s="2"/>
      <c r="J361" s="2"/>
      <c r="K361" s="2"/>
      <c r="L361" s="2"/>
      <c r="M361" s="2"/>
      <c r="N361" s="2"/>
      <c r="O361" s="2"/>
    </row>
    <row r="362" spans="8:15" x14ac:dyDescent="0.2">
      <c r="H362" s="2"/>
      <c r="I362" s="2"/>
      <c r="J362" s="2"/>
      <c r="K362" s="2"/>
      <c r="L362" s="2"/>
      <c r="M362" s="2"/>
      <c r="N362" s="2"/>
      <c r="O362" s="2"/>
    </row>
    <row r="363" spans="8:15" x14ac:dyDescent="0.2">
      <c r="H363" s="2"/>
      <c r="I363" s="2"/>
      <c r="J363" s="2"/>
      <c r="K363" s="2"/>
      <c r="L363" s="2"/>
      <c r="M363" s="2"/>
      <c r="N363" s="2"/>
      <c r="O363" s="2"/>
    </row>
    <row r="364" spans="8:15" x14ac:dyDescent="0.2">
      <c r="H364" s="2"/>
      <c r="I364" s="2"/>
      <c r="J364" s="2"/>
      <c r="K364" s="2"/>
      <c r="L364" s="2"/>
      <c r="M364" s="2"/>
      <c r="N364" s="2"/>
      <c r="O364" s="2"/>
    </row>
    <row r="365" spans="8:15" x14ac:dyDescent="0.2">
      <c r="H365" s="2"/>
      <c r="I365" s="2"/>
      <c r="J365" s="2"/>
      <c r="K365" s="2"/>
      <c r="L365" s="2"/>
      <c r="M365" s="2"/>
      <c r="N365" s="2"/>
      <c r="O365" s="2"/>
    </row>
    <row r="366" spans="8:15" x14ac:dyDescent="0.2">
      <c r="H366" s="2"/>
      <c r="I366" s="2"/>
      <c r="J366" s="2"/>
      <c r="K366" s="2"/>
      <c r="L366" s="2"/>
      <c r="M366" s="2"/>
      <c r="N366" s="2"/>
      <c r="O366" s="2"/>
    </row>
    <row r="367" spans="8:15" x14ac:dyDescent="0.2">
      <c r="H367" s="2"/>
      <c r="I367" s="2"/>
      <c r="J367" s="2"/>
      <c r="K367" s="2"/>
      <c r="L367" s="2"/>
      <c r="M367" s="2"/>
      <c r="N367" s="2"/>
      <c r="O367" s="2"/>
    </row>
    <row r="368" spans="8:15" x14ac:dyDescent="0.2">
      <c r="H368" s="2"/>
      <c r="I368" s="2"/>
      <c r="J368" s="2"/>
      <c r="K368" s="2"/>
      <c r="L368" s="2"/>
      <c r="M368" s="2"/>
      <c r="N368" s="2"/>
      <c r="O368" s="2"/>
    </row>
    <row r="369" spans="8:15" x14ac:dyDescent="0.2">
      <c r="H369" s="2"/>
      <c r="I369" s="2"/>
      <c r="J369" s="2"/>
      <c r="K369" s="2"/>
      <c r="L369" s="2"/>
      <c r="M369" s="2"/>
      <c r="N369" s="2"/>
      <c r="O369" s="2"/>
    </row>
    <row r="370" spans="8:15" x14ac:dyDescent="0.2">
      <c r="H370" s="2"/>
      <c r="I370" s="2"/>
      <c r="J370" s="2"/>
      <c r="K370" s="2"/>
      <c r="L370" s="2"/>
      <c r="M370" s="2"/>
      <c r="N370" s="2"/>
      <c r="O370" s="2"/>
    </row>
    <row r="371" spans="8:15" x14ac:dyDescent="0.2">
      <c r="H371" s="2"/>
      <c r="I371" s="2"/>
      <c r="J371" s="2"/>
      <c r="K371" s="2"/>
      <c r="L371" s="2"/>
      <c r="M371" s="2"/>
      <c r="N371" s="2"/>
      <c r="O371" s="2"/>
    </row>
    <row r="372" spans="8:15" x14ac:dyDescent="0.2">
      <c r="H372" s="2"/>
      <c r="I372" s="2"/>
      <c r="J372" s="2"/>
      <c r="K372" s="2"/>
      <c r="L372" s="2"/>
      <c r="M372" s="2"/>
      <c r="N372" s="2"/>
      <c r="O372" s="2"/>
    </row>
    <row r="373" spans="8:15" x14ac:dyDescent="0.2">
      <c r="H373" s="2"/>
      <c r="I373" s="2"/>
      <c r="J373" s="2"/>
      <c r="K373" s="2"/>
      <c r="L373" s="2"/>
      <c r="M373" s="2"/>
      <c r="N373" s="2"/>
      <c r="O373" s="2"/>
    </row>
    <row r="374" spans="8:15" x14ac:dyDescent="0.2">
      <c r="H374" s="2"/>
      <c r="I374" s="2"/>
      <c r="J374" s="2"/>
      <c r="K374" s="2"/>
      <c r="L374" s="2"/>
      <c r="M374" s="2"/>
      <c r="N374" s="2"/>
      <c r="O374" s="2"/>
    </row>
    <row r="375" spans="8:15" x14ac:dyDescent="0.2">
      <c r="H375" s="2"/>
      <c r="I375" s="2"/>
      <c r="J375" s="2"/>
      <c r="K375" s="2"/>
      <c r="L375" s="2"/>
      <c r="M375" s="2"/>
      <c r="N375" s="2"/>
      <c r="O375" s="2"/>
    </row>
    <row r="376" spans="8:15" x14ac:dyDescent="0.2">
      <c r="H376" s="2"/>
      <c r="I376" s="2"/>
      <c r="J376" s="2"/>
      <c r="K376" s="2"/>
      <c r="L376" s="2"/>
      <c r="M376" s="2"/>
      <c r="N376" s="2"/>
      <c r="O376" s="2"/>
    </row>
    <row r="377" spans="8:15" x14ac:dyDescent="0.2">
      <c r="H377" s="2"/>
      <c r="I377" s="2"/>
      <c r="J377" s="2"/>
      <c r="K377" s="2"/>
      <c r="L377" s="2"/>
      <c r="M377" s="2"/>
      <c r="N377" s="2"/>
      <c r="O377" s="2"/>
    </row>
    <row r="378" spans="8:15" x14ac:dyDescent="0.2">
      <c r="H378" s="2"/>
      <c r="I378" s="2"/>
      <c r="J378" s="2"/>
      <c r="K378" s="2"/>
      <c r="L378" s="2"/>
      <c r="M378" s="2"/>
      <c r="N378" s="2"/>
      <c r="O378" s="2"/>
    </row>
    <row r="379" spans="8:15" x14ac:dyDescent="0.2">
      <c r="H379" s="2"/>
      <c r="I379" s="2"/>
      <c r="J379" s="2"/>
      <c r="K379" s="2"/>
      <c r="L379" s="2"/>
      <c r="M379" s="2"/>
      <c r="N379" s="2"/>
      <c r="O379" s="2"/>
    </row>
    <row r="380" spans="8:15" x14ac:dyDescent="0.2">
      <c r="H380" s="2"/>
      <c r="I380" s="2"/>
      <c r="J380" s="2"/>
      <c r="K380" s="2"/>
      <c r="L380" s="2"/>
      <c r="M380" s="2"/>
      <c r="N380" s="2"/>
      <c r="O380" s="2"/>
    </row>
    <row r="381" spans="8:15" x14ac:dyDescent="0.2">
      <c r="H381" s="2"/>
      <c r="I381" s="2"/>
      <c r="J381" s="2"/>
      <c r="K381" s="2"/>
      <c r="L381" s="2"/>
      <c r="M381" s="2"/>
      <c r="N381" s="2"/>
      <c r="O381" s="2"/>
    </row>
    <row r="382" spans="8:15" x14ac:dyDescent="0.2">
      <c r="H382" s="2"/>
      <c r="I382" s="2"/>
      <c r="J382" s="2"/>
      <c r="K382" s="2"/>
      <c r="L382" s="2"/>
      <c r="M382" s="2"/>
      <c r="N382" s="2"/>
      <c r="O382" s="2"/>
    </row>
    <row r="383" spans="8:15" x14ac:dyDescent="0.2">
      <c r="H383" s="2"/>
      <c r="I383" s="2"/>
      <c r="J383" s="2"/>
      <c r="K383" s="2"/>
      <c r="L383" s="2"/>
      <c r="M383" s="2"/>
      <c r="N383" s="2"/>
      <c r="O383" s="2"/>
    </row>
    <row r="384" spans="8:15" x14ac:dyDescent="0.2">
      <c r="H384" s="2"/>
      <c r="I384" s="2"/>
      <c r="J384" s="2"/>
      <c r="K384" s="2"/>
      <c r="L384" s="2"/>
      <c r="M384" s="2"/>
      <c r="N384" s="2"/>
      <c r="O384" s="2"/>
    </row>
    <row r="385" spans="8:15" x14ac:dyDescent="0.2">
      <c r="H385" s="2"/>
      <c r="I385" s="2"/>
      <c r="J385" s="2"/>
      <c r="K385" s="2"/>
      <c r="L385" s="2"/>
      <c r="M385" s="2"/>
      <c r="N385" s="2"/>
      <c r="O385" s="2"/>
    </row>
    <row r="386" spans="8:15" x14ac:dyDescent="0.2">
      <c r="H386" s="2"/>
      <c r="I386" s="2"/>
      <c r="J386" s="2"/>
      <c r="K386" s="2"/>
      <c r="L386" s="2"/>
      <c r="M386" s="2"/>
      <c r="N386" s="2"/>
      <c r="O386" s="2"/>
    </row>
    <row r="387" spans="8:15" x14ac:dyDescent="0.2">
      <c r="H387" s="2"/>
      <c r="I387" s="2"/>
      <c r="J387" s="2"/>
      <c r="K387" s="2"/>
      <c r="L387" s="2"/>
      <c r="M387" s="2"/>
      <c r="N387" s="2"/>
      <c r="O387" s="2"/>
    </row>
    <row r="388" spans="8:15" x14ac:dyDescent="0.2">
      <c r="H388" s="2"/>
      <c r="I388" s="2"/>
      <c r="J388" s="2"/>
      <c r="K388" s="2"/>
      <c r="L388" s="2"/>
      <c r="M388" s="2"/>
      <c r="N388" s="2"/>
      <c r="O388" s="2"/>
    </row>
    <row r="389" spans="8:15" x14ac:dyDescent="0.2">
      <c r="H389" s="2"/>
      <c r="I389" s="2"/>
      <c r="J389" s="2"/>
      <c r="K389" s="2"/>
      <c r="L389" s="2"/>
      <c r="M389" s="2"/>
      <c r="N389" s="2"/>
      <c r="O389" s="2"/>
    </row>
    <row r="390" spans="8:15" x14ac:dyDescent="0.2">
      <c r="H390" s="2"/>
      <c r="I390" s="2"/>
      <c r="J390" s="2"/>
      <c r="K390" s="2"/>
      <c r="L390" s="2"/>
      <c r="M390" s="2"/>
      <c r="N390" s="2"/>
      <c r="O390" s="2"/>
    </row>
    <row r="391" spans="8:15" x14ac:dyDescent="0.2">
      <c r="H391" s="2"/>
      <c r="I391" s="2"/>
      <c r="J391" s="2"/>
      <c r="K391" s="2"/>
      <c r="L391" s="2"/>
      <c r="M391" s="2"/>
      <c r="N391" s="2"/>
      <c r="O391" s="2"/>
    </row>
    <row r="392" spans="8:15" x14ac:dyDescent="0.2">
      <c r="H392" s="2"/>
      <c r="I392" s="2"/>
      <c r="J392" s="2"/>
      <c r="K392" s="2"/>
      <c r="L392" s="2"/>
      <c r="M392" s="2"/>
      <c r="N392" s="2"/>
      <c r="O392" s="2"/>
    </row>
    <row r="393" spans="8:15" x14ac:dyDescent="0.2">
      <c r="H393" s="2"/>
      <c r="I393" s="2"/>
      <c r="J393" s="2"/>
      <c r="K393" s="2"/>
      <c r="L393" s="2"/>
      <c r="M393" s="2"/>
      <c r="N393" s="2"/>
      <c r="O393" s="2"/>
    </row>
    <row r="394" spans="8:15" x14ac:dyDescent="0.2">
      <c r="H394" s="2"/>
      <c r="I394" s="2"/>
      <c r="J394" s="2"/>
      <c r="K394" s="2"/>
      <c r="L394" s="2"/>
      <c r="M394" s="2"/>
      <c r="N394" s="2"/>
      <c r="O394" s="2"/>
    </row>
    <row r="395" spans="8:15" x14ac:dyDescent="0.2">
      <c r="H395" s="2"/>
      <c r="I395" s="2"/>
      <c r="J395" s="2"/>
      <c r="K395" s="2"/>
      <c r="L395" s="2"/>
      <c r="M395" s="2"/>
      <c r="N395" s="2"/>
      <c r="O395" s="2"/>
    </row>
    <row r="396" spans="8:15" x14ac:dyDescent="0.2">
      <c r="H396" s="2"/>
      <c r="I396" s="2"/>
      <c r="J396" s="2"/>
      <c r="K396" s="2"/>
      <c r="L396" s="2"/>
      <c r="M396" s="2"/>
      <c r="N396" s="2"/>
      <c r="O396" s="2"/>
    </row>
    <row r="397" spans="8:15" x14ac:dyDescent="0.2">
      <c r="H397" s="2"/>
      <c r="I397" s="2"/>
      <c r="J397" s="2"/>
      <c r="K397" s="2"/>
      <c r="L397" s="2"/>
      <c r="M397" s="2"/>
      <c r="N397" s="2"/>
      <c r="O397" s="2"/>
    </row>
    <row r="398" spans="8:15" x14ac:dyDescent="0.2">
      <c r="H398" s="2"/>
      <c r="I398" s="2"/>
      <c r="J398" s="2"/>
      <c r="K398" s="2"/>
      <c r="L398" s="2"/>
      <c r="M398" s="2"/>
      <c r="N398" s="2"/>
      <c r="O398" s="2"/>
    </row>
    <row r="399" spans="8:15" x14ac:dyDescent="0.2">
      <c r="H399" s="2"/>
      <c r="I399" s="2"/>
      <c r="J399" s="2"/>
      <c r="K399" s="2"/>
      <c r="L399" s="2"/>
      <c r="M399" s="2"/>
      <c r="N399" s="2"/>
      <c r="O399" s="2"/>
    </row>
    <row r="400" spans="8:15" x14ac:dyDescent="0.2">
      <c r="H400" s="2"/>
      <c r="I400" s="2"/>
      <c r="J400" s="2"/>
      <c r="K400" s="2"/>
      <c r="L400" s="2"/>
      <c r="M400" s="2"/>
      <c r="N400" s="2"/>
      <c r="O400" s="2"/>
    </row>
    <row r="401" spans="1:15" x14ac:dyDescent="0.2">
      <c r="H401" s="2"/>
      <c r="I401" s="2"/>
      <c r="J401" s="2"/>
      <c r="K401" s="2"/>
      <c r="L401" s="2"/>
      <c r="M401" s="2"/>
      <c r="N401" s="2"/>
      <c r="O401" s="2"/>
    </row>
    <row r="402" spans="1:15" x14ac:dyDescent="0.2">
      <c r="H402" s="2"/>
      <c r="I402" s="2"/>
      <c r="J402" s="2"/>
      <c r="K402" s="2"/>
      <c r="L402" s="2"/>
      <c r="M402" s="2"/>
      <c r="N402" s="2"/>
      <c r="O402" s="2"/>
    </row>
    <row r="403" spans="1:15" x14ac:dyDescent="0.2">
      <c r="H403" s="2"/>
      <c r="I403" s="2"/>
      <c r="J403" s="2"/>
      <c r="K403" s="2"/>
      <c r="L403" s="2"/>
      <c r="M403" s="2"/>
      <c r="N403" s="2"/>
      <c r="O403" s="2"/>
    </row>
    <row r="404" spans="1:15" x14ac:dyDescent="0.2">
      <c r="H404" s="2"/>
      <c r="I404" s="2"/>
      <c r="J404" s="2"/>
      <c r="K404" s="2"/>
      <c r="L404" s="2"/>
      <c r="M404" s="2"/>
      <c r="N404" s="2"/>
      <c r="O404" s="2"/>
    </row>
    <row r="405" spans="1:15" x14ac:dyDescent="0.2">
      <c r="H405" s="2"/>
      <c r="I405" s="2"/>
      <c r="J405" s="2"/>
      <c r="K405" s="2"/>
      <c r="L405" s="2"/>
      <c r="M405" s="2"/>
      <c r="N405" s="2"/>
      <c r="O405" s="2"/>
    </row>
    <row r="406" spans="1:15" x14ac:dyDescent="0.2">
      <c r="H406" s="2"/>
      <c r="I406" s="2"/>
      <c r="J406" s="2"/>
      <c r="K406" s="2"/>
      <c r="L406" s="2"/>
      <c r="M406" s="2"/>
      <c r="N406" s="2"/>
      <c r="O406" s="2"/>
    </row>
    <row r="407" spans="1:15" x14ac:dyDescent="0.2">
      <c r="H407" s="2"/>
      <c r="I407" s="2"/>
      <c r="J407" s="2"/>
      <c r="K407" s="2"/>
      <c r="L407" s="2"/>
      <c r="M407" s="2"/>
      <c r="N407" s="2"/>
      <c r="O407" s="2"/>
    </row>
    <row r="408" spans="1:15" x14ac:dyDescent="0.2">
      <c r="B408" s="109"/>
      <c r="C408" s="14"/>
      <c r="H408" s="2"/>
      <c r="I408" s="2"/>
      <c r="J408" s="2"/>
      <c r="K408" s="2"/>
      <c r="L408" s="2"/>
      <c r="M408" s="2"/>
      <c r="N408" s="2"/>
      <c r="O408" s="2"/>
    </row>
    <row r="409" spans="1:15" x14ac:dyDescent="0.2">
      <c r="A409" s="14"/>
      <c r="H409" s="2"/>
      <c r="I409" s="2"/>
      <c r="J409" s="2"/>
      <c r="K409" s="2"/>
      <c r="L409" s="2"/>
      <c r="M409" s="2"/>
      <c r="N409" s="2"/>
      <c r="O409" s="2"/>
    </row>
    <row r="410" spans="1:15" x14ac:dyDescent="0.2">
      <c r="H410" s="2"/>
      <c r="I410" s="2"/>
      <c r="J410" s="2"/>
      <c r="K410" s="2"/>
      <c r="L410" s="2"/>
      <c r="M410" s="2"/>
      <c r="N410" s="2"/>
      <c r="O410" s="2"/>
    </row>
    <row r="411" spans="1:15" x14ac:dyDescent="0.2">
      <c r="H411" s="2"/>
      <c r="I411" s="2"/>
      <c r="J411" s="2"/>
      <c r="K411" s="2"/>
      <c r="L411" s="2"/>
      <c r="M411" s="2"/>
      <c r="N411" s="2"/>
      <c r="O411" s="2"/>
    </row>
    <row r="412" spans="1:15" x14ac:dyDescent="0.2">
      <c r="H412" s="2"/>
      <c r="I412" s="2"/>
      <c r="J412" s="2"/>
      <c r="K412" s="2"/>
      <c r="L412" s="2"/>
      <c r="M412" s="2"/>
      <c r="N412" s="2"/>
      <c r="O412" s="2"/>
    </row>
    <row r="413" spans="1:15" x14ac:dyDescent="0.2">
      <c r="H413" s="2"/>
      <c r="I413" s="2"/>
      <c r="J413" s="2"/>
      <c r="K413" s="2"/>
      <c r="L413" s="2"/>
      <c r="M413" s="2"/>
      <c r="N413" s="2"/>
      <c r="O413" s="2"/>
    </row>
    <row r="414" spans="1:15" x14ac:dyDescent="0.2">
      <c r="H414" s="2"/>
      <c r="I414" s="2"/>
      <c r="J414" s="2"/>
      <c r="K414" s="2"/>
      <c r="L414" s="2"/>
      <c r="M414" s="2"/>
      <c r="N414" s="2"/>
      <c r="O414" s="2"/>
    </row>
    <row r="415" spans="1:15" x14ac:dyDescent="0.2">
      <c r="H415" s="2"/>
      <c r="I415" s="2"/>
      <c r="J415" s="2"/>
      <c r="K415" s="2"/>
      <c r="L415" s="2"/>
      <c r="M415" s="2"/>
      <c r="N415" s="2"/>
      <c r="O415" s="2"/>
    </row>
    <row r="416" spans="1:15" x14ac:dyDescent="0.2">
      <c r="H416" s="2"/>
      <c r="I416" s="2"/>
      <c r="J416" s="2"/>
      <c r="K416" s="2"/>
      <c r="L416" s="2"/>
      <c r="M416" s="2"/>
      <c r="N416" s="2"/>
      <c r="O416" s="2"/>
    </row>
    <row r="417" spans="8:15" x14ac:dyDescent="0.2">
      <c r="H417" s="2"/>
      <c r="I417" s="2"/>
      <c r="J417" s="2"/>
      <c r="K417" s="2"/>
      <c r="L417" s="2"/>
      <c r="M417" s="2"/>
      <c r="N417" s="2"/>
      <c r="O417" s="2"/>
    </row>
    <row r="418" spans="8:15" x14ac:dyDescent="0.2">
      <c r="H418" s="2"/>
      <c r="I418" s="2"/>
      <c r="J418" s="2"/>
      <c r="K418" s="2"/>
      <c r="L418" s="2"/>
      <c r="M418" s="2"/>
      <c r="N418" s="2"/>
      <c r="O418" s="2"/>
    </row>
    <row r="419" spans="8:15" x14ac:dyDescent="0.2">
      <c r="H419" s="2"/>
      <c r="I419" s="2"/>
      <c r="J419" s="2"/>
      <c r="K419" s="2"/>
      <c r="L419" s="2"/>
      <c r="M419" s="2"/>
      <c r="N419" s="2"/>
      <c r="O419" s="2"/>
    </row>
    <row r="420" spans="8:15" x14ac:dyDescent="0.2">
      <c r="H420" s="2"/>
      <c r="I420" s="2"/>
      <c r="J420" s="2"/>
      <c r="K420" s="2"/>
      <c r="L420" s="2"/>
      <c r="M420" s="2"/>
      <c r="N420" s="2"/>
      <c r="O420" s="2"/>
    </row>
    <row r="421" spans="8:15" x14ac:dyDescent="0.2">
      <c r="H421" s="2"/>
      <c r="I421" s="2"/>
      <c r="J421" s="2"/>
      <c r="K421" s="2"/>
      <c r="L421" s="2"/>
      <c r="M421" s="2"/>
      <c r="N421" s="2"/>
      <c r="O421" s="2"/>
    </row>
    <row r="422" spans="8:15" x14ac:dyDescent="0.2">
      <c r="H422" s="2"/>
      <c r="I422" s="2"/>
      <c r="J422" s="2"/>
      <c r="K422" s="2"/>
      <c r="L422" s="2"/>
      <c r="M422" s="2"/>
      <c r="N422" s="2"/>
      <c r="O422" s="2"/>
    </row>
    <row r="423" spans="8:15" x14ac:dyDescent="0.2">
      <c r="H423" s="2"/>
      <c r="I423" s="2"/>
      <c r="J423" s="2"/>
      <c r="K423" s="2"/>
      <c r="L423" s="2"/>
      <c r="M423" s="2"/>
      <c r="N423" s="2"/>
      <c r="O423" s="2"/>
    </row>
    <row r="424" spans="8:15" x14ac:dyDescent="0.2">
      <c r="H424" s="2"/>
      <c r="I424" s="2"/>
      <c r="J424" s="2"/>
      <c r="K424" s="2"/>
      <c r="L424" s="2"/>
      <c r="M424" s="2"/>
      <c r="N424" s="2"/>
      <c r="O424" s="2"/>
    </row>
    <row r="425" spans="8:15" x14ac:dyDescent="0.2">
      <c r="H425" s="2"/>
      <c r="I425" s="2"/>
      <c r="J425" s="2"/>
      <c r="K425" s="2"/>
      <c r="L425" s="2"/>
      <c r="M425" s="2"/>
      <c r="N425" s="2"/>
      <c r="O425" s="2"/>
    </row>
    <row r="426" spans="8:15" x14ac:dyDescent="0.2">
      <c r="H426" s="2"/>
      <c r="I426" s="2"/>
      <c r="J426" s="2"/>
      <c r="K426" s="2"/>
      <c r="L426" s="2"/>
      <c r="M426" s="2"/>
      <c r="N426" s="2"/>
      <c r="O426" s="2"/>
    </row>
    <row r="427" spans="8:15" x14ac:dyDescent="0.2">
      <c r="H427" s="2"/>
      <c r="I427" s="2"/>
      <c r="J427" s="2"/>
      <c r="K427" s="2"/>
      <c r="L427" s="2"/>
      <c r="M427" s="2"/>
      <c r="N427" s="2"/>
      <c r="O427" s="2"/>
    </row>
    <row r="428" spans="8:15" x14ac:dyDescent="0.2">
      <c r="H428" s="2"/>
      <c r="I428" s="2"/>
      <c r="J428" s="2"/>
      <c r="K428" s="2"/>
      <c r="L428" s="2"/>
      <c r="M428" s="2"/>
      <c r="N428" s="2"/>
      <c r="O428" s="2"/>
    </row>
    <row r="429" spans="8:15" x14ac:dyDescent="0.2">
      <c r="H429" s="2"/>
      <c r="I429" s="2"/>
      <c r="J429" s="2"/>
      <c r="K429" s="2"/>
      <c r="L429" s="2"/>
      <c r="M429" s="2"/>
      <c r="N429" s="2"/>
      <c r="O429" s="2"/>
    </row>
    <row r="430" spans="8:15" x14ac:dyDescent="0.2">
      <c r="H430" s="2"/>
      <c r="I430" s="2"/>
      <c r="J430" s="2"/>
      <c r="K430" s="2"/>
      <c r="L430" s="2"/>
      <c r="M430" s="2"/>
      <c r="N430" s="2"/>
      <c r="O430" s="2"/>
    </row>
    <row r="431" spans="8:15" x14ac:dyDescent="0.2">
      <c r="H431" s="2"/>
      <c r="I431" s="2"/>
      <c r="J431" s="2"/>
      <c r="K431" s="2"/>
      <c r="L431" s="2"/>
      <c r="M431" s="2"/>
      <c r="N431" s="2"/>
      <c r="O431" s="2"/>
    </row>
    <row r="432" spans="8:15" x14ac:dyDescent="0.2">
      <c r="H432" s="2"/>
      <c r="I432" s="2"/>
      <c r="J432" s="2"/>
      <c r="K432" s="2"/>
      <c r="L432" s="2"/>
      <c r="M432" s="2"/>
      <c r="N432" s="2"/>
      <c r="O432" s="2"/>
    </row>
    <row r="433" spans="8:15" x14ac:dyDescent="0.2">
      <c r="H433" s="2"/>
      <c r="I433" s="2"/>
      <c r="J433" s="2"/>
      <c r="K433" s="2"/>
      <c r="L433" s="2"/>
      <c r="M433" s="2"/>
      <c r="N433" s="2"/>
      <c r="O433" s="2"/>
    </row>
    <row r="434" spans="8:15" x14ac:dyDescent="0.2">
      <c r="H434" s="2"/>
      <c r="I434" s="2"/>
      <c r="J434" s="2"/>
      <c r="K434" s="2"/>
      <c r="L434" s="2"/>
      <c r="M434" s="2"/>
      <c r="N434" s="2"/>
      <c r="O434" s="2"/>
    </row>
    <row r="435" spans="8:15" x14ac:dyDescent="0.2">
      <c r="H435" s="2"/>
      <c r="I435" s="2"/>
      <c r="J435" s="2"/>
      <c r="K435" s="2"/>
      <c r="L435" s="2"/>
      <c r="M435" s="2"/>
      <c r="N435" s="2"/>
      <c r="O435" s="2"/>
    </row>
    <row r="436" spans="8:15" x14ac:dyDescent="0.2">
      <c r="H436" s="2"/>
      <c r="I436" s="2"/>
      <c r="J436" s="2"/>
      <c r="K436" s="2"/>
      <c r="L436" s="2"/>
      <c r="M436" s="2"/>
      <c r="N436" s="2"/>
      <c r="O436" s="2"/>
    </row>
    <row r="437" spans="8:15" x14ac:dyDescent="0.2">
      <c r="H437" s="2"/>
      <c r="I437" s="2"/>
      <c r="J437" s="2"/>
      <c r="K437" s="2"/>
      <c r="L437" s="2"/>
      <c r="M437" s="2"/>
      <c r="N437" s="2"/>
      <c r="O437" s="2"/>
    </row>
    <row r="438" spans="8:15" x14ac:dyDescent="0.2">
      <c r="H438" s="2"/>
      <c r="I438" s="2"/>
      <c r="J438" s="2"/>
      <c r="K438" s="2"/>
      <c r="L438" s="2"/>
      <c r="M438" s="2"/>
      <c r="N438" s="2"/>
      <c r="O438" s="2"/>
    </row>
    <row r="439" spans="8:15" x14ac:dyDescent="0.2">
      <c r="H439" s="2"/>
      <c r="I439" s="2"/>
      <c r="J439" s="2"/>
      <c r="K439" s="2"/>
      <c r="L439" s="2"/>
      <c r="M439" s="2"/>
      <c r="N439" s="2"/>
      <c r="O439" s="2"/>
    </row>
    <row r="440" spans="8:15" x14ac:dyDescent="0.2">
      <c r="H440" s="2"/>
      <c r="I440" s="2"/>
      <c r="J440" s="2"/>
      <c r="K440" s="2"/>
      <c r="L440" s="2"/>
      <c r="M440" s="2"/>
      <c r="N440" s="2"/>
      <c r="O440" s="2"/>
    </row>
    <row r="441" spans="8:15" x14ac:dyDescent="0.2">
      <c r="H441" s="2"/>
      <c r="I441" s="2"/>
      <c r="J441" s="2"/>
      <c r="K441" s="2"/>
      <c r="L441" s="2"/>
      <c r="M441" s="2"/>
      <c r="N441" s="2"/>
      <c r="O441" s="2"/>
    </row>
    <row r="442" spans="8:15" x14ac:dyDescent="0.2">
      <c r="H442" s="2"/>
      <c r="I442" s="2"/>
      <c r="J442" s="2"/>
      <c r="K442" s="2"/>
      <c r="L442" s="2"/>
      <c r="M442" s="2"/>
      <c r="N442" s="2"/>
      <c r="O442" s="2"/>
    </row>
    <row r="443" spans="8:15" x14ac:dyDescent="0.2">
      <c r="H443" s="2"/>
      <c r="I443" s="2"/>
      <c r="J443" s="2"/>
      <c r="K443" s="2"/>
      <c r="L443" s="2"/>
      <c r="M443" s="2"/>
      <c r="N443" s="2"/>
      <c r="O443" s="2"/>
    </row>
    <row r="444" spans="8:15" x14ac:dyDescent="0.2">
      <c r="H444" s="2"/>
      <c r="I444" s="2"/>
      <c r="J444" s="2"/>
      <c r="K444" s="2"/>
      <c r="L444" s="2"/>
      <c r="M444" s="2"/>
      <c r="N444" s="2"/>
      <c r="O444" s="2"/>
    </row>
    <row r="445" spans="8:15" x14ac:dyDescent="0.2">
      <c r="H445" s="2"/>
      <c r="I445" s="2"/>
      <c r="J445" s="2"/>
      <c r="K445" s="2"/>
      <c r="L445" s="2"/>
      <c r="M445" s="2"/>
      <c r="N445" s="2"/>
      <c r="O445" s="2"/>
    </row>
    <row r="446" spans="8:15" x14ac:dyDescent="0.2">
      <c r="H446" s="2"/>
      <c r="I446" s="2"/>
      <c r="J446" s="2"/>
      <c r="K446" s="2"/>
      <c r="L446" s="2"/>
      <c r="M446" s="2"/>
      <c r="N446" s="2"/>
      <c r="O446" s="2"/>
    </row>
    <row r="447" spans="8:15" x14ac:dyDescent="0.2">
      <c r="H447" s="2"/>
      <c r="I447" s="2"/>
      <c r="J447" s="2"/>
      <c r="K447" s="2"/>
      <c r="L447" s="2"/>
      <c r="M447" s="2"/>
      <c r="N447" s="2"/>
      <c r="O447" s="2"/>
    </row>
    <row r="448" spans="8:15" x14ac:dyDescent="0.2">
      <c r="H448" s="2"/>
      <c r="I448" s="2"/>
      <c r="J448" s="2"/>
      <c r="K448" s="2"/>
      <c r="L448" s="2"/>
      <c r="M448" s="2"/>
      <c r="N448" s="2"/>
      <c r="O448" s="2"/>
    </row>
    <row r="449" spans="8:15" x14ac:dyDescent="0.2">
      <c r="H449" s="2"/>
      <c r="I449" s="2"/>
      <c r="J449" s="2"/>
      <c r="K449" s="2"/>
      <c r="L449" s="2"/>
      <c r="M449" s="2"/>
      <c r="N449" s="2"/>
      <c r="O449" s="2"/>
    </row>
    <row r="450" spans="8:15" x14ac:dyDescent="0.2">
      <c r="H450" s="2"/>
      <c r="I450" s="2"/>
      <c r="J450" s="2"/>
      <c r="K450" s="2"/>
      <c r="L450" s="2"/>
      <c r="M450" s="2"/>
      <c r="N450" s="2"/>
      <c r="O450" s="2"/>
    </row>
    <row r="451" spans="8:15" x14ac:dyDescent="0.2">
      <c r="H451" s="2"/>
      <c r="I451" s="2"/>
      <c r="J451" s="2"/>
      <c r="K451" s="2"/>
      <c r="L451" s="2"/>
      <c r="M451" s="2"/>
      <c r="N451" s="2"/>
      <c r="O451" s="2"/>
    </row>
    <row r="452" spans="8:15" x14ac:dyDescent="0.2">
      <c r="H452" s="2"/>
      <c r="I452" s="2"/>
      <c r="J452" s="2"/>
      <c r="K452" s="2"/>
      <c r="L452" s="2"/>
      <c r="M452" s="2"/>
      <c r="N452" s="2"/>
      <c r="O452" s="2"/>
    </row>
    <row r="453" spans="8:15" x14ac:dyDescent="0.2">
      <c r="H453" s="2"/>
      <c r="I453" s="2"/>
      <c r="J453" s="2"/>
      <c r="K453" s="2"/>
      <c r="L453" s="2"/>
      <c r="M453" s="2"/>
      <c r="N453" s="2"/>
      <c r="O453" s="2"/>
    </row>
    <row r="454" spans="8:15" x14ac:dyDescent="0.2">
      <c r="H454" s="2"/>
      <c r="I454" s="2"/>
      <c r="J454" s="2"/>
      <c r="K454" s="2"/>
      <c r="L454" s="2"/>
      <c r="M454" s="2"/>
      <c r="N454" s="2"/>
      <c r="O454" s="2"/>
    </row>
    <row r="455" spans="8:15" x14ac:dyDescent="0.2">
      <c r="H455" s="2"/>
      <c r="I455" s="2"/>
      <c r="J455" s="2"/>
      <c r="K455" s="2"/>
      <c r="L455" s="2"/>
      <c r="M455" s="2"/>
      <c r="N455" s="2"/>
      <c r="O455" s="2"/>
    </row>
    <row r="456" spans="8:15" x14ac:dyDescent="0.2">
      <c r="H456" s="2"/>
      <c r="I456" s="2"/>
      <c r="J456" s="2"/>
      <c r="K456" s="2"/>
      <c r="L456" s="2"/>
      <c r="M456" s="2"/>
      <c r="N456" s="2"/>
      <c r="O456" s="2"/>
    </row>
    <row r="457" spans="8:15" x14ac:dyDescent="0.2">
      <c r="H457" s="2"/>
      <c r="I457" s="2"/>
      <c r="J457" s="2"/>
      <c r="K457" s="2"/>
      <c r="L457" s="2"/>
      <c r="M457" s="2"/>
      <c r="N457" s="2"/>
      <c r="O457" s="2"/>
    </row>
    <row r="458" spans="8:15" x14ac:dyDescent="0.2">
      <c r="H458" s="2"/>
      <c r="I458" s="2"/>
      <c r="J458" s="2"/>
      <c r="K458" s="2"/>
      <c r="L458" s="2"/>
      <c r="M458" s="2"/>
      <c r="N458" s="2"/>
      <c r="O458" s="2"/>
    </row>
    <row r="459" spans="8:15" x14ac:dyDescent="0.2">
      <c r="H459" s="2"/>
      <c r="I459" s="2"/>
      <c r="J459" s="2"/>
      <c r="K459" s="2"/>
      <c r="L459" s="2"/>
      <c r="M459" s="2"/>
      <c r="N459" s="2"/>
      <c r="O459" s="2"/>
    </row>
    <row r="460" spans="8:15" x14ac:dyDescent="0.2">
      <c r="H460" s="2"/>
      <c r="I460" s="2"/>
      <c r="J460" s="2"/>
      <c r="K460" s="2"/>
      <c r="L460" s="2"/>
      <c r="M460" s="2"/>
      <c r="N460" s="2"/>
      <c r="O460" s="2"/>
    </row>
    <row r="461" spans="8:15" x14ac:dyDescent="0.2">
      <c r="H461" s="2"/>
      <c r="I461" s="2"/>
      <c r="J461" s="2"/>
      <c r="K461" s="2"/>
      <c r="L461" s="2"/>
      <c r="M461" s="2"/>
      <c r="N461" s="2"/>
      <c r="O461" s="2"/>
    </row>
    <row r="462" spans="8:15" x14ac:dyDescent="0.2">
      <c r="H462" s="2"/>
      <c r="I462" s="2"/>
      <c r="J462" s="2"/>
      <c r="K462" s="2"/>
      <c r="L462" s="2"/>
      <c r="M462" s="2"/>
      <c r="N462" s="2"/>
      <c r="O462" s="2"/>
    </row>
    <row r="463" spans="8:15" x14ac:dyDescent="0.2">
      <c r="H463" s="2"/>
      <c r="I463" s="2"/>
      <c r="J463" s="2"/>
      <c r="K463" s="2"/>
      <c r="L463" s="2"/>
      <c r="M463" s="2"/>
      <c r="N463" s="2"/>
      <c r="O463" s="2"/>
    </row>
    <row r="464" spans="8:15" x14ac:dyDescent="0.2">
      <c r="H464" s="2"/>
      <c r="I464" s="2"/>
      <c r="J464" s="2"/>
      <c r="K464" s="2"/>
      <c r="L464" s="2"/>
      <c r="M464" s="2"/>
      <c r="N464" s="2"/>
      <c r="O464" s="2"/>
    </row>
    <row r="465" spans="8:15" x14ac:dyDescent="0.2">
      <c r="H465" s="2"/>
      <c r="I465" s="2"/>
      <c r="J465" s="2"/>
      <c r="K465" s="2"/>
      <c r="L465" s="2"/>
      <c r="M465" s="2"/>
      <c r="N465" s="2"/>
      <c r="O465" s="2"/>
    </row>
    <row r="466" spans="8:15" x14ac:dyDescent="0.2">
      <c r="H466" s="2"/>
      <c r="I466" s="2"/>
      <c r="J466" s="2"/>
      <c r="K466" s="2"/>
      <c r="L466" s="2"/>
      <c r="M466" s="2"/>
      <c r="N466" s="2"/>
      <c r="O466" s="2"/>
    </row>
    <row r="467" spans="8:15" x14ac:dyDescent="0.2">
      <c r="H467" s="2"/>
      <c r="I467" s="2"/>
      <c r="J467" s="2"/>
      <c r="K467" s="2"/>
      <c r="L467" s="2"/>
      <c r="M467" s="2"/>
      <c r="N467" s="2"/>
      <c r="O467" s="2"/>
    </row>
    <row r="468" spans="8:15" x14ac:dyDescent="0.2">
      <c r="H468" s="2"/>
      <c r="I468" s="2"/>
      <c r="J468" s="2"/>
      <c r="K468" s="2"/>
      <c r="L468" s="2"/>
      <c r="M468" s="2"/>
      <c r="N468" s="2"/>
      <c r="O468" s="2"/>
    </row>
    <row r="469" spans="8:15" x14ac:dyDescent="0.2">
      <c r="H469" s="2"/>
      <c r="I469" s="2"/>
      <c r="J469" s="2"/>
      <c r="K469" s="2"/>
      <c r="L469" s="2"/>
      <c r="M469" s="2"/>
      <c r="N469" s="2"/>
      <c r="O469" s="2"/>
    </row>
    <row r="470" spans="8:15" x14ac:dyDescent="0.2">
      <c r="H470" s="2"/>
      <c r="I470" s="2"/>
      <c r="J470" s="2"/>
      <c r="K470" s="2"/>
      <c r="L470" s="2"/>
      <c r="M470" s="2"/>
      <c r="N470" s="2"/>
      <c r="O470" s="2"/>
    </row>
    <row r="471" spans="8:15" x14ac:dyDescent="0.2">
      <c r="H471" s="2"/>
      <c r="I471" s="2"/>
      <c r="J471" s="2"/>
      <c r="K471" s="2"/>
      <c r="L471" s="2"/>
      <c r="M471" s="2"/>
      <c r="N471" s="2"/>
      <c r="O471" s="2"/>
    </row>
    <row r="472" spans="8:15" x14ac:dyDescent="0.2">
      <c r="H472" s="2"/>
      <c r="I472" s="2"/>
      <c r="J472" s="2"/>
      <c r="K472" s="2"/>
      <c r="L472" s="2"/>
      <c r="M472" s="2"/>
      <c r="N472" s="2"/>
      <c r="O472" s="2"/>
    </row>
    <row r="473" spans="8:15" x14ac:dyDescent="0.2">
      <c r="H473" s="2"/>
      <c r="I473" s="2"/>
      <c r="J473" s="2"/>
      <c r="K473" s="2"/>
      <c r="L473" s="2"/>
      <c r="M473" s="2"/>
      <c r="N473" s="2"/>
      <c r="O473" s="2"/>
    </row>
    <row r="474" spans="8:15" x14ac:dyDescent="0.2">
      <c r="H474" s="2"/>
      <c r="I474" s="2"/>
      <c r="J474" s="2"/>
      <c r="K474" s="2"/>
      <c r="L474" s="2"/>
      <c r="M474" s="2"/>
      <c r="N474" s="2"/>
      <c r="O474" s="2"/>
    </row>
    <row r="475" spans="8:15" x14ac:dyDescent="0.2">
      <c r="H475" s="2"/>
      <c r="I475" s="2"/>
      <c r="J475" s="2"/>
      <c r="K475" s="2"/>
      <c r="L475" s="2"/>
      <c r="M475" s="2"/>
      <c r="N475" s="2"/>
      <c r="O475" s="2"/>
    </row>
    <row r="476" spans="8:15" x14ac:dyDescent="0.2">
      <c r="H476" s="2"/>
      <c r="I476" s="2"/>
      <c r="J476" s="2"/>
      <c r="K476" s="2"/>
      <c r="L476" s="2"/>
      <c r="M476" s="2"/>
      <c r="N476" s="2"/>
      <c r="O476" s="2"/>
    </row>
    <row r="477" spans="8:15" x14ac:dyDescent="0.2">
      <c r="H477" s="2"/>
      <c r="I477" s="2"/>
      <c r="J477" s="2"/>
      <c r="K477" s="2"/>
      <c r="L477" s="2"/>
      <c r="M477" s="2"/>
      <c r="N477" s="2"/>
      <c r="O477" s="2"/>
    </row>
    <row r="478" spans="8:15" x14ac:dyDescent="0.2">
      <c r="H478" s="2"/>
      <c r="I478" s="2"/>
      <c r="J478" s="2"/>
      <c r="K478" s="2"/>
      <c r="L478" s="2"/>
      <c r="M478" s="2"/>
      <c r="N478" s="2"/>
      <c r="O478" s="2"/>
    </row>
    <row r="479" spans="8:15" x14ac:dyDescent="0.2">
      <c r="H479" s="2"/>
      <c r="I479" s="2"/>
      <c r="J479" s="2"/>
      <c r="K479" s="2"/>
      <c r="L479" s="2"/>
      <c r="M479" s="2"/>
      <c r="N479" s="2"/>
      <c r="O479" s="2"/>
    </row>
    <row r="480" spans="8:15" x14ac:dyDescent="0.2">
      <c r="H480" s="2"/>
      <c r="I480" s="2"/>
      <c r="J480" s="2"/>
      <c r="K480" s="2"/>
      <c r="L480" s="2"/>
      <c r="M480" s="2"/>
      <c r="N480" s="2"/>
      <c r="O480" s="2"/>
    </row>
    <row r="481" spans="8:15" x14ac:dyDescent="0.2">
      <c r="H481" s="2"/>
      <c r="I481" s="2"/>
      <c r="J481" s="2"/>
      <c r="K481" s="2"/>
      <c r="L481" s="2"/>
      <c r="M481" s="2"/>
      <c r="N481" s="2"/>
      <c r="O481" s="2"/>
    </row>
    <row r="482" spans="8:15" x14ac:dyDescent="0.2">
      <c r="H482" s="2"/>
      <c r="I482" s="2"/>
      <c r="J482" s="2"/>
      <c r="K482" s="2"/>
      <c r="L482" s="2"/>
      <c r="M482" s="2"/>
      <c r="N482" s="2"/>
      <c r="O482" s="2"/>
    </row>
    <row r="483" spans="8:15" x14ac:dyDescent="0.2">
      <c r="H483" s="2"/>
      <c r="I483" s="2"/>
      <c r="J483" s="2"/>
      <c r="K483" s="2"/>
      <c r="L483" s="2"/>
      <c r="M483" s="2"/>
      <c r="N483" s="2"/>
      <c r="O483" s="2"/>
    </row>
    <row r="484" spans="8:15" x14ac:dyDescent="0.2">
      <c r="H484" s="2"/>
      <c r="I484" s="2"/>
      <c r="J484" s="2"/>
      <c r="K484" s="2"/>
      <c r="L484" s="2"/>
      <c r="M484" s="2"/>
      <c r="N484" s="2"/>
      <c r="O484" s="2"/>
    </row>
    <row r="485" spans="8:15" x14ac:dyDescent="0.2">
      <c r="H485" s="2"/>
      <c r="I485" s="2"/>
      <c r="J485" s="2"/>
      <c r="K485" s="2"/>
      <c r="L485" s="2"/>
      <c r="M485" s="2"/>
      <c r="N485" s="2"/>
      <c r="O485" s="2"/>
    </row>
    <row r="486" spans="8:15" x14ac:dyDescent="0.2">
      <c r="H486" s="2"/>
      <c r="I486" s="2"/>
      <c r="J486" s="2"/>
      <c r="K486" s="2"/>
      <c r="L486" s="2"/>
      <c r="M486" s="2"/>
      <c r="N486" s="2"/>
      <c r="O486" s="2"/>
    </row>
    <row r="487" spans="8:15" x14ac:dyDescent="0.2">
      <c r="H487" s="2"/>
      <c r="I487" s="2"/>
      <c r="J487" s="2"/>
      <c r="K487" s="2"/>
      <c r="L487" s="2"/>
      <c r="M487" s="2"/>
      <c r="N487" s="2"/>
      <c r="O487" s="2"/>
    </row>
    <row r="488" spans="8:15" x14ac:dyDescent="0.2">
      <c r="H488" s="2"/>
      <c r="I488" s="2"/>
      <c r="J488" s="2"/>
      <c r="K488" s="2"/>
      <c r="L488" s="2"/>
      <c r="M488" s="2"/>
      <c r="N488" s="2"/>
      <c r="O488" s="2"/>
    </row>
    <row r="489" spans="8:15" x14ac:dyDescent="0.2">
      <c r="H489" s="2"/>
      <c r="I489" s="2"/>
      <c r="J489" s="2"/>
      <c r="K489" s="2"/>
      <c r="L489" s="2"/>
      <c r="M489" s="2"/>
      <c r="N489" s="2"/>
      <c r="O489" s="2"/>
    </row>
    <row r="490" spans="8:15" x14ac:dyDescent="0.2">
      <c r="H490" s="2"/>
      <c r="I490" s="2"/>
      <c r="J490" s="2"/>
      <c r="K490" s="2"/>
      <c r="L490" s="2"/>
      <c r="M490" s="2"/>
      <c r="N490" s="2"/>
      <c r="O490" s="2"/>
    </row>
    <row r="491" spans="8:15" x14ac:dyDescent="0.2">
      <c r="H491" s="2"/>
      <c r="I491" s="2"/>
      <c r="J491" s="2"/>
      <c r="K491" s="2"/>
      <c r="L491" s="2"/>
      <c r="M491" s="2"/>
      <c r="N491" s="2"/>
      <c r="O491" s="2"/>
    </row>
    <row r="492" spans="8:15" x14ac:dyDescent="0.2">
      <c r="H492" s="2"/>
      <c r="I492" s="2"/>
      <c r="J492" s="2"/>
      <c r="K492" s="2"/>
      <c r="L492" s="2"/>
      <c r="M492" s="2"/>
      <c r="N492" s="2"/>
      <c r="O492" s="2"/>
    </row>
    <row r="493" spans="8:15" x14ac:dyDescent="0.2">
      <c r="H493" s="2"/>
      <c r="I493" s="2"/>
      <c r="J493" s="2"/>
      <c r="K493" s="2"/>
      <c r="L493" s="2"/>
      <c r="M493" s="2"/>
      <c r="N493" s="2"/>
      <c r="O493" s="2"/>
    </row>
    <row r="494" spans="8:15" x14ac:dyDescent="0.2">
      <c r="H494" s="2"/>
      <c r="I494" s="2"/>
      <c r="J494" s="2"/>
      <c r="K494" s="2"/>
      <c r="L494" s="2"/>
      <c r="M494" s="2"/>
      <c r="N494" s="2"/>
      <c r="O494" s="2"/>
    </row>
    <row r="495" spans="8:15" x14ac:dyDescent="0.2">
      <c r="H495" s="2"/>
      <c r="I495" s="2"/>
      <c r="J495" s="2"/>
      <c r="K495" s="2"/>
      <c r="L495" s="2"/>
      <c r="M495" s="2"/>
      <c r="N495" s="2"/>
      <c r="O495" s="2"/>
    </row>
    <row r="496" spans="8:15" x14ac:dyDescent="0.2">
      <c r="H496" s="2"/>
      <c r="I496" s="2"/>
      <c r="J496" s="2"/>
      <c r="K496" s="2"/>
      <c r="L496" s="2"/>
      <c r="M496" s="2"/>
      <c r="N496" s="2"/>
      <c r="O496" s="2"/>
    </row>
    <row r="497" spans="8:15" x14ac:dyDescent="0.2">
      <c r="H497" s="2"/>
      <c r="I497" s="2"/>
      <c r="J497" s="2"/>
      <c r="K497" s="2"/>
      <c r="L497" s="2"/>
      <c r="M497" s="2"/>
      <c r="N497" s="2"/>
      <c r="O497" s="2"/>
    </row>
    <row r="498" spans="8:15" x14ac:dyDescent="0.2">
      <c r="H498" s="2"/>
      <c r="I498" s="2"/>
      <c r="J498" s="2"/>
      <c r="K498" s="2"/>
      <c r="L498" s="2"/>
      <c r="M498" s="2"/>
      <c r="N498" s="2"/>
      <c r="O498" s="2"/>
    </row>
    <row r="499" spans="8:15" x14ac:dyDescent="0.2">
      <c r="H499" s="2"/>
      <c r="I499" s="2"/>
      <c r="J499" s="2"/>
      <c r="K499" s="2"/>
      <c r="L499" s="2"/>
      <c r="M499" s="2"/>
      <c r="N499" s="2"/>
      <c r="O499" s="2"/>
    </row>
    <row r="500" spans="8:15" x14ac:dyDescent="0.2">
      <c r="H500" s="2"/>
      <c r="I500" s="2"/>
      <c r="J500" s="2"/>
      <c r="K500" s="2"/>
      <c r="L500" s="2"/>
      <c r="M500" s="2"/>
      <c r="N500" s="2"/>
      <c r="O500" s="2"/>
    </row>
    <row r="501" spans="8:15" x14ac:dyDescent="0.2">
      <c r="H501" s="2"/>
      <c r="I501" s="2"/>
      <c r="J501" s="2"/>
      <c r="K501" s="2"/>
      <c r="L501" s="2"/>
      <c r="M501" s="2"/>
      <c r="N501" s="2"/>
      <c r="O501" s="2"/>
    </row>
    <row r="502" spans="8:15" x14ac:dyDescent="0.2">
      <c r="H502" s="2"/>
      <c r="I502" s="2"/>
      <c r="J502" s="2"/>
      <c r="K502" s="2"/>
      <c r="L502" s="2"/>
      <c r="M502" s="2"/>
      <c r="N502" s="2"/>
      <c r="O502" s="2"/>
    </row>
    <row r="503" spans="8:15" x14ac:dyDescent="0.2">
      <c r="H503" s="2"/>
      <c r="I503" s="2"/>
      <c r="J503" s="2"/>
      <c r="K503" s="2"/>
      <c r="L503" s="2"/>
      <c r="M503" s="2"/>
      <c r="N503" s="2"/>
      <c r="O503" s="2"/>
    </row>
    <row r="504" spans="8:15" x14ac:dyDescent="0.2">
      <c r="H504" s="2"/>
      <c r="I504" s="2"/>
      <c r="J504" s="2"/>
      <c r="K504" s="2"/>
      <c r="L504" s="2"/>
      <c r="M504" s="2"/>
      <c r="N504" s="2"/>
      <c r="O504" s="2"/>
    </row>
    <row r="505" spans="8:15" x14ac:dyDescent="0.2">
      <c r="H505" s="2"/>
      <c r="I505" s="2"/>
      <c r="J505" s="2"/>
      <c r="K505" s="2"/>
      <c r="L505" s="2"/>
      <c r="M505" s="2"/>
      <c r="N505" s="2"/>
      <c r="O505" s="2"/>
    </row>
    <row r="506" spans="8:15" x14ac:dyDescent="0.2">
      <c r="H506" s="2"/>
      <c r="I506" s="2"/>
      <c r="J506" s="2"/>
      <c r="K506" s="2"/>
      <c r="L506" s="2"/>
      <c r="M506" s="2"/>
      <c r="N506" s="2"/>
      <c r="O506" s="2"/>
    </row>
    <row r="507" spans="8:15" x14ac:dyDescent="0.2">
      <c r="H507" s="2"/>
      <c r="I507" s="2"/>
      <c r="J507" s="2"/>
      <c r="K507" s="2"/>
      <c r="L507" s="2"/>
      <c r="M507" s="2"/>
      <c r="N507" s="2"/>
      <c r="O507" s="2"/>
    </row>
    <row r="508" spans="8:15" x14ac:dyDescent="0.2">
      <c r="H508" s="2"/>
      <c r="I508" s="2"/>
      <c r="J508" s="2"/>
      <c r="K508" s="2"/>
      <c r="L508" s="2"/>
      <c r="M508" s="2"/>
      <c r="N508" s="2"/>
      <c r="O508" s="2"/>
    </row>
    <row r="509" spans="8:15" x14ac:dyDescent="0.2">
      <c r="H509" s="2"/>
      <c r="I509" s="2"/>
      <c r="J509" s="2"/>
      <c r="K509" s="2"/>
      <c r="L509" s="2"/>
      <c r="M509" s="2"/>
      <c r="N509" s="2"/>
      <c r="O509" s="2"/>
    </row>
    <row r="510" spans="8:15" x14ac:dyDescent="0.2">
      <c r="H510" s="2"/>
      <c r="I510" s="2"/>
      <c r="J510" s="2"/>
      <c r="K510" s="2"/>
      <c r="L510" s="2"/>
      <c r="M510" s="2"/>
      <c r="N510" s="2"/>
      <c r="O510" s="2"/>
    </row>
    <row r="511" spans="8:15" x14ac:dyDescent="0.2">
      <c r="H511" s="2"/>
      <c r="I511" s="2"/>
      <c r="J511" s="2"/>
      <c r="K511" s="2"/>
      <c r="L511" s="2"/>
      <c r="M511" s="2"/>
      <c r="N511" s="2"/>
      <c r="O511" s="2"/>
    </row>
    <row r="512" spans="8:15" x14ac:dyDescent="0.2">
      <c r="H512" s="2"/>
      <c r="I512" s="2"/>
      <c r="J512" s="2"/>
      <c r="K512" s="2"/>
      <c r="L512" s="2"/>
      <c r="M512" s="2"/>
      <c r="N512" s="2"/>
      <c r="O512" s="2"/>
    </row>
    <row r="513" spans="8:15" x14ac:dyDescent="0.2">
      <c r="H513" s="2"/>
      <c r="I513" s="2"/>
      <c r="J513" s="2"/>
      <c r="K513" s="2"/>
      <c r="L513" s="2"/>
      <c r="M513" s="2"/>
      <c r="N513" s="2"/>
      <c r="O513" s="2"/>
    </row>
    <row r="514" spans="8:15" x14ac:dyDescent="0.2">
      <c r="H514" s="2"/>
      <c r="I514" s="2"/>
      <c r="J514" s="2"/>
      <c r="K514" s="2"/>
      <c r="L514" s="2"/>
      <c r="M514" s="2"/>
      <c r="N514" s="2"/>
      <c r="O514" s="2"/>
    </row>
    <row r="515" spans="8:15" x14ac:dyDescent="0.2">
      <c r="H515" s="2"/>
      <c r="I515" s="2"/>
      <c r="J515" s="2"/>
      <c r="K515" s="2"/>
      <c r="L515" s="2"/>
      <c r="M515" s="2"/>
      <c r="N515" s="2"/>
      <c r="O515" s="2"/>
    </row>
    <row r="516" spans="8:15" x14ac:dyDescent="0.2">
      <c r="H516" s="2"/>
      <c r="I516" s="2"/>
      <c r="J516" s="2"/>
      <c r="K516" s="2"/>
      <c r="L516" s="2"/>
      <c r="M516" s="2"/>
      <c r="N516" s="2"/>
      <c r="O516" s="2"/>
    </row>
    <row r="517" spans="8:15" x14ac:dyDescent="0.2">
      <c r="H517" s="2"/>
      <c r="I517" s="2"/>
      <c r="J517" s="2"/>
      <c r="K517" s="2"/>
      <c r="L517" s="2"/>
      <c r="M517" s="2"/>
      <c r="N517" s="2"/>
      <c r="O517" s="2"/>
    </row>
    <row r="518" spans="8:15" x14ac:dyDescent="0.2">
      <c r="H518" s="2"/>
      <c r="I518" s="2"/>
      <c r="J518" s="2"/>
      <c r="K518" s="2"/>
      <c r="L518" s="2"/>
      <c r="M518" s="2"/>
      <c r="N518" s="2"/>
      <c r="O518" s="2"/>
    </row>
    <row r="519" spans="8:15" x14ac:dyDescent="0.2">
      <c r="H519" s="2"/>
      <c r="I519" s="2"/>
      <c r="J519" s="2"/>
      <c r="K519" s="2"/>
      <c r="L519" s="2"/>
      <c r="M519" s="2"/>
      <c r="N519" s="2"/>
      <c r="O519" s="2"/>
    </row>
    <row r="520" spans="8:15" x14ac:dyDescent="0.2">
      <c r="H520" s="2"/>
      <c r="I520" s="2"/>
      <c r="J520" s="2"/>
      <c r="K520" s="2"/>
      <c r="L520" s="2"/>
      <c r="M520" s="2"/>
      <c r="N520" s="2"/>
      <c r="O520" s="2"/>
    </row>
    <row r="521" spans="8:15" x14ac:dyDescent="0.2">
      <c r="H521" s="2"/>
      <c r="I521" s="2"/>
      <c r="J521" s="2"/>
      <c r="K521" s="2"/>
      <c r="L521" s="2"/>
      <c r="M521" s="2"/>
      <c r="N521" s="2"/>
      <c r="O521" s="2"/>
    </row>
    <row r="522" spans="8:15" x14ac:dyDescent="0.2">
      <c r="H522" s="2"/>
      <c r="I522" s="2"/>
      <c r="J522" s="2"/>
      <c r="K522" s="2"/>
      <c r="L522" s="2"/>
      <c r="M522" s="2"/>
      <c r="N522" s="2"/>
      <c r="O522" s="2"/>
    </row>
    <row r="523" spans="8:15" x14ac:dyDescent="0.2">
      <c r="H523" s="2"/>
      <c r="I523" s="2"/>
      <c r="J523" s="2"/>
      <c r="K523" s="2"/>
      <c r="L523" s="2"/>
      <c r="M523" s="2"/>
      <c r="N523" s="2"/>
      <c r="O523" s="2"/>
    </row>
    <row r="524" spans="8:15" x14ac:dyDescent="0.2">
      <c r="H524" s="2"/>
      <c r="I524" s="2"/>
      <c r="J524" s="2"/>
      <c r="K524" s="2"/>
      <c r="L524" s="2"/>
      <c r="M524" s="2"/>
      <c r="N524" s="2"/>
      <c r="O524" s="2"/>
    </row>
    <row r="525" spans="8:15" x14ac:dyDescent="0.2">
      <c r="H525" s="2"/>
      <c r="I525" s="2"/>
      <c r="J525" s="2"/>
      <c r="K525" s="2"/>
      <c r="L525" s="2"/>
      <c r="M525" s="2"/>
      <c r="N525" s="2"/>
      <c r="O525" s="2"/>
    </row>
    <row r="526" spans="8:15" x14ac:dyDescent="0.2">
      <c r="H526" s="2"/>
      <c r="I526" s="2"/>
      <c r="J526" s="2"/>
      <c r="K526" s="2"/>
      <c r="L526" s="2"/>
      <c r="M526" s="2"/>
      <c r="N526" s="2"/>
      <c r="O526" s="2"/>
    </row>
    <row r="527" spans="8:15" x14ac:dyDescent="0.2">
      <c r="H527" s="2"/>
      <c r="I527" s="2"/>
      <c r="J527" s="2"/>
      <c r="K527" s="2"/>
      <c r="L527" s="2"/>
      <c r="M527" s="2"/>
      <c r="N527" s="2"/>
      <c r="O527" s="2"/>
    </row>
    <row r="528" spans="8:15" x14ac:dyDescent="0.2">
      <c r="H528" s="2"/>
      <c r="I528" s="2"/>
      <c r="J528" s="2"/>
      <c r="K528" s="2"/>
      <c r="L528" s="2"/>
      <c r="M528" s="2"/>
      <c r="N528" s="2"/>
      <c r="O528" s="2"/>
    </row>
    <row r="529" spans="8:15" x14ac:dyDescent="0.2">
      <c r="H529" s="2"/>
      <c r="I529" s="2"/>
      <c r="J529" s="2"/>
      <c r="K529" s="2"/>
      <c r="L529" s="2"/>
      <c r="M529" s="2"/>
      <c r="N529" s="2"/>
      <c r="O529" s="2"/>
    </row>
    <row r="530" spans="8:15" x14ac:dyDescent="0.2">
      <c r="H530" s="2"/>
      <c r="I530" s="2"/>
      <c r="J530" s="2"/>
      <c r="K530" s="2"/>
      <c r="L530" s="2"/>
      <c r="M530" s="2"/>
      <c r="N530" s="2"/>
      <c r="O530" s="2"/>
    </row>
    <row r="531" spans="8:15" x14ac:dyDescent="0.2">
      <c r="H531" s="2"/>
      <c r="I531" s="2"/>
      <c r="J531" s="2"/>
      <c r="K531" s="2"/>
      <c r="L531" s="2"/>
      <c r="M531" s="2"/>
      <c r="N531" s="2"/>
      <c r="O531" s="2"/>
    </row>
    <row r="532" spans="8:15" x14ac:dyDescent="0.2">
      <c r="H532" s="2"/>
      <c r="I532" s="2"/>
      <c r="J532" s="2"/>
      <c r="K532" s="2"/>
      <c r="L532" s="2"/>
      <c r="M532" s="2"/>
      <c r="N532" s="2"/>
      <c r="O532" s="2"/>
    </row>
    <row r="533" spans="8:15" x14ac:dyDescent="0.2">
      <c r="H533" s="2"/>
      <c r="I533" s="2"/>
      <c r="J533" s="2"/>
      <c r="K533" s="2"/>
      <c r="L533" s="2"/>
      <c r="M533" s="2"/>
      <c r="N533" s="2"/>
      <c r="O533" s="2"/>
    </row>
    <row r="534" spans="8:15" x14ac:dyDescent="0.2">
      <c r="H534" s="2"/>
      <c r="I534" s="2"/>
      <c r="J534" s="2"/>
      <c r="K534" s="2"/>
      <c r="L534" s="2"/>
      <c r="M534" s="2"/>
      <c r="N534" s="2"/>
      <c r="O534" s="2"/>
    </row>
    <row r="535" spans="8:15" x14ac:dyDescent="0.2">
      <c r="H535" s="2"/>
      <c r="I535" s="2"/>
      <c r="J535" s="2"/>
      <c r="K535" s="2"/>
      <c r="L535" s="2"/>
      <c r="M535" s="2"/>
      <c r="N535" s="2"/>
      <c r="O535" s="2"/>
    </row>
    <row r="536" spans="8:15" x14ac:dyDescent="0.2">
      <c r="H536" s="2"/>
      <c r="I536" s="2"/>
      <c r="J536" s="2"/>
      <c r="K536" s="2"/>
      <c r="L536" s="2"/>
      <c r="M536" s="2"/>
      <c r="N536" s="2"/>
      <c r="O536" s="2"/>
    </row>
    <row r="537" spans="8:15" x14ac:dyDescent="0.2">
      <c r="H537" s="2"/>
      <c r="I537" s="2"/>
      <c r="J537" s="2"/>
      <c r="K537" s="2"/>
      <c r="L537" s="2"/>
      <c r="M537" s="2"/>
      <c r="N537" s="2"/>
      <c r="O537" s="2"/>
    </row>
    <row r="538" spans="8:15" x14ac:dyDescent="0.2">
      <c r="H538" s="2"/>
      <c r="I538" s="2"/>
      <c r="J538" s="2"/>
      <c r="K538" s="2"/>
      <c r="L538" s="2"/>
      <c r="M538" s="2"/>
      <c r="N538" s="2"/>
      <c r="O538" s="2"/>
    </row>
    <row r="539" spans="8:15" x14ac:dyDescent="0.2">
      <c r="H539" s="2"/>
      <c r="I539" s="2"/>
      <c r="J539" s="2"/>
      <c r="K539" s="2"/>
      <c r="L539" s="2"/>
      <c r="M539" s="2"/>
      <c r="N539" s="2"/>
      <c r="O539" s="2"/>
    </row>
    <row r="540" spans="8:15" x14ac:dyDescent="0.2">
      <c r="H540" s="2"/>
      <c r="I540" s="2"/>
      <c r="J540" s="2"/>
      <c r="K540" s="2"/>
      <c r="L540" s="2"/>
      <c r="M540" s="2"/>
      <c r="N540" s="2"/>
      <c r="O540" s="2"/>
    </row>
    <row r="541" spans="8:15" x14ac:dyDescent="0.2">
      <c r="H541" s="2"/>
      <c r="I541" s="2"/>
      <c r="J541" s="2"/>
      <c r="K541" s="2"/>
      <c r="L541" s="2"/>
      <c r="M541" s="2"/>
      <c r="N541" s="2"/>
      <c r="O541" s="2"/>
    </row>
    <row r="542" spans="8:15" x14ac:dyDescent="0.2">
      <c r="H542" s="2"/>
      <c r="I542" s="2"/>
      <c r="J542" s="2"/>
      <c r="K542" s="2"/>
      <c r="L542" s="2"/>
      <c r="M542" s="2"/>
      <c r="N542" s="2"/>
      <c r="O542" s="2"/>
    </row>
    <row r="543" spans="8:15" x14ac:dyDescent="0.2">
      <c r="H543" s="2"/>
      <c r="I543" s="2"/>
      <c r="J543" s="2"/>
      <c r="K543" s="2"/>
      <c r="L543" s="2"/>
      <c r="M543" s="2"/>
      <c r="N543" s="2"/>
      <c r="O543" s="2"/>
    </row>
    <row r="544" spans="8:15" x14ac:dyDescent="0.2">
      <c r="H544" s="2"/>
      <c r="I544" s="2"/>
      <c r="J544" s="2"/>
      <c r="K544" s="2"/>
      <c r="L544" s="2"/>
      <c r="M544" s="2"/>
      <c r="N544" s="2"/>
      <c r="O544" s="2"/>
    </row>
    <row r="545" spans="8:15" x14ac:dyDescent="0.2">
      <c r="H545" s="2"/>
      <c r="I545" s="2"/>
      <c r="J545" s="2"/>
      <c r="K545" s="2"/>
      <c r="L545" s="2"/>
      <c r="M545" s="2"/>
      <c r="N545" s="2"/>
      <c r="O545" s="2"/>
    </row>
    <row r="546" spans="8:15" x14ac:dyDescent="0.2">
      <c r="H546" s="2"/>
      <c r="I546" s="2"/>
      <c r="J546" s="2"/>
      <c r="K546" s="2"/>
      <c r="L546" s="2"/>
      <c r="M546" s="2"/>
      <c r="N546" s="2"/>
      <c r="O546" s="2"/>
    </row>
    <row r="547" spans="8:15" x14ac:dyDescent="0.2">
      <c r="H547" s="2"/>
      <c r="I547" s="2"/>
      <c r="J547" s="2"/>
      <c r="K547" s="2"/>
      <c r="L547" s="2"/>
      <c r="M547" s="2"/>
      <c r="N547" s="2"/>
      <c r="O547" s="2"/>
    </row>
    <row r="548" spans="8:15" x14ac:dyDescent="0.2">
      <c r="H548" s="2"/>
      <c r="I548" s="2"/>
      <c r="J548" s="2"/>
      <c r="K548" s="2"/>
      <c r="L548" s="2"/>
      <c r="M548" s="2"/>
      <c r="N548" s="2"/>
      <c r="O548" s="2"/>
    </row>
    <row r="549" spans="8:15" x14ac:dyDescent="0.2">
      <c r="H549" s="2"/>
      <c r="I549" s="2"/>
      <c r="J549" s="2"/>
      <c r="K549" s="2"/>
      <c r="L549" s="2"/>
      <c r="M549" s="2"/>
      <c r="N549" s="2"/>
      <c r="O549" s="2"/>
    </row>
    <row r="550" spans="8:15" x14ac:dyDescent="0.2">
      <c r="H550" s="2"/>
      <c r="I550" s="2"/>
      <c r="J550" s="2"/>
      <c r="K550" s="2"/>
      <c r="L550" s="2"/>
      <c r="M550" s="2"/>
      <c r="N550" s="2"/>
      <c r="O550" s="2"/>
    </row>
    <row r="551" spans="8:15" x14ac:dyDescent="0.2">
      <c r="H551" s="2"/>
      <c r="I551" s="2"/>
      <c r="J551" s="2"/>
      <c r="K551" s="2"/>
      <c r="L551" s="2"/>
      <c r="M551" s="2"/>
      <c r="N551" s="2"/>
      <c r="O551" s="2"/>
    </row>
    <row r="552" spans="8:15" x14ac:dyDescent="0.2">
      <c r="H552" s="2"/>
      <c r="I552" s="2"/>
      <c r="J552" s="2"/>
      <c r="K552" s="2"/>
      <c r="L552" s="2"/>
      <c r="M552" s="2"/>
      <c r="N552" s="2"/>
      <c r="O552" s="2"/>
    </row>
    <row r="553" spans="8:15" x14ac:dyDescent="0.2">
      <c r="H553" s="2"/>
      <c r="I553" s="2"/>
      <c r="J553" s="2"/>
      <c r="K553" s="2"/>
      <c r="L553" s="2"/>
      <c r="M553" s="2"/>
      <c r="N553" s="2"/>
      <c r="O553" s="2"/>
    </row>
    <row r="554" spans="8:15" x14ac:dyDescent="0.2">
      <c r="H554" s="2"/>
      <c r="I554" s="2"/>
      <c r="J554" s="2"/>
      <c r="K554" s="2"/>
      <c r="L554" s="2"/>
      <c r="M554" s="2"/>
      <c r="N554" s="2"/>
      <c r="O554" s="2"/>
    </row>
    <row r="555" spans="8:15" x14ac:dyDescent="0.2">
      <c r="H555" s="2"/>
      <c r="I555" s="2"/>
      <c r="J555" s="2"/>
      <c r="K555" s="2"/>
      <c r="L555" s="2"/>
      <c r="M555" s="2"/>
      <c r="N555" s="2"/>
      <c r="O555" s="2"/>
    </row>
    <row r="556" spans="8:15" x14ac:dyDescent="0.2">
      <c r="H556" s="2"/>
      <c r="I556" s="2"/>
      <c r="J556" s="2"/>
      <c r="K556" s="2"/>
      <c r="L556" s="2"/>
      <c r="M556" s="2"/>
      <c r="N556" s="2"/>
      <c r="O556" s="2"/>
    </row>
    <row r="557" spans="8:15" x14ac:dyDescent="0.2">
      <c r="H557" s="2"/>
      <c r="I557" s="2"/>
      <c r="J557" s="2"/>
      <c r="K557" s="2"/>
      <c r="L557" s="2"/>
      <c r="M557" s="2"/>
      <c r="N557" s="2"/>
      <c r="O557" s="2"/>
    </row>
    <row r="558" spans="8:15" x14ac:dyDescent="0.2">
      <c r="H558" s="2"/>
      <c r="I558" s="2"/>
      <c r="J558" s="2"/>
      <c r="K558" s="2"/>
      <c r="L558" s="2"/>
      <c r="M558" s="2"/>
      <c r="N558" s="2"/>
      <c r="O558" s="2"/>
    </row>
    <row r="559" spans="8:15" x14ac:dyDescent="0.2">
      <c r="H559" s="2"/>
      <c r="I559" s="2"/>
      <c r="J559" s="2"/>
      <c r="K559" s="2"/>
      <c r="L559" s="2"/>
      <c r="M559" s="2"/>
      <c r="N559" s="2"/>
      <c r="O559" s="2"/>
    </row>
    <row r="560" spans="8:15" x14ac:dyDescent="0.2">
      <c r="H560" s="2"/>
      <c r="I560" s="2"/>
      <c r="J560" s="2"/>
      <c r="K560" s="2"/>
      <c r="L560" s="2"/>
      <c r="M560" s="2"/>
      <c r="N560" s="2"/>
      <c r="O560" s="2"/>
    </row>
    <row r="561" spans="8:15" x14ac:dyDescent="0.2">
      <c r="H561" s="2"/>
      <c r="I561" s="2"/>
      <c r="J561" s="2"/>
      <c r="K561" s="2"/>
      <c r="L561" s="2"/>
      <c r="M561" s="2"/>
      <c r="N561" s="2"/>
      <c r="O561" s="2"/>
    </row>
    <row r="562" spans="8:15" x14ac:dyDescent="0.2">
      <c r="H562" s="2"/>
      <c r="I562" s="2"/>
      <c r="J562" s="2"/>
      <c r="K562" s="2"/>
      <c r="L562" s="2"/>
      <c r="M562" s="2"/>
      <c r="N562" s="2"/>
      <c r="O562" s="2"/>
    </row>
    <row r="563" spans="8:15" x14ac:dyDescent="0.2">
      <c r="H563" s="2"/>
      <c r="I563" s="2"/>
      <c r="J563" s="2"/>
      <c r="K563" s="2"/>
      <c r="L563" s="2"/>
      <c r="M563" s="2"/>
      <c r="N563" s="2"/>
      <c r="O563" s="2"/>
    </row>
    <row r="564" spans="8:15" x14ac:dyDescent="0.2">
      <c r="H564" s="2"/>
      <c r="I564" s="2"/>
      <c r="J564" s="2"/>
      <c r="K564" s="2"/>
      <c r="L564" s="2"/>
      <c r="M564" s="2"/>
      <c r="N564" s="2"/>
      <c r="O564" s="2"/>
    </row>
    <row r="565" spans="8:15" x14ac:dyDescent="0.2">
      <c r="H565" s="2"/>
      <c r="I565" s="2"/>
      <c r="J565" s="2"/>
      <c r="K565" s="2"/>
      <c r="L565" s="2"/>
      <c r="M565" s="2"/>
      <c r="N565" s="2"/>
      <c r="O565" s="2"/>
    </row>
    <row r="566" spans="8:15" x14ac:dyDescent="0.2">
      <c r="H566" s="2"/>
      <c r="I566" s="2"/>
      <c r="J566" s="2"/>
      <c r="K566" s="2"/>
      <c r="L566" s="2"/>
      <c r="M566" s="2"/>
      <c r="N566" s="2"/>
      <c r="O566" s="2"/>
    </row>
    <row r="567" spans="8:15" x14ac:dyDescent="0.2">
      <c r="H567" s="2"/>
      <c r="I567" s="2"/>
      <c r="J567" s="2"/>
      <c r="K567" s="2"/>
      <c r="L567" s="2"/>
      <c r="M567" s="2"/>
      <c r="N567" s="2"/>
      <c r="O567" s="2"/>
    </row>
    <row r="568" spans="8:15" x14ac:dyDescent="0.2">
      <c r="H568" s="2"/>
      <c r="I568" s="2"/>
      <c r="J568" s="2"/>
      <c r="K568" s="2"/>
      <c r="L568" s="2"/>
      <c r="M568" s="2"/>
      <c r="N568" s="2"/>
      <c r="O568" s="2"/>
    </row>
    <row r="569" spans="8:15" x14ac:dyDescent="0.2">
      <c r="H569" s="2"/>
      <c r="I569" s="2"/>
      <c r="J569" s="2"/>
      <c r="K569" s="2"/>
      <c r="L569" s="2"/>
      <c r="M569" s="2"/>
      <c r="N569" s="2"/>
      <c r="O569" s="2"/>
    </row>
    <row r="570" spans="8:15" x14ac:dyDescent="0.2">
      <c r="H570" s="2"/>
      <c r="I570" s="2"/>
      <c r="J570" s="2"/>
      <c r="K570" s="2"/>
      <c r="L570" s="2"/>
      <c r="M570" s="2"/>
      <c r="N570" s="2"/>
      <c r="O570" s="2"/>
    </row>
    <row r="571" spans="8:15" x14ac:dyDescent="0.2">
      <c r="H571" s="2"/>
      <c r="I571" s="2"/>
      <c r="J571" s="2"/>
      <c r="K571" s="2"/>
      <c r="L571" s="2"/>
      <c r="M571" s="2"/>
      <c r="N571" s="2"/>
      <c r="O571" s="2"/>
    </row>
    <row r="572" spans="8:15" x14ac:dyDescent="0.2">
      <c r="H572" s="2"/>
      <c r="I572" s="2"/>
      <c r="J572" s="2"/>
      <c r="K572" s="2"/>
      <c r="L572" s="2"/>
      <c r="M572" s="2"/>
      <c r="N572" s="2"/>
      <c r="O572" s="2"/>
    </row>
    <row r="573" spans="8:15" x14ac:dyDescent="0.2">
      <c r="H573" s="2"/>
      <c r="I573" s="2"/>
      <c r="J573" s="2"/>
      <c r="K573" s="2"/>
      <c r="L573" s="2"/>
      <c r="M573" s="2"/>
      <c r="N573" s="2"/>
      <c r="O573" s="2"/>
    </row>
    <row r="574" spans="8:15" x14ac:dyDescent="0.2">
      <c r="H574" s="2"/>
      <c r="I574" s="2"/>
      <c r="J574" s="2"/>
      <c r="K574" s="2"/>
      <c r="L574" s="2"/>
      <c r="M574" s="2"/>
      <c r="N574" s="2"/>
      <c r="O574" s="2"/>
    </row>
    <row r="575" spans="8:15" x14ac:dyDescent="0.2">
      <c r="H575" s="2"/>
      <c r="I575" s="2"/>
      <c r="J575" s="2"/>
      <c r="K575" s="2"/>
      <c r="L575" s="2"/>
      <c r="M575" s="2"/>
      <c r="N575" s="2"/>
      <c r="O575" s="2"/>
    </row>
    <row r="576" spans="8:15" x14ac:dyDescent="0.2">
      <c r="H576" s="2"/>
      <c r="I576" s="2"/>
      <c r="J576" s="2"/>
      <c r="K576" s="2"/>
      <c r="L576" s="2"/>
      <c r="M576" s="2"/>
      <c r="N576" s="2"/>
      <c r="O576" s="2"/>
    </row>
    <row r="577" spans="8:15" x14ac:dyDescent="0.2">
      <c r="H577" s="2"/>
      <c r="I577" s="2"/>
      <c r="J577" s="2"/>
      <c r="K577" s="2"/>
      <c r="L577" s="2"/>
      <c r="M577" s="2"/>
      <c r="N577" s="2"/>
      <c r="O577" s="2"/>
    </row>
    <row r="578" spans="8:15" x14ac:dyDescent="0.2">
      <c r="H578" s="2"/>
      <c r="I578" s="2"/>
      <c r="J578" s="2"/>
      <c r="K578" s="2"/>
      <c r="L578" s="2"/>
      <c r="M578" s="2"/>
      <c r="N578" s="2"/>
      <c r="O578" s="2"/>
    </row>
    <row r="579" spans="8:15" x14ac:dyDescent="0.2">
      <c r="H579" s="2"/>
      <c r="I579" s="2"/>
      <c r="J579" s="2"/>
      <c r="K579" s="2"/>
      <c r="L579" s="2"/>
      <c r="M579" s="2"/>
      <c r="N579" s="2"/>
      <c r="O579" s="2"/>
    </row>
    <row r="580" spans="8:15" x14ac:dyDescent="0.2">
      <c r="H580" s="2"/>
      <c r="I580" s="2"/>
      <c r="J580" s="2"/>
      <c r="K580" s="2"/>
      <c r="L580" s="2"/>
      <c r="M580" s="2"/>
      <c r="N580" s="2"/>
      <c r="O580" s="2"/>
    </row>
    <row r="581" spans="8:15" x14ac:dyDescent="0.2">
      <c r="H581" s="2"/>
      <c r="I581" s="2"/>
      <c r="J581" s="2"/>
      <c r="K581" s="2"/>
      <c r="L581" s="2"/>
      <c r="M581" s="2"/>
      <c r="N581" s="2"/>
      <c r="O581" s="2"/>
    </row>
    <row r="582" spans="8:15" x14ac:dyDescent="0.2">
      <c r="H582" s="2"/>
      <c r="I582" s="2"/>
      <c r="J582" s="2"/>
      <c r="K582" s="2"/>
      <c r="L582" s="2"/>
      <c r="M582" s="2"/>
      <c r="N582" s="2"/>
      <c r="O582" s="2"/>
    </row>
    <row r="583" spans="8:15" x14ac:dyDescent="0.2">
      <c r="H583" s="2"/>
      <c r="I583" s="2"/>
      <c r="J583" s="2"/>
      <c r="K583" s="2"/>
      <c r="L583" s="2"/>
      <c r="M583" s="2"/>
      <c r="N583" s="2"/>
      <c r="O583" s="2"/>
    </row>
    <row r="584" spans="8:15" x14ac:dyDescent="0.2">
      <c r="H584" s="2"/>
      <c r="I584" s="2"/>
      <c r="J584" s="2"/>
      <c r="K584" s="2"/>
      <c r="L584" s="2"/>
      <c r="M584" s="2"/>
      <c r="N584" s="2"/>
      <c r="O584" s="2"/>
    </row>
    <row r="585" spans="8:15" x14ac:dyDescent="0.2">
      <c r="H585" s="2"/>
      <c r="I585" s="2"/>
      <c r="J585" s="2"/>
      <c r="K585" s="2"/>
      <c r="L585" s="2"/>
      <c r="M585" s="2"/>
      <c r="N585" s="2"/>
      <c r="O585" s="2"/>
    </row>
    <row r="586" spans="8:15" x14ac:dyDescent="0.2">
      <c r="H586" s="2"/>
      <c r="I586" s="2"/>
      <c r="J586" s="2"/>
      <c r="K586" s="2"/>
      <c r="L586" s="2"/>
      <c r="M586" s="2"/>
      <c r="N586" s="2"/>
      <c r="O586" s="2"/>
    </row>
    <row r="587" spans="8:15" x14ac:dyDescent="0.2">
      <c r="H587" s="2"/>
      <c r="I587" s="2"/>
      <c r="J587" s="2"/>
      <c r="K587" s="2"/>
      <c r="L587" s="2"/>
      <c r="M587" s="2"/>
      <c r="N587" s="2"/>
      <c r="O587" s="2"/>
    </row>
    <row r="588" spans="8:15" x14ac:dyDescent="0.2">
      <c r="H588" s="2"/>
      <c r="I588" s="2"/>
      <c r="J588" s="2"/>
      <c r="K588" s="2"/>
      <c r="L588" s="2"/>
      <c r="M588" s="2"/>
      <c r="N588" s="2"/>
      <c r="O588" s="2"/>
    </row>
    <row r="589" spans="8:15" x14ac:dyDescent="0.2">
      <c r="H589" s="2"/>
      <c r="I589" s="2"/>
      <c r="J589" s="2"/>
      <c r="K589" s="2"/>
      <c r="L589" s="2"/>
      <c r="M589" s="2"/>
      <c r="N589" s="2"/>
      <c r="O589" s="2"/>
    </row>
    <row r="590" spans="8:15" x14ac:dyDescent="0.2">
      <c r="H590" s="2"/>
      <c r="I590" s="2"/>
      <c r="J590" s="2"/>
      <c r="K590" s="2"/>
      <c r="L590" s="2"/>
      <c r="M590" s="2"/>
      <c r="N590" s="2"/>
      <c r="O590" s="2"/>
    </row>
    <row r="591" spans="8:15" x14ac:dyDescent="0.2">
      <c r="H591" s="2"/>
      <c r="I591" s="2"/>
      <c r="J591" s="2"/>
      <c r="K591" s="2"/>
      <c r="L591" s="2"/>
      <c r="M591" s="2"/>
      <c r="N591" s="2"/>
      <c r="O591" s="2"/>
    </row>
    <row r="592" spans="8:15" x14ac:dyDescent="0.2">
      <c r="H592" s="2"/>
      <c r="I592" s="2"/>
      <c r="J592" s="2"/>
      <c r="K592" s="2"/>
      <c r="L592" s="2"/>
      <c r="M592" s="2"/>
      <c r="N592" s="2"/>
      <c r="O592" s="2"/>
    </row>
    <row r="593" spans="8:15" x14ac:dyDescent="0.2">
      <c r="H593" s="2"/>
      <c r="I593" s="2"/>
      <c r="J593" s="2"/>
      <c r="K593" s="2"/>
      <c r="L593" s="2"/>
      <c r="M593" s="2"/>
      <c r="N593" s="2"/>
      <c r="O593" s="2"/>
    </row>
    <row r="594" spans="8:15" x14ac:dyDescent="0.2">
      <c r="H594" s="2"/>
      <c r="I594" s="2"/>
      <c r="J594" s="2"/>
      <c r="K594" s="2"/>
      <c r="L594" s="2"/>
      <c r="M594" s="2"/>
      <c r="N594" s="2"/>
      <c r="O594" s="2"/>
    </row>
    <row r="595" spans="8:15" x14ac:dyDescent="0.2">
      <c r="H595" s="2"/>
      <c r="I595" s="2"/>
      <c r="J595" s="2"/>
      <c r="K595" s="2"/>
      <c r="L595" s="2"/>
      <c r="M595" s="2"/>
      <c r="N595" s="2"/>
      <c r="O595" s="2"/>
    </row>
    <row r="596" spans="8:15" x14ac:dyDescent="0.2">
      <c r="H596" s="2"/>
      <c r="I596" s="2"/>
      <c r="J596" s="2"/>
      <c r="K596" s="2"/>
      <c r="L596" s="2"/>
      <c r="M596" s="2"/>
      <c r="N596" s="2"/>
      <c r="O596" s="2"/>
    </row>
    <row r="597" spans="8:15" x14ac:dyDescent="0.2">
      <c r="H597" s="2"/>
      <c r="I597" s="2"/>
      <c r="J597" s="2"/>
      <c r="K597" s="2"/>
      <c r="L597" s="2"/>
      <c r="M597" s="2"/>
      <c r="N597" s="2"/>
      <c r="O597" s="2"/>
    </row>
    <row r="598" spans="8:15" x14ac:dyDescent="0.2">
      <c r="H598" s="2"/>
      <c r="I598" s="2"/>
      <c r="J598" s="2"/>
      <c r="K598" s="2"/>
      <c r="L598" s="2"/>
      <c r="M598" s="2"/>
      <c r="N598" s="2"/>
      <c r="O598" s="2"/>
    </row>
    <row r="599" spans="8:15" x14ac:dyDescent="0.2">
      <c r="H599" s="2"/>
      <c r="I599" s="2"/>
      <c r="J599" s="2"/>
      <c r="K599" s="2"/>
      <c r="L599" s="2"/>
      <c r="M599" s="2"/>
      <c r="N599" s="2"/>
      <c r="O599" s="2"/>
    </row>
    <row r="600" spans="8:15" x14ac:dyDescent="0.2">
      <c r="H600" s="2"/>
      <c r="I600" s="2"/>
      <c r="J600" s="2"/>
      <c r="K600" s="2"/>
      <c r="L600" s="2"/>
      <c r="M600" s="2"/>
      <c r="N600" s="2"/>
      <c r="O600" s="2"/>
    </row>
    <row r="601" spans="8:15" x14ac:dyDescent="0.2">
      <c r="H601" s="2"/>
      <c r="I601" s="2"/>
      <c r="J601" s="2"/>
      <c r="K601" s="2"/>
      <c r="L601" s="2"/>
      <c r="M601" s="2"/>
      <c r="N601" s="2"/>
      <c r="O601" s="2"/>
    </row>
    <row r="602" spans="8:15" x14ac:dyDescent="0.2">
      <c r="H602" s="2"/>
      <c r="I602" s="2"/>
      <c r="J602" s="2"/>
      <c r="K602" s="2"/>
      <c r="L602" s="2"/>
      <c r="M602" s="2"/>
      <c r="N602" s="2"/>
      <c r="O602" s="2"/>
    </row>
    <row r="603" spans="8:15" x14ac:dyDescent="0.2">
      <c r="H603" s="2"/>
      <c r="I603" s="2"/>
      <c r="J603" s="2"/>
      <c r="K603" s="2"/>
      <c r="L603" s="2"/>
      <c r="M603" s="2"/>
      <c r="N603" s="2"/>
      <c r="O603" s="2"/>
    </row>
    <row r="604" spans="8:15" x14ac:dyDescent="0.2">
      <c r="H604" s="2"/>
      <c r="I604" s="2"/>
      <c r="J604" s="2"/>
      <c r="K604" s="2"/>
      <c r="L604" s="2"/>
      <c r="M604" s="2"/>
      <c r="N604" s="2"/>
      <c r="O604" s="2"/>
    </row>
    <row r="605" spans="8:15" x14ac:dyDescent="0.2">
      <c r="H605" s="2"/>
      <c r="I605" s="2"/>
      <c r="J605" s="2"/>
      <c r="K605" s="2"/>
      <c r="L605" s="2"/>
      <c r="M605" s="2"/>
      <c r="N605" s="2"/>
      <c r="O605" s="2"/>
    </row>
    <row r="606" spans="8:15" x14ac:dyDescent="0.2">
      <c r="H606" s="2"/>
      <c r="I606" s="2"/>
      <c r="J606" s="2"/>
      <c r="K606" s="2"/>
      <c r="L606" s="2"/>
      <c r="M606" s="2"/>
      <c r="N606" s="2"/>
      <c r="O606" s="2"/>
    </row>
    <row r="607" spans="8:15" x14ac:dyDescent="0.2">
      <c r="H607" s="2"/>
      <c r="I607" s="2"/>
      <c r="J607" s="2"/>
      <c r="K607" s="2"/>
      <c r="L607" s="2"/>
      <c r="M607" s="2"/>
      <c r="N607" s="2"/>
      <c r="O607" s="2"/>
    </row>
    <row r="608" spans="8:15" x14ac:dyDescent="0.2">
      <c r="H608" s="2"/>
      <c r="I608" s="2"/>
      <c r="J608" s="2"/>
      <c r="K608" s="2"/>
      <c r="L608" s="2"/>
      <c r="M608" s="2"/>
      <c r="N608" s="2"/>
      <c r="O608" s="2"/>
    </row>
    <row r="609" spans="8:15" x14ac:dyDescent="0.2">
      <c r="H609" s="2"/>
      <c r="I609" s="2"/>
      <c r="J609" s="2"/>
      <c r="K609" s="2"/>
      <c r="L609" s="2"/>
      <c r="M609" s="2"/>
      <c r="N609" s="2"/>
      <c r="O609" s="2"/>
    </row>
    <row r="610" spans="8:15" x14ac:dyDescent="0.2">
      <c r="H610" s="2"/>
      <c r="I610" s="2"/>
      <c r="J610" s="2"/>
      <c r="K610" s="2"/>
      <c r="L610" s="2"/>
      <c r="M610" s="2"/>
      <c r="N610" s="2"/>
      <c r="O610" s="2"/>
    </row>
    <row r="611" spans="8:15" x14ac:dyDescent="0.2">
      <c r="H611" s="2"/>
      <c r="I611" s="2"/>
      <c r="J611" s="2"/>
      <c r="K611" s="2"/>
      <c r="L611" s="2"/>
      <c r="M611" s="2"/>
      <c r="N611" s="2"/>
      <c r="O611" s="2"/>
    </row>
    <row r="612" spans="8:15" x14ac:dyDescent="0.2">
      <c r="H612" s="2"/>
      <c r="I612" s="2"/>
      <c r="J612" s="2"/>
      <c r="K612" s="2"/>
      <c r="L612" s="2"/>
      <c r="M612" s="2"/>
      <c r="N612" s="2"/>
      <c r="O612" s="2"/>
    </row>
    <row r="613" spans="8:15" x14ac:dyDescent="0.2">
      <c r="H613" s="2"/>
      <c r="I613" s="2"/>
      <c r="J613" s="2"/>
      <c r="K613" s="2"/>
      <c r="L613" s="2"/>
      <c r="M613" s="2"/>
      <c r="N613" s="2"/>
      <c r="O613" s="2"/>
    </row>
    <row r="614" spans="8:15" x14ac:dyDescent="0.2">
      <c r="H614" s="2"/>
      <c r="I614" s="2"/>
      <c r="J614" s="2"/>
      <c r="K614" s="2"/>
      <c r="L614" s="2"/>
      <c r="M614" s="2"/>
      <c r="N614" s="2"/>
      <c r="O614" s="2"/>
    </row>
    <row r="615" spans="8:15" x14ac:dyDescent="0.2">
      <c r="H615" s="2"/>
      <c r="I615" s="2"/>
      <c r="J615" s="2"/>
      <c r="K615" s="2"/>
      <c r="L615" s="2"/>
      <c r="M615" s="2"/>
      <c r="N615" s="2"/>
      <c r="O615" s="2"/>
    </row>
    <row r="616" spans="8:15" x14ac:dyDescent="0.2">
      <c r="H616" s="2"/>
      <c r="I616" s="2"/>
      <c r="J616" s="2"/>
      <c r="K616" s="2"/>
      <c r="L616" s="2"/>
      <c r="M616" s="2"/>
      <c r="N616" s="2"/>
      <c r="O616" s="2"/>
    </row>
    <row r="617" spans="8:15" x14ac:dyDescent="0.2">
      <c r="H617" s="11"/>
      <c r="O617" s="13"/>
    </row>
    <row r="618" spans="8:15" x14ac:dyDescent="0.2">
      <c r="H618" s="11"/>
      <c r="O618" s="13"/>
    </row>
    <row r="619" spans="8:15" x14ac:dyDescent="0.2">
      <c r="H619" s="11"/>
      <c r="O619" s="13"/>
    </row>
    <row r="620" spans="8:15" x14ac:dyDescent="0.2">
      <c r="H620" s="11"/>
      <c r="O620" s="13"/>
    </row>
    <row r="621" spans="8:15" x14ac:dyDescent="0.2">
      <c r="H621" s="11"/>
      <c r="O621" s="13"/>
    </row>
    <row r="622" spans="8:15" x14ac:dyDescent="0.2">
      <c r="H622" s="11"/>
      <c r="O622" s="13"/>
    </row>
    <row r="623" spans="8:15" x14ac:dyDescent="0.2">
      <c r="H623" s="11"/>
      <c r="O623" s="13"/>
    </row>
    <row r="624" spans="8:15" x14ac:dyDescent="0.2">
      <c r="H624" s="11"/>
      <c r="O624" s="13"/>
    </row>
    <row r="625" spans="8:15" x14ac:dyDescent="0.2">
      <c r="H625" s="11"/>
      <c r="O625" s="13"/>
    </row>
    <row r="626" spans="8:15" x14ac:dyDescent="0.2">
      <c r="H626" s="11"/>
      <c r="O626" s="13"/>
    </row>
    <row r="627" spans="8:15" x14ac:dyDescent="0.2">
      <c r="H627" s="11"/>
      <c r="O627" s="13"/>
    </row>
    <row r="628" spans="8:15" x14ac:dyDescent="0.2">
      <c r="H628" s="11"/>
      <c r="O628" s="13"/>
    </row>
    <row r="629" spans="8:15" x14ac:dyDescent="0.2">
      <c r="H629" s="11"/>
      <c r="O629" s="13"/>
    </row>
    <row r="630" spans="8:15" x14ac:dyDescent="0.2">
      <c r="H630" s="11"/>
      <c r="O630" s="13"/>
    </row>
    <row r="631" spans="8:15" x14ac:dyDescent="0.2">
      <c r="H631" s="11"/>
      <c r="O631" s="13"/>
    </row>
    <row r="632" spans="8:15" x14ac:dyDescent="0.2">
      <c r="H632" s="11"/>
      <c r="O632" s="13"/>
    </row>
    <row r="633" spans="8:15" x14ac:dyDescent="0.2">
      <c r="H633" s="11"/>
      <c r="O633" s="13"/>
    </row>
    <row r="634" spans="8:15" x14ac:dyDescent="0.2">
      <c r="H634" s="11"/>
      <c r="O634" s="13"/>
    </row>
    <row r="635" spans="8:15" x14ac:dyDescent="0.2">
      <c r="H635" s="11"/>
      <c r="O635" s="13"/>
    </row>
    <row r="636" spans="8:15" x14ac:dyDescent="0.2">
      <c r="H636" s="11"/>
      <c r="O636" s="13"/>
    </row>
    <row r="637" spans="8:15" x14ac:dyDescent="0.2">
      <c r="H637" s="11"/>
      <c r="O637" s="13"/>
    </row>
    <row r="638" spans="8:15" x14ac:dyDescent="0.2">
      <c r="H638" s="11"/>
      <c r="O638" s="13"/>
    </row>
    <row r="639" spans="8:15" x14ac:dyDescent="0.2">
      <c r="H639" s="11"/>
      <c r="O639" s="13"/>
    </row>
    <row r="640" spans="8:15" x14ac:dyDescent="0.2">
      <c r="H640" s="11"/>
      <c r="O640" s="13"/>
    </row>
    <row r="641" spans="8:15" x14ac:dyDescent="0.2">
      <c r="H641" s="11"/>
      <c r="O641" s="13"/>
    </row>
    <row r="642" spans="8:15" x14ac:dyDescent="0.2">
      <c r="H642" s="11"/>
      <c r="O642" s="13"/>
    </row>
    <row r="643" spans="8:15" x14ac:dyDescent="0.2">
      <c r="H643" s="11"/>
      <c r="O643" s="13"/>
    </row>
    <row r="644" spans="8:15" x14ac:dyDescent="0.2">
      <c r="H644" s="11"/>
      <c r="O644" s="13"/>
    </row>
    <row r="645" spans="8:15" x14ac:dyDescent="0.2">
      <c r="H645" s="11"/>
      <c r="O645" s="13"/>
    </row>
    <row r="646" spans="8:15" x14ac:dyDescent="0.2">
      <c r="H646" s="11"/>
      <c r="O646" s="13"/>
    </row>
    <row r="647" spans="8:15" x14ac:dyDescent="0.2">
      <c r="H647" s="11"/>
      <c r="O647" s="13"/>
    </row>
    <row r="648" spans="8:15" x14ac:dyDescent="0.2">
      <c r="H648" s="11"/>
      <c r="O648" s="13"/>
    </row>
    <row r="649" spans="8:15" x14ac:dyDescent="0.2">
      <c r="H649" s="11"/>
      <c r="O649" s="13"/>
    </row>
    <row r="650" spans="8:15" x14ac:dyDescent="0.2">
      <c r="H650" s="11"/>
      <c r="O650" s="13"/>
    </row>
    <row r="651" spans="8:15" x14ac:dyDescent="0.2">
      <c r="H651" s="11"/>
      <c r="O651" s="13"/>
    </row>
    <row r="652" spans="8:15" x14ac:dyDescent="0.2">
      <c r="H652" s="11"/>
      <c r="O652" s="13"/>
    </row>
    <row r="653" spans="8:15" x14ac:dyDescent="0.2">
      <c r="H653" s="11"/>
      <c r="O653" s="13"/>
    </row>
    <row r="654" spans="8:15" x14ac:dyDescent="0.2">
      <c r="H654" s="11"/>
      <c r="O654" s="13"/>
    </row>
    <row r="655" spans="8:15" x14ac:dyDescent="0.2">
      <c r="H655" s="11"/>
      <c r="O655" s="13"/>
    </row>
    <row r="656" spans="8:15" x14ac:dyDescent="0.2">
      <c r="H656" s="11"/>
      <c r="O656" s="13"/>
    </row>
    <row r="657" spans="8:15" x14ac:dyDescent="0.2">
      <c r="H657" s="11"/>
      <c r="O657" s="13"/>
    </row>
    <row r="658" spans="8:15" x14ac:dyDescent="0.2">
      <c r="H658" s="11"/>
      <c r="O658" s="13"/>
    </row>
    <row r="659" spans="8:15" x14ac:dyDescent="0.2">
      <c r="H659" s="11"/>
      <c r="O659" s="13"/>
    </row>
    <row r="660" spans="8:15" x14ac:dyDescent="0.2">
      <c r="H660" s="11"/>
      <c r="O660" s="13"/>
    </row>
    <row r="661" spans="8:15" x14ac:dyDescent="0.2">
      <c r="H661" s="11"/>
      <c r="O661" s="13"/>
    </row>
    <row r="662" spans="8:15" x14ac:dyDescent="0.2">
      <c r="H662" s="11"/>
      <c r="O662" s="13"/>
    </row>
    <row r="663" spans="8:15" x14ac:dyDescent="0.2">
      <c r="H663" s="11"/>
      <c r="O663" s="13"/>
    </row>
    <row r="664" spans="8:15" x14ac:dyDescent="0.2">
      <c r="H664" s="11"/>
      <c r="O664" s="13"/>
    </row>
    <row r="665" spans="8:15" x14ac:dyDescent="0.2">
      <c r="H665" s="11"/>
      <c r="O665" s="13"/>
    </row>
    <row r="666" spans="8:15" x14ac:dyDescent="0.2">
      <c r="H666" s="11"/>
      <c r="O666" s="13"/>
    </row>
    <row r="667" spans="8:15" x14ac:dyDescent="0.2">
      <c r="H667" s="11"/>
      <c r="O667" s="13"/>
    </row>
    <row r="668" spans="8:15" x14ac:dyDescent="0.2">
      <c r="H668" s="11"/>
      <c r="O668" s="13"/>
    </row>
    <row r="669" spans="8:15" x14ac:dyDescent="0.2">
      <c r="H669" s="11"/>
      <c r="O669" s="13"/>
    </row>
    <row r="670" spans="8:15" x14ac:dyDescent="0.2">
      <c r="H670" s="11"/>
      <c r="O670" s="13"/>
    </row>
    <row r="671" spans="8:15" x14ac:dyDescent="0.2">
      <c r="H671" s="11"/>
      <c r="O671" s="13"/>
    </row>
    <row r="672" spans="8:15" x14ac:dyDescent="0.2">
      <c r="H672" s="11"/>
      <c r="O672" s="13"/>
    </row>
    <row r="673" spans="8:15" x14ac:dyDescent="0.2">
      <c r="H673" s="11"/>
      <c r="O673" s="13"/>
    </row>
    <row r="674" spans="8:15" x14ac:dyDescent="0.2">
      <c r="H674" s="11"/>
      <c r="O674" s="13"/>
    </row>
    <row r="675" spans="8:15" x14ac:dyDescent="0.2">
      <c r="H675" s="11"/>
      <c r="O675" s="13"/>
    </row>
    <row r="676" spans="8:15" x14ac:dyDescent="0.2">
      <c r="H676" s="11"/>
      <c r="O676" s="13"/>
    </row>
    <row r="677" spans="8:15" x14ac:dyDescent="0.2">
      <c r="H677" s="11"/>
      <c r="O677" s="13"/>
    </row>
    <row r="678" spans="8:15" x14ac:dyDescent="0.2">
      <c r="H678" s="11"/>
      <c r="O678" s="13"/>
    </row>
    <row r="679" spans="8:15" x14ac:dyDescent="0.2">
      <c r="H679" s="11"/>
      <c r="O679" s="13"/>
    </row>
    <row r="680" spans="8:15" x14ac:dyDescent="0.2">
      <c r="H680" s="11"/>
      <c r="O680" s="13"/>
    </row>
    <row r="681" spans="8:15" x14ac:dyDescent="0.2">
      <c r="H681" s="11"/>
      <c r="O681" s="13"/>
    </row>
    <row r="682" spans="8:15" x14ac:dyDescent="0.2">
      <c r="H682" s="11"/>
      <c r="O682" s="13"/>
    </row>
    <row r="683" spans="8:15" x14ac:dyDescent="0.2">
      <c r="H683" s="11"/>
      <c r="O683" s="13"/>
    </row>
    <row r="684" spans="8:15" x14ac:dyDescent="0.2">
      <c r="H684" s="11"/>
      <c r="O684" s="13"/>
    </row>
    <row r="685" spans="8:15" x14ac:dyDescent="0.2">
      <c r="H685" s="11"/>
      <c r="O685" s="13"/>
    </row>
    <row r="686" spans="8:15" x14ac:dyDescent="0.2">
      <c r="H686" s="11"/>
      <c r="O686" s="13"/>
    </row>
    <row r="687" spans="8:15" x14ac:dyDescent="0.2">
      <c r="H687" s="11"/>
      <c r="O687" s="13"/>
    </row>
    <row r="688" spans="8:15" x14ac:dyDescent="0.2">
      <c r="H688" s="11"/>
      <c r="O688" s="13"/>
    </row>
    <row r="689" spans="8:15" x14ac:dyDescent="0.2">
      <c r="H689" s="11"/>
      <c r="O689" s="13"/>
    </row>
    <row r="690" spans="8:15" x14ac:dyDescent="0.2">
      <c r="H690" s="11"/>
      <c r="O690" s="13"/>
    </row>
    <row r="691" spans="8:15" x14ac:dyDescent="0.2">
      <c r="H691" s="11"/>
      <c r="O691" s="13"/>
    </row>
    <row r="692" spans="8:15" x14ac:dyDescent="0.2">
      <c r="H692" s="11"/>
      <c r="O692" s="13"/>
    </row>
    <row r="693" spans="8:15" x14ac:dyDescent="0.2">
      <c r="H693" s="11"/>
      <c r="O693" s="13"/>
    </row>
    <row r="694" spans="8:15" x14ac:dyDescent="0.2">
      <c r="H694" s="11"/>
      <c r="O694" s="13"/>
    </row>
    <row r="695" spans="8:15" x14ac:dyDescent="0.2">
      <c r="H695" s="11"/>
      <c r="O695" s="13"/>
    </row>
    <row r="696" spans="8:15" x14ac:dyDescent="0.2">
      <c r="H696" s="11"/>
      <c r="O696" s="13"/>
    </row>
    <row r="697" spans="8:15" x14ac:dyDescent="0.2">
      <c r="H697" s="11"/>
      <c r="O697" s="13"/>
    </row>
    <row r="698" spans="8:15" x14ac:dyDescent="0.2">
      <c r="H698" s="11"/>
      <c r="O698" s="13"/>
    </row>
    <row r="699" spans="8:15" x14ac:dyDescent="0.2">
      <c r="H699" s="11"/>
      <c r="O699" s="13"/>
    </row>
    <row r="700" spans="8:15" x14ac:dyDescent="0.2">
      <c r="H700" s="11"/>
      <c r="O700" s="13"/>
    </row>
    <row r="701" spans="8:15" x14ac:dyDescent="0.2">
      <c r="H701" s="11"/>
      <c r="O701" s="13"/>
    </row>
    <row r="702" spans="8:15" x14ac:dyDescent="0.2">
      <c r="H702" s="11"/>
      <c r="O702" s="13"/>
    </row>
    <row r="703" spans="8:15" x14ac:dyDescent="0.2">
      <c r="H703" s="11"/>
      <c r="O703" s="13"/>
    </row>
    <row r="704" spans="8:15" x14ac:dyDescent="0.2">
      <c r="H704" s="11"/>
      <c r="O704" s="13"/>
    </row>
    <row r="705" spans="8:15" x14ac:dyDescent="0.2">
      <c r="H705" s="11"/>
      <c r="O705" s="13"/>
    </row>
    <row r="706" spans="8:15" x14ac:dyDescent="0.2">
      <c r="H706" s="11"/>
      <c r="O706" s="13"/>
    </row>
    <row r="707" spans="8:15" x14ac:dyDescent="0.2">
      <c r="H707" s="11"/>
      <c r="O707" s="13"/>
    </row>
    <row r="708" spans="8:15" x14ac:dyDescent="0.2">
      <c r="H708" s="11"/>
      <c r="O708" s="13"/>
    </row>
    <row r="709" spans="8:15" x14ac:dyDescent="0.2">
      <c r="H709" s="11"/>
      <c r="O709" s="13"/>
    </row>
    <row r="710" spans="8:15" x14ac:dyDescent="0.2">
      <c r="H710" s="11"/>
      <c r="O710" s="13"/>
    </row>
    <row r="711" spans="8:15" x14ac:dyDescent="0.2">
      <c r="H711" s="11"/>
      <c r="O711" s="13"/>
    </row>
    <row r="712" spans="8:15" x14ac:dyDescent="0.2">
      <c r="H712" s="11"/>
      <c r="O712" s="13"/>
    </row>
    <row r="713" spans="8:15" x14ac:dyDescent="0.2">
      <c r="H713" s="11"/>
      <c r="O713" s="13"/>
    </row>
    <row r="714" spans="8:15" x14ac:dyDescent="0.2">
      <c r="H714" s="11"/>
      <c r="O714" s="13"/>
    </row>
  </sheetData>
  <pageMargins left="0.75" right="0.75" top="1" bottom="1" header="0.5" footer="0.5"/>
  <pageSetup scale="80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1"/>
  <sheetViews>
    <sheetView topLeftCell="A6" zoomScale="110" zoomScaleNormal="110" workbookViewId="0">
      <selection activeCell="A8" sqref="A8:A43"/>
    </sheetView>
  </sheetViews>
  <sheetFormatPr defaultRowHeight="12.75" x14ac:dyDescent="0.2"/>
  <cols>
    <col min="1" max="1" width="4" style="2" customWidth="1"/>
    <col min="2" max="2" width="10.140625" style="91" customWidth="1"/>
    <col min="3" max="3" width="8.5703125" style="2" customWidth="1"/>
    <col min="4" max="4" width="6.42578125" style="3" customWidth="1"/>
    <col min="5" max="5" width="10.7109375" style="3" customWidth="1"/>
    <col min="6" max="6" width="8.42578125" style="2" customWidth="1"/>
    <col min="7" max="7" width="21.28515625" style="3" customWidth="1"/>
    <col min="8" max="8" width="3" style="15" customWidth="1"/>
    <col min="9" max="9" width="5.42578125" style="11" customWidth="1"/>
    <col min="10" max="10" width="9.7109375" style="11" customWidth="1"/>
    <col min="11" max="11" width="8.7109375" style="11" customWidth="1"/>
    <col min="12" max="12" width="8" style="11" customWidth="1"/>
    <col min="13" max="13" width="9" style="11" customWidth="1"/>
    <col min="14" max="14" width="9.140625" style="11" customWidth="1"/>
    <col min="15" max="15" width="8.7109375" style="16" customWidth="1"/>
    <col min="16" max="16" width="19.7109375" style="3" customWidth="1"/>
    <col min="17" max="16384" width="9.140625" style="2"/>
  </cols>
  <sheetData>
    <row r="1" spans="1:19" s="85" customFormat="1" ht="21" customHeight="1" x14ac:dyDescent="0.25">
      <c r="B1" s="95"/>
      <c r="C1" s="130" t="s">
        <v>68</v>
      </c>
      <c r="D1" s="354"/>
      <c r="E1" s="355"/>
      <c r="F1" s="131"/>
      <c r="P1" s="112"/>
    </row>
    <row r="2" spans="1:19" s="85" customFormat="1" ht="15" x14ac:dyDescent="0.25">
      <c r="B2" s="95"/>
      <c r="C2" s="130" t="s">
        <v>1</v>
      </c>
      <c r="D2" s="354"/>
      <c r="E2" s="355"/>
      <c r="F2" s="131"/>
      <c r="P2" s="112"/>
    </row>
    <row r="3" spans="1:19" s="85" customFormat="1" ht="15" x14ac:dyDescent="0.25">
      <c r="A3" s="86"/>
      <c r="B3" s="96"/>
      <c r="C3" s="130" t="s">
        <v>82</v>
      </c>
      <c r="D3" s="355"/>
      <c r="E3" s="354"/>
      <c r="F3" s="131"/>
      <c r="P3" s="112"/>
    </row>
    <row r="4" spans="1:19" s="85" customFormat="1" ht="20.25" customHeight="1" x14ac:dyDescent="0.2">
      <c r="B4" s="95"/>
      <c r="C4" s="184"/>
      <c r="D4" s="112"/>
      <c r="E4" s="112"/>
      <c r="G4" s="112"/>
      <c r="P4" s="112"/>
    </row>
    <row r="5" spans="1:19" ht="16.5" thickBot="1" x14ac:dyDescent="0.3">
      <c r="A5" s="4" t="s">
        <v>106</v>
      </c>
      <c r="B5" s="92"/>
      <c r="C5" s="4"/>
      <c r="D5" s="68"/>
      <c r="E5" s="68"/>
      <c r="F5" s="4"/>
      <c r="G5" s="68"/>
      <c r="H5" s="4"/>
      <c r="I5" s="4"/>
      <c r="J5" s="4"/>
      <c r="K5" s="4"/>
      <c r="L5" s="26"/>
      <c r="M5" s="26"/>
      <c r="N5" s="26"/>
      <c r="O5" s="26"/>
      <c r="P5" s="103"/>
      <c r="Q5" s="26"/>
      <c r="R5" s="26"/>
      <c r="S5" s="26"/>
    </row>
    <row r="6" spans="1:19" ht="13.5" thickBot="1" x14ac:dyDescent="0.25">
      <c r="A6" s="215" t="s">
        <v>2</v>
      </c>
      <c r="B6" s="216" t="s">
        <v>50</v>
      </c>
      <c r="C6" s="233" t="s">
        <v>49</v>
      </c>
      <c r="D6" s="218" t="s">
        <v>0</v>
      </c>
      <c r="E6" s="219" t="s">
        <v>3</v>
      </c>
      <c r="F6" s="220" t="s">
        <v>51</v>
      </c>
      <c r="G6" s="221" t="s">
        <v>4</v>
      </c>
      <c r="H6" s="215" t="s">
        <v>28</v>
      </c>
      <c r="I6" s="222" t="s">
        <v>5</v>
      </c>
      <c r="J6" s="223" t="s">
        <v>6</v>
      </c>
      <c r="K6" s="238" t="s">
        <v>7</v>
      </c>
      <c r="L6" s="225" t="s">
        <v>8</v>
      </c>
      <c r="M6" s="223" t="s">
        <v>9</v>
      </c>
      <c r="N6" s="226" t="s">
        <v>10</v>
      </c>
      <c r="O6" s="223" t="s">
        <v>11</v>
      </c>
      <c r="P6" s="258" t="s">
        <v>12</v>
      </c>
    </row>
    <row r="7" spans="1:19" x14ac:dyDescent="0.2">
      <c r="A7" s="47">
        <v>1</v>
      </c>
      <c r="B7" s="278"/>
      <c r="C7" s="35"/>
      <c r="D7" s="41"/>
      <c r="E7" s="81"/>
      <c r="F7" s="38" t="s">
        <v>87</v>
      </c>
      <c r="G7" s="78" t="s">
        <v>86</v>
      </c>
      <c r="H7" s="49">
        <v>10</v>
      </c>
      <c r="I7" s="40">
        <v>11110</v>
      </c>
      <c r="J7" s="229">
        <f>SUM(K7+L7+M7+N7+O7)</f>
        <v>5200.71</v>
      </c>
      <c r="K7" s="329">
        <v>5200.71</v>
      </c>
      <c r="L7" s="315"/>
      <c r="M7" s="194"/>
      <c r="N7" s="195"/>
      <c r="O7" s="195"/>
      <c r="P7" s="111"/>
    </row>
    <row r="8" spans="1:19" x14ac:dyDescent="0.2">
      <c r="A8" s="342">
        <v>2</v>
      </c>
      <c r="B8" s="275" t="s">
        <v>172</v>
      </c>
      <c r="C8" s="365" t="s">
        <v>173</v>
      </c>
      <c r="D8" s="82">
        <v>12951</v>
      </c>
      <c r="E8" s="110">
        <v>631230037</v>
      </c>
      <c r="F8" s="39" t="s">
        <v>129</v>
      </c>
      <c r="G8" s="84" t="s">
        <v>134</v>
      </c>
      <c r="H8" s="33">
        <v>10</v>
      </c>
      <c r="I8" s="34">
        <v>13460</v>
      </c>
      <c r="J8" s="328">
        <f t="shared" ref="J8" si="0">SUM(K8+L8+M8+N8+O8)</f>
        <v>213.75</v>
      </c>
      <c r="K8" s="193"/>
      <c r="L8" s="315"/>
      <c r="M8" s="190">
        <v>213.75</v>
      </c>
      <c r="N8" s="190"/>
      <c r="O8" s="190"/>
      <c r="P8" s="111" t="s">
        <v>171</v>
      </c>
    </row>
    <row r="9" spans="1:19" x14ac:dyDescent="0.2">
      <c r="A9" s="37">
        <v>3</v>
      </c>
      <c r="B9" s="275" t="s">
        <v>174</v>
      </c>
      <c r="C9" s="365" t="s">
        <v>175</v>
      </c>
      <c r="D9" s="82">
        <v>12978</v>
      </c>
      <c r="E9" s="81">
        <v>631230036</v>
      </c>
      <c r="F9" s="39" t="s">
        <v>129</v>
      </c>
      <c r="G9" s="84" t="s">
        <v>134</v>
      </c>
      <c r="H9" s="33">
        <v>10</v>
      </c>
      <c r="I9" s="34">
        <v>13460</v>
      </c>
      <c r="J9" s="229">
        <f>SUM(K9+L9+M9+N9+O9)</f>
        <v>406.5</v>
      </c>
      <c r="K9" s="193"/>
      <c r="L9" s="190"/>
      <c r="M9" s="190">
        <v>406.5</v>
      </c>
      <c r="N9" s="190"/>
      <c r="O9" s="190"/>
      <c r="P9" s="111" t="s">
        <v>176</v>
      </c>
    </row>
    <row r="10" spans="1:19" x14ac:dyDescent="0.2">
      <c r="A10" s="342">
        <v>4</v>
      </c>
      <c r="B10" s="94" t="s">
        <v>178</v>
      </c>
      <c r="C10" s="71" t="s">
        <v>175</v>
      </c>
      <c r="D10" s="82">
        <v>13010</v>
      </c>
      <c r="E10" s="41">
        <v>631230035</v>
      </c>
      <c r="F10" s="39" t="s">
        <v>129</v>
      </c>
      <c r="G10" s="84" t="s">
        <v>134</v>
      </c>
      <c r="H10" s="33">
        <v>10</v>
      </c>
      <c r="I10" s="34">
        <v>13460</v>
      </c>
      <c r="J10" s="229">
        <f>SUM(K10+L10+M10+N10+O10)</f>
        <v>362.8</v>
      </c>
      <c r="K10" s="193"/>
      <c r="L10" s="315"/>
      <c r="M10" s="190">
        <v>362.8</v>
      </c>
      <c r="N10" s="190"/>
      <c r="O10" s="190"/>
      <c r="P10" s="111" t="s">
        <v>177</v>
      </c>
    </row>
    <row r="11" spans="1:19" x14ac:dyDescent="0.2">
      <c r="A11" s="37">
        <v>5</v>
      </c>
      <c r="B11" s="274" t="s">
        <v>179</v>
      </c>
      <c r="C11" s="71" t="s">
        <v>175</v>
      </c>
      <c r="D11" s="41">
        <v>13023</v>
      </c>
      <c r="E11" s="81">
        <v>631230034</v>
      </c>
      <c r="F11" s="39" t="s">
        <v>129</v>
      </c>
      <c r="G11" s="84" t="s">
        <v>134</v>
      </c>
      <c r="H11" s="33">
        <v>10</v>
      </c>
      <c r="I11" s="34">
        <v>13460</v>
      </c>
      <c r="J11" s="328">
        <f t="shared" ref="J11:J43" si="1">SUM(K11+L11+M11+N11+O11)</f>
        <v>362.8</v>
      </c>
      <c r="K11" s="193"/>
      <c r="L11" s="190"/>
      <c r="M11" s="190">
        <v>362.8</v>
      </c>
      <c r="N11" s="190"/>
      <c r="O11" s="190"/>
      <c r="P11" s="111" t="s">
        <v>180</v>
      </c>
      <c r="S11" s="321">
        <v>4885.71</v>
      </c>
    </row>
    <row r="12" spans="1:19" x14ac:dyDescent="0.2">
      <c r="A12" s="342">
        <v>6</v>
      </c>
      <c r="B12" s="275" t="s">
        <v>181</v>
      </c>
      <c r="C12" s="395" t="s">
        <v>182</v>
      </c>
      <c r="D12" s="77">
        <v>13061</v>
      </c>
      <c r="E12" s="110">
        <v>631230084</v>
      </c>
      <c r="F12" s="39" t="s">
        <v>129</v>
      </c>
      <c r="G12" s="84" t="s">
        <v>134</v>
      </c>
      <c r="H12" s="33">
        <v>10</v>
      </c>
      <c r="I12" s="34">
        <v>13460</v>
      </c>
      <c r="J12" s="229">
        <f t="shared" si="1"/>
        <v>362.8</v>
      </c>
      <c r="K12" s="193"/>
      <c r="L12" s="190"/>
      <c r="M12" s="194">
        <v>362.8</v>
      </c>
      <c r="N12" s="195"/>
      <c r="O12" s="198"/>
      <c r="P12" s="111" t="s">
        <v>183</v>
      </c>
      <c r="S12" s="321">
        <v>315</v>
      </c>
    </row>
    <row r="13" spans="1:19" x14ac:dyDescent="0.2">
      <c r="A13" s="37">
        <v>7</v>
      </c>
      <c r="B13" s="275" t="s">
        <v>281</v>
      </c>
      <c r="C13" s="343" t="s">
        <v>282</v>
      </c>
      <c r="D13" s="82">
        <v>16091</v>
      </c>
      <c r="E13" s="41">
        <v>631230126</v>
      </c>
      <c r="F13" s="43" t="s">
        <v>251</v>
      </c>
      <c r="G13" s="84" t="s">
        <v>134</v>
      </c>
      <c r="H13" s="33">
        <v>10</v>
      </c>
      <c r="I13" s="34">
        <v>13460</v>
      </c>
      <c r="J13" s="229">
        <f t="shared" ref="J13" si="2">SUM(K13+L13+M13+N13+O13)</f>
        <v>362.8</v>
      </c>
      <c r="K13" s="193"/>
      <c r="L13" s="190"/>
      <c r="M13" s="194">
        <v>362.8</v>
      </c>
      <c r="N13" s="195"/>
      <c r="O13" s="198"/>
      <c r="P13" s="111" t="s">
        <v>283</v>
      </c>
      <c r="S13" s="321">
        <f>SUM(S11:S12)</f>
        <v>5200.71</v>
      </c>
    </row>
    <row r="14" spans="1:19" x14ac:dyDescent="0.2">
      <c r="A14" s="342">
        <v>8</v>
      </c>
      <c r="B14" s="275" t="s">
        <v>379</v>
      </c>
      <c r="C14" s="343" t="s">
        <v>380</v>
      </c>
      <c r="D14" s="82">
        <v>17371</v>
      </c>
      <c r="E14" s="41">
        <v>631230054</v>
      </c>
      <c r="F14" s="43" t="s">
        <v>302</v>
      </c>
      <c r="G14" s="78" t="s">
        <v>381</v>
      </c>
      <c r="H14" s="277">
        <v>10</v>
      </c>
      <c r="I14" s="40">
        <v>13620</v>
      </c>
      <c r="J14" s="229">
        <f t="shared" si="1"/>
        <v>900</v>
      </c>
      <c r="K14" s="194"/>
      <c r="L14" s="194"/>
      <c r="M14" s="194">
        <v>900</v>
      </c>
      <c r="N14" s="195"/>
      <c r="O14" s="198"/>
      <c r="P14" s="301" t="s">
        <v>378</v>
      </c>
    </row>
    <row r="15" spans="1:19" x14ac:dyDescent="0.2">
      <c r="A15" s="37">
        <v>9</v>
      </c>
      <c r="B15" s="275" t="s">
        <v>682</v>
      </c>
      <c r="C15" s="343" t="s">
        <v>683</v>
      </c>
      <c r="D15" s="82">
        <v>17450</v>
      </c>
      <c r="E15" s="41">
        <v>631230076</v>
      </c>
      <c r="F15" s="43" t="s">
        <v>302</v>
      </c>
      <c r="G15" s="78" t="s">
        <v>515</v>
      </c>
      <c r="H15" s="277">
        <v>10</v>
      </c>
      <c r="I15" s="40">
        <v>13210</v>
      </c>
      <c r="J15" s="229">
        <f t="shared" si="1"/>
        <v>669.18</v>
      </c>
      <c r="K15" s="194"/>
      <c r="L15" s="194">
        <v>669.18</v>
      </c>
      <c r="M15" s="194"/>
      <c r="N15" s="195"/>
      <c r="O15" s="198"/>
      <c r="P15" s="301" t="s">
        <v>516</v>
      </c>
    </row>
    <row r="16" spans="1:19" x14ac:dyDescent="0.2">
      <c r="A16" s="342">
        <v>10</v>
      </c>
      <c r="B16" s="275" t="s">
        <v>686</v>
      </c>
      <c r="C16" s="343" t="s">
        <v>518</v>
      </c>
      <c r="D16" s="82">
        <v>18714</v>
      </c>
      <c r="E16" s="41">
        <v>631230095</v>
      </c>
      <c r="F16" s="43" t="s">
        <v>409</v>
      </c>
      <c r="G16" s="78" t="s">
        <v>687</v>
      </c>
      <c r="H16" s="277">
        <v>10</v>
      </c>
      <c r="I16" s="40">
        <v>13320</v>
      </c>
      <c r="J16" s="229">
        <f t="shared" si="1"/>
        <v>137</v>
      </c>
      <c r="K16" s="194"/>
      <c r="L16" s="194"/>
      <c r="M16" s="194">
        <v>137</v>
      </c>
      <c r="N16" s="195"/>
      <c r="O16" s="198"/>
      <c r="P16" s="301" t="s">
        <v>688</v>
      </c>
    </row>
    <row r="17" spans="1:16" x14ac:dyDescent="0.2">
      <c r="A17" s="37">
        <v>11</v>
      </c>
      <c r="B17" s="275" t="s">
        <v>693</v>
      </c>
      <c r="C17" s="343" t="s">
        <v>376</v>
      </c>
      <c r="D17" s="82">
        <v>18747</v>
      </c>
      <c r="E17" s="41">
        <v>631230058</v>
      </c>
      <c r="F17" s="43" t="s">
        <v>409</v>
      </c>
      <c r="G17" s="78" t="s">
        <v>692</v>
      </c>
      <c r="H17" s="277">
        <v>10</v>
      </c>
      <c r="I17" s="40">
        <v>13230</v>
      </c>
      <c r="J17" s="229">
        <f t="shared" si="1"/>
        <v>48.4</v>
      </c>
      <c r="K17" s="194"/>
      <c r="L17" s="194">
        <v>48.4</v>
      </c>
      <c r="M17" s="194"/>
      <c r="N17" s="195"/>
      <c r="O17" s="198"/>
      <c r="P17" s="301" t="s">
        <v>78</v>
      </c>
    </row>
    <row r="18" spans="1:16" x14ac:dyDescent="0.2">
      <c r="A18" s="342">
        <v>12</v>
      </c>
      <c r="B18" s="275" t="s">
        <v>694</v>
      </c>
      <c r="C18" s="343" t="s">
        <v>518</v>
      </c>
      <c r="D18" s="82">
        <v>18708</v>
      </c>
      <c r="E18" s="41">
        <v>631230096</v>
      </c>
      <c r="F18" s="43" t="s">
        <v>409</v>
      </c>
      <c r="G18" s="78" t="s">
        <v>687</v>
      </c>
      <c r="H18" s="277">
        <v>10</v>
      </c>
      <c r="I18" s="40">
        <v>13250</v>
      </c>
      <c r="J18" s="229">
        <f t="shared" si="1"/>
        <v>14.99</v>
      </c>
      <c r="K18" s="194"/>
      <c r="L18" s="194">
        <v>14.99</v>
      </c>
      <c r="M18" s="194"/>
      <c r="N18" s="195"/>
      <c r="O18" s="198"/>
      <c r="P18" s="301" t="s">
        <v>77</v>
      </c>
    </row>
    <row r="19" spans="1:16" x14ac:dyDescent="0.2">
      <c r="A19" s="37">
        <v>13</v>
      </c>
      <c r="B19" s="275" t="s">
        <v>700</v>
      </c>
      <c r="C19" s="343" t="s">
        <v>87</v>
      </c>
      <c r="D19" s="82">
        <v>18759</v>
      </c>
      <c r="E19" s="41">
        <v>631230059</v>
      </c>
      <c r="F19" s="43" t="s">
        <v>409</v>
      </c>
      <c r="G19" s="78" t="s">
        <v>692</v>
      </c>
      <c r="H19" s="277">
        <v>10</v>
      </c>
      <c r="I19" s="40">
        <v>13230</v>
      </c>
      <c r="J19" s="229">
        <f t="shared" si="1"/>
        <v>58.08</v>
      </c>
      <c r="K19" s="194"/>
      <c r="L19" s="194">
        <v>58.08</v>
      </c>
      <c r="M19" s="194"/>
      <c r="N19" s="195"/>
      <c r="O19" s="198"/>
      <c r="P19" s="301" t="s">
        <v>78</v>
      </c>
    </row>
    <row r="20" spans="1:16" x14ac:dyDescent="0.2">
      <c r="A20" s="342">
        <v>14</v>
      </c>
      <c r="B20" s="275" t="s">
        <v>534</v>
      </c>
      <c r="C20" s="343" t="s">
        <v>380</v>
      </c>
      <c r="D20" s="82">
        <v>19719</v>
      </c>
      <c r="E20" s="41">
        <v>631230068</v>
      </c>
      <c r="F20" s="43" t="s">
        <v>450</v>
      </c>
      <c r="G20" s="78" t="s">
        <v>535</v>
      </c>
      <c r="H20" s="277">
        <v>10</v>
      </c>
      <c r="I20" s="40">
        <v>13620</v>
      </c>
      <c r="J20" s="229">
        <f t="shared" si="1"/>
        <v>1500</v>
      </c>
      <c r="K20" s="194"/>
      <c r="L20" s="194"/>
      <c r="M20" s="194">
        <v>1500</v>
      </c>
      <c r="N20" s="195"/>
      <c r="O20" s="198"/>
      <c r="P20" s="301" t="s">
        <v>536</v>
      </c>
    </row>
    <row r="21" spans="1:16" x14ac:dyDescent="0.2">
      <c r="A21" s="37">
        <v>15</v>
      </c>
      <c r="B21" s="275" t="s">
        <v>540</v>
      </c>
      <c r="C21" s="343" t="s">
        <v>380</v>
      </c>
      <c r="D21" s="82">
        <v>19733</v>
      </c>
      <c r="E21" s="41">
        <v>631230066</v>
      </c>
      <c r="F21" s="43" t="s">
        <v>450</v>
      </c>
      <c r="G21" s="78" t="s">
        <v>541</v>
      </c>
      <c r="H21" s="277">
        <v>10</v>
      </c>
      <c r="I21" s="40">
        <v>13640</v>
      </c>
      <c r="J21" s="229">
        <f t="shared" si="1"/>
        <v>998.15</v>
      </c>
      <c r="K21" s="194"/>
      <c r="L21" s="194"/>
      <c r="M21" s="194">
        <v>998.15</v>
      </c>
      <c r="N21" s="195"/>
      <c r="O21" s="198"/>
      <c r="P21" s="301" t="s">
        <v>536</v>
      </c>
    </row>
    <row r="22" spans="1:16" x14ac:dyDescent="0.2">
      <c r="A22" s="342">
        <v>16</v>
      </c>
      <c r="B22" s="275" t="s">
        <v>544</v>
      </c>
      <c r="C22" s="343" t="s">
        <v>87</v>
      </c>
      <c r="D22" s="82">
        <v>19704</v>
      </c>
      <c r="E22" s="41">
        <v>631230067</v>
      </c>
      <c r="F22" s="43" t="s">
        <v>450</v>
      </c>
      <c r="G22" s="78" t="s">
        <v>535</v>
      </c>
      <c r="H22" s="277">
        <v>10</v>
      </c>
      <c r="I22" s="40">
        <v>13620</v>
      </c>
      <c r="J22" s="229">
        <f t="shared" si="1"/>
        <v>999.25</v>
      </c>
      <c r="K22" s="194"/>
      <c r="L22" s="194"/>
      <c r="M22" s="194">
        <v>999.25</v>
      </c>
      <c r="N22" s="195"/>
      <c r="O22" s="198"/>
      <c r="P22" s="301" t="s">
        <v>536</v>
      </c>
    </row>
    <row r="23" spans="1:16" x14ac:dyDescent="0.2">
      <c r="A23" s="37">
        <v>17</v>
      </c>
      <c r="B23" s="275" t="s">
        <v>550</v>
      </c>
      <c r="C23" s="343" t="s">
        <v>87</v>
      </c>
      <c r="D23" s="82">
        <v>20371</v>
      </c>
      <c r="E23" s="41">
        <v>631230065</v>
      </c>
      <c r="F23" s="43" t="s">
        <v>449</v>
      </c>
      <c r="G23" s="78" t="s">
        <v>541</v>
      </c>
      <c r="H23" s="277">
        <v>10</v>
      </c>
      <c r="I23" s="40">
        <v>13640</v>
      </c>
      <c r="J23" s="229">
        <f t="shared" ref="J23:J25" si="3">SUM(K23+L23+M23+N23+O23)</f>
        <v>998.15</v>
      </c>
      <c r="K23" s="194"/>
      <c r="L23" s="194"/>
      <c r="M23" s="194">
        <v>998.15</v>
      </c>
      <c r="N23" s="195"/>
      <c r="O23" s="198"/>
      <c r="P23" s="301" t="s">
        <v>536</v>
      </c>
    </row>
    <row r="24" spans="1:16" x14ac:dyDescent="0.2">
      <c r="A24" s="342">
        <v>18</v>
      </c>
      <c r="B24" s="275" t="s">
        <v>554</v>
      </c>
      <c r="C24" s="343" t="s">
        <v>400</v>
      </c>
      <c r="D24" s="82">
        <v>20411</v>
      </c>
      <c r="E24" s="41">
        <v>631230064</v>
      </c>
      <c r="F24" s="43" t="s">
        <v>449</v>
      </c>
      <c r="G24" s="78" t="s">
        <v>407</v>
      </c>
      <c r="H24" s="277">
        <v>10</v>
      </c>
      <c r="I24" s="40">
        <v>13630</v>
      </c>
      <c r="J24" s="229">
        <f t="shared" si="3"/>
        <v>979.78</v>
      </c>
      <c r="K24" s="194"/>
      <c r="L24" s="194"/>
      <c r="M24" s="194">
        <v>979.78</v>
      </c>
      <c r="N24" s="195"/>
      <c r="O24" s="198"/>
      <c r="P24" s="301" t="s">
        <v>555</v>
      </c>
    </row>
    <row r="25" spans="1:16" x14ac:dyDescent="0.2">
      <c r="A25" s="37">
        <v>19</v>
      </c>
      <c r="B25" s="275" t="s">
        <v>567</v>
      </c>
      <c r="C25" s="343" t="s">
        <v>446</v>
      </c>
      <c r="D25" s="82">
        <v>20764</v>
      </c>
      <c r="E25" s="41">
        <v>631230118</v>
      </c>
      <c r="F25" s="43" t="s">
        <v>449</v>
      </c>
      <c r="G25" s="78" t="s">
        <v>568</v>
      </c>
      <c r="H25" s="277">
        <v>10</v>
      </c>
      <c r="I25" s="40">
        <v>14010</v>
      </c>
      <c r="J25" s="229">
        <f t="shared" si="3"/>
        <v>276.2</v>
      </c>
      <c r="K25" s="194"/>
      <c r="L25" s="194"/>
      <c r="M25" s="194">
        <v>276.2</v>
      </c>
      <c r="N25" s="195"/>
      <c r="O25" s="198"/>
      <c r="P25" s="301" t="s">
        <v>358</v>
      </c>
    </row>
    <row r="26" spans="1:16" x14ac:dyDescent="0.2">
      <c r="A26" s="342">
        <v>20</v>
      </c>
      <c r="B26" s="275" t="s">
        <v>355</v>
      </c>
      <c r="C26" s="343" t="s">
        <v>485</v>
      </c>
      <c r="D26" s="82">
        <v>21757</v>
      </c>
      <c r="E26" s="41">
        <v>631230115</v>
      </c>
      <c r="F26" s="43" t="s">
        <v>449</v>
      </c>
      <c r="G26" s="78" t="s">
        <v>236</v>
      </c>
      <c r="H26" s="277">
        <v>10</v>
      </c>
      <c r="I26" s="40">
        <v>13780</v>
      </c>
      <c r="J26" s="229">
        <f t="shared" si="1"/>
        <v>591.54999999999995</v>
      </c>
      <c r="K26" s="194"/>
      <c r="L26" s="194"/>
      <c r="M26" s="194">
        <v>591.54999999999995</v>
      </c>
      <c r="N26" s="195"/>
      <c r="O26" s="198"/>
      <c r="P26" s="301" t="s">
        <v>237</v>
      </c>
    </row>
    <row r="27" spans="1:16" x14ac:dyDescent="0.2">
      <c r="A27" s="37">
        <v>21</v>
      </c>
      <c r="B27" s="275" t="s">
        <v>355</v>
      </c>
      <c r="C27" s="343" t="s">
        <v>485</v>
      </c>
      <c r="D27" s="82">
        <v>21792</v>
      </c>
      <c r="E27" s="41">
        <v>631230116</v>
      </c>
      <c r="F27" s="43" t="s">
        <v>449</v>
      </c>
      <c r="G27" s="78" t="s">
        <v>236</v>
      </c>
      <c r="H27" s="277">
        <v>10</v>
      </c>
      <c r="I27" s="40">
        <v>13780</v>
      </c>
      <c r="J27" s="229">
        <f t="shared" si="1"/>
        <v>148.06</v>
      </c>
      <c r="K27" s="194"/>
      <c r="L27" s="194"/>
      <c r="M27" s="194">
        <v>148.06</v>
      </c>
      <c r="N27" s="195"/>
      <c r="O27" s="198"/>
      <c r="P27" s="301" t="s">
        <v>237</v>
      </c>
    </row>
    <row r="28" spans="1:16" x14ac:dyDescent="0.2">
      <c r="A28" s="342">
        <v>22</v>
      </c>
      <c r="B28" s="275"/>
      <c r="C28" s="343"/>
      <c r="D28" s="82"/>
      <c r="E28" s="41"/>
      <c r="F28" s="43"/>
      <c r="G28" s="78" t="s">
        <v>84</v>
      </c>
      <c r="H28" s="49">
        <v>10</v>
      </c>
      <c r="I28" s="40">
        <v>11110</v>
      </c>
      <c r="J28" s="229">
        <f t="shared" si="1"/>
        <v>5120.59</v>
      </c>
      <c r="K28" s="194">
        <v>5120.59</v>
      </c>
      <c r="L28" s="194"/>
      <c r="M28" s="194"/>
      <c r="N28" s="195"/>
      <c r="O28" s="198"/>
      <c r="P28" s="301"/>
    </row>
    <row r="29" spans="1:16" x14ac:dyDescent="0.2">
      <c r="A29" s="37">
        <v>23</v>
      </c>
      <c r="B29" s="275" t="s">
        <v>172</v>
      </c>
      <c r="C29" s="365" t="s">
        <v>173</v>
      </c>
      <c r="D29" s="82">
        <v>29653</v>
      </c>
      <c r="E29" s="110">
        <v>631230134</v>
      </c>
      <c r="F29" s="39" t="s">
        <v>796</v>
      </c>
      <c r="G29" s="84" t="s">
        <v>134</v>
      </c>
      <c r="H29" s="33">
        <v>10</v>
      </c>
      <c r="I29" s="34">
        <v>13460</v>
      </c>
      <c r="J29" s="328">
        <f t="shared" si="1"/>
        <v>213.75</v>
      </c>
      <c r="K29" s="193"/>
      <c r="L29" s="315"/>
      <c r="M29" s="190">
        <v>213.75</v>
      </c>
      <c r="N29" s="190"/>
      <c r="O29" s="190"/>
      <c r="P29" s="111" t="s">
        <v>171</v>
      </c>
    </row>
    <row r="30" spans="1:16" x14ac:dyDescent="0.2">
      <c r="A30" s="342">
        <v>24</v>
      </c>
      <c r="B30" s="275" t="s">
        <v>174</v>
      </c>
      <c r="C30" s="365" t="s">
        <v>175</v>
      </c>
      <c r="D30" s="82">
        <v>29678</v>
      </c>
      <c r="E30" s="81">
        <v>631230147</v>
      </c>
      <c r="F30" s="39" t="s">
        <v>796</v>
      </c>
      <c r="G30" s="84" t="s">
        <v>134</v>
      </c>
      <c r="H30" s="33">
        <v>10</v>
      </c>
      <c r="I30" s="34">
        <v>13460</v>
      </c>
      <c r="J30" s="229">
        <f>SUM(K30+L30+M30+N30+O30)</f>
        <v>406.5</v>
      </c>
      <c r="K30" s="193"/>
      <c r="L30" s="190"/>
      <c r="M30" s="190">
        <v>406.5</v>
      </c>
      <c r="N30" s="190"/>
      <c r="O30" s="190"/>
      <c r="P30" s="111" t="s">
        <v>176</v>
      </c>
    </row>
    <row r="31" spans="1:16" x14ac:dyDescent="0.2">
      <c r="A31" s="37">
        <v>25</v>
      </c>
      <c r="B31" s="94" t="s">
        <v>178</v>
      </c>
      <c r="C31" s="71" t="s">
        <v>175</v>
      </c>
      <c r="D31" s="82">
        <v>29670</v>
      </c>
      <c r="E31" s="41">
        <v>631230132</v>
      </c>
      <c r="F31" s="39" t="s">
        <v>796</v>
      </c>
      <c r="G31" s="84" t="s">
        <v>134</v>
      </c>
      <c r="H31" s="33">
        <v>10</v>
      </c>
      <c r="I31" s="34">
        <v>13460</v>
      </c>
      <c r="J31" s="229">
        <f>SUM(K31+L31+M31+N31+O31)</f>
        <v>362.8</v>
      </c>
      <c r="K31" s="193"/>
      <c r="L31" s="315"/>
      <c r="M31" s="190">
        <v>362.8</v>
      </c>
      <c r="N31" s="190"/>
      <c r="O31" s="190"/>
      <c r="P31" s="111" t="s">
        <v>177</v>
      </c>
    </row>
    <row r="32" spans="1:16" x14ac:dyDescent="0.2">
      <c r="A32" s="342">
        <v>26</v>
      </c>
      <c r="B32" s="274" t="s">
        <v>179</v>
      </c>
      <c r="C32" s="71" t="s">
        <v>175</v>
      </c>
      <c r="D32" s="41">
        <v>29663</v>
      </c>
      <c r="E32" s="81">
        <v>631230130</v>
      </c>
      <c r="F32" s="39" t="s">
        <v>796</v>
      </c>
      <c r="G32" s="84" t="s">
        <v>134</v>
      </c>
      <c r="H32" s="33">
        <v>10</v>
      </c>
      <c r="I32" s="34">
        <v>13460</v>
      </c>
      <c r="J32" s="328">
        <f t="shared" ref="J32:J34" si="4">SUM(K32+L32+M32+N32+O32)</f>
        <v>362.8</v>
      </c>
      <c r="K32" s="193"/>
      <c r="L32" s="190"/>
      <c r="M32" s="190">
        <v>362.8</v>
      </c>
      <c r="N32" s="190"/>
      <c r="O32" s="190"/>
      <c r="P32" s="111" t="s">
        <v>180</v>
      </c>
    </row>
    <row r="33" spans="1:16" x14ac:dyDescent="0.2">
      <c r="A33" s="37">
        <v>27</v>
      </c>
      <c r="B33" s="275" t="s">
        <v>181</v>
      </c>
      <c r="C33" s="395" t="s">
        <v>182</v>
      </c>
      <c r="D33" s="77">
        <v>29689</v>
      </c>
      <c r="E33" s="110">
        <v>631230131</v>
      </c>
      <c r="F33" s="39" t="s">
        <v>796</v>
      </c>
      <c r="G33" s="84" t="s">
        <v>134</v>
      </c>
      <c r="H33" s="33">
        <v>10</v>
      </c>
      <c r="I33" s="34">
        <v>13460</v>
      </c>
      <c r="J33" s="229">
        <f t="shared" si="4"/>
        <v>362.8</v>
      </c>
      <c r="K33" s="193"/>
      <c r="L33" s="190"/>
      <c r="M33" s="194">
        <v>362.8</v>
      </c>
      <c r="N33" s="195"/>
      <c r="O33" s="198"/>
      <c r="P33" s="111" t="s">
        <v>183</v>
      </c>
    </row>
    <row r="34" spans="1:16" x14ac:dyDescent="0.2">
      <c r="A34" s="342">
        <v>28</v>
      </c>
      <c r="B34" s="275" t="s">
        <v>894</v>
      </c>
      <c r="C34" s="343" t="s">
        <v>637</v>
      </c>
      <c r="D34" s="82">
        <v>41002</v>
      </c>
      <c r="E34" s="81">
        <v>631230155</v>
      </c>
      <c r="F34" s="43" t="s">
        <v>873</v>
      </c>
      <c r="G34" s="300" t="s">
        <v>692</v>
      </c>
      <c r="H34" s="277">
        <v>10</v>
      </c>
      <c r="I34" s="52">
        <v>13230</v>
      </c>
      <c r="J34" s="328">
        <f t="shared" si="4"/>
        <v>58.08</v>
      </c>
      <c r="K34" s="194"/>
      <c r="L34" s="194">
        <v>58.08</v>
      </c>
      <c r="M34" s="194"/>
      <c r="N34" s="195"/>
      <c r="O34" s="198"/>
      <c r="P34" s="111" t="s">
        <v>78</v>
      </c>
    </row>
    <row r="35" spans="1:16" x14ac:dyDescent="0.2">
      <c r="A35" s="37">
        <v>29</v>
      </c>
      <c r="B35" s="274" t="s">
        <v>934</v>
      </c>
      <c r="C35" s="274" t="s">
        <v>858</v>
      </c>
      <c r="D35" s="82">
        <v>47689</v>
      </c>
      <c r="E35" s="77">
        <v>631230163</v>
      </c>
      <c r="F35" s="43" t="s">
        <v>935</v>
      </c>
      <c r="G35" s="300" t="s">
        <v>687</v>
      </c>
      <c r="H35" s="277">
        <v>10</v>
      </c>
      <c r="I35" s="52">
        <v>13320</v>
      </c>
      <c r="J35" s="229">
        <f t="shared" si="1"/>
        <v>108.5</v>
      </c>
      <c r="K35" s="194"/>
      <c r="L35" s="194"/>
      <c r="M35" s="194">
        <v>108.5</v>
      </c>
      <c r="N35" s="195"/>
      <c r="O35" s="198"/>
      <c r="P35" s="301" t="s">
        <v>77</v>
      </c>
    </row>
    <row r="36" spans="1:16" x14ac:dyDescent="0.2">
      <c r="A36" s="342">
        <v>30</v>
      </c>
      <c r="B36" s="274" t="s">
        <v>936</v>
      </c>
      <c r="C36" s="274" t="s">
        <v>858</v>
      </c>
      <c r="D36" s="82">
        <v>47718</v>
      </c>
      <c r="E36" s="77">
        <v>631230157</v>
      </c>
      <c r="F36" s="43" t="s">
        <v>935</v>
      </c>
      <c r="G36" s="300" t="s">
        <v>687</v>
      </c>
      <c r="H36" s="277">
        <v>10</v>
      </c>
      <c r="I36" s="52">
        <v>13320</v>
      </c>
      <c r="J36" s="229">
        <f t="shared" ref="J36:J39" si="5">SUM(K36+L36+M36+N36+O36)</f>
        <v>14.99</v>
      </c>
      <c r="K36" s="194"/>
      <c r="L36" s="194">
        <v>14.99</v>
      </c>
      <c r="M36" s="194"/>
      <c r="N36" s="195"/>
      <c r="O36" s="198"/>
      <c r="P36" s="301" t="s">
        <v>77</v>
      </c>
    </row>
    <row r="37" spans="1:16" x14ac:dyDescent="0.2">
      <c r="A37" s="37">
        <v>31</v>
      </c>
      <c r="B37" s="274" t="s">
        <v>981</v>
      </c>
      <c r="C37" s="274" t="s">
        <v>462</v>
      </c>
      <c r="D37" s="82">
        <v>50684</v>
      </c>
      <c r="E37" s="77">
        <v>631230154</v>
      </c>
      <c r="F37" s="43" t="s">
        <v>980</v>
      </c>
      <c r="G37" s="300" t="s">
        <v>982</v>
      </c>
      <c r="H37" s="277">
        <v>10</v>
      </c>
      <c r="I37" s="52">
        <v>13620</v>
      </c>
      <c r="J37" s="229">
        <f t="shared" si="5"/>
        <v>999.25</v>
      </c>
      <c r="K37" s="194"/>
      <c r="L37" s="194"/>
      <c r="M37" s="194">
        <v>999.25</v>
      </c>
      <c r="N37" s="195"/>
      <c r="O37" s="198"/>
      <c r="P37" s="301" t="s">
        <v>536</v>
      </c>
    </row>
    <row r="38" spans="1:16" x14ac:dyDescent="0.2">
      <c r="A38" s="342">
        <v>32</v>
      </c>
      <c r="B38" s="274" t="s">
        <v>983</v>
      </c>
      <c r="C38" s="274" t="s">
        <v>462</v>
      </c>
      <c r="D38" s="82">
        <v>50693</v>
      </c>
      <c r="E38" s="77">
        <v>631230153</v>
      </c>
      <c r="F38" s="43" t="s">
        <v>980</v>
      </c>
      <c r="G38" s="300" t="s">
        <v>622</v>
      </c>
      <c r="H38" s="277">
        <v>10</v>
      </c>
      <c r="I38" s="52">
        <v>13640</v>
      </c>
      <c r="J38" s="229">
        <f t="shared" si="5"/>
        <v>998.15</v>
      </c>
      <c r="K38" s="194"/>
      <c r="L38" s="194"/>
      <c r="M38" s="194">
        <v>998.15</v>
      </c>
      <c r="N38" s="195"/>
      <c r="O38" s="198"/>
      <c r="P38" s="301" t="s">
        <v>536</v>
      </c>
    </row>
    <row r="39" spans="1:16" x14ac:dyDescent="0.2">
      <c r="A39" s="37">
        <v>33</v>
      </c>
      <c r="B39" s="275" t="s">
        <v>172</v>
      </c>
      <c r="C39" s="365" t="s">
        <v>173</v>
      </c>
      <c r="D39" s="82">
        <v>54123</v>
      </c>
      <c r="E39" s="110">
        <v>631230176</v>
      </c>
      <c r="F39" s="39" t="s">
        <v>992</v>
      </c>
      <c r="G39" s="84" t="s">
        <v>134</v>
      </c>
      <c r="H39" s="33">
        <v>10</v>
      </c>
      <c r="I39" s="34">
        <v>13460</v>
      </c>
      <c r="J39" s="328">
        <f t="shared" si="5"/>
        <v>213.75</v>
      </c>
      <c r="K39" s="193"/>
      <c r="L39" s="315"/>
      <c r="M39" s="190">
        <v>213.75</v>
      </c>
      <c r="N39" s="190"/>
      <c r="O39" s="190"/>
      <c r="P39" s="111" t="s">
        <v>171</v>
      </c>
    </row>
    <row r="40" spans="1:16" x14ac:dyDescent="0.2">
      <c r="A40" s="342">
        <v>34</v>
      </c>
      <c r="B40" s="275" t="s">
        <v>174</v>
      </c>
      <c r="C40" s="365" t="s">
        <v>175</v>
      </c>
      <c r="D40" s="82">
        <v>58271</v>
      </c>
      <c r="E40" s="81">
        <v>631230187</v>
      </c>
      <c r="F40" s="39" t="s">
        <v>1008</v>
      </c>
      <c r="G40" s="84" t="s">
        <v>134</v>
      </c>
      <c r="H40" s="33">
        <v>10</v>
      </c>
      <c r="I40" s="34">
        <v>13460</v>
      </c>
      <c r="J40" s="229">
        <f>SUM(K40+L40+M40+N40+O40)</f>
        <v>406.5</v>
      </c>
      <c r="K40" s="193"/>
      <c r="L40" s="190"/>
      <c r="M40" s="190">
        <v>406.5</v>
      </c>
      <c r="N40" s="190"/>
      <c r="O40" s="190"/>
      <c r="P40" s="111" t="s">
        <v>176</v>
      </c>
    </row>
    <row r="41" spans="1:16" x14ac:dyDescent="0.2">
      <c r="A41" s="37">
        <v>35</v>
      </c>
      <c r="B41" s="94" t="s">
        <v>178</v>
      </c>
      <c r="C41" s="71" t="s">
        <v>175</v>
      </c>
      <c r="D41" s="82">
        <v>58284</v>
      </c>
      <c r="E41" s="41">
        <v>631230184</v>
      </c>
      <c r="F41" s="39" t="s">
        <v>1008</v>
      </c>
      <c r="G41" s="84" t="s">
        <v>134</v>
      </c>
      <c r="H41" s="33">
        <v>10</v>
      </c>
      <c r="I41" s="34">
        <v>13460</v>
      </c>
      <c r="J41" s="229">
        <f>SUM(K41+L41+M41+N41+O41)</f>
        <v>362.8</v>
      </c>
      <c r="K41" s="193"/>
      <c r="L41" s="315"/>
      <c r="M41" s="190">
        <v>362.8</v>
      </c>
      <c r="N41" s="190"/>
      <c r="O41" s="190"/>
      <c r="P41" s="111" t="s">
        <v>177</v>
      </c>
    </row>
    <row r="42" spans="1:16" x14ac:dyDescent="0.2">
      <c r="A42" s="342">
        <v>36</v>
      </c>
      <c r="B42" s="275"/>
      <c r="C42" s="343"/>
      <c r="D42" s="82"/>
      <c r="E42" s="79"/>
      <c r="F42" s="404" t="s">
        <v>1011</v>
      </c>
      <c r="G42" s="84" t="s">
        <v>85</v>
      </c>
      <c r="H42" s="33">
        <v>10</v>
      </c>
      <c r="I42" s="34">
        <v>11110</v>
      </c>
      <c r="J42" s="229">
        <f t="shared" si="1"/>
        <v>3939.34</v>
      </c>
      <c r="K42" s="193">
        <v>3939.34</v>
      </c>
      <c r="L42" s="190"/>
      <c r="M42" s="194"/>
      <c r="N42" s="195"/>
      <c r="O42" s="191"/>
      <c r="P42" s="301"/>
    </row>
    <row r="43" spans="1:16" ht="13.5" thickBot="1" x14ac:dyDescent="0.25">
      <c r="A43" s="37">
        <v>37</v>
      </c>
      <c r="B43" s="275"/>
      <c r="C43" s="343"/>
      <c r="D43" s="82"/>
      <c r="E43" s="81"/>
      <c r="F43" s="39" t="s">
        <v>1011</v>
      </c>
      <c r="G43" s="84" t="s">
        <v>85</v>
      </c>
      <c r="H43" s="33">
        <v>10</v>
      </c>
      <c r="I43" s="34">
        <v>11110</v>
      </c>
      <c r="J43" s="229">
        <f t="shared" si="1"/>
        <v>315</v>
      </c>
      <c r="K43" s="193">
        <v>315</v>
      </c>
      <c r="L43" s="190"/>
      <c r="M43" s="195"/>
      <c r="N43" s="195"/>
      <c r="O43" s="198"/>
      <c r="P43" s="111"/>
    </row>
    <row r="44" spans="1:16" ht="13.5" thickBot="1" x14ac:dyDescent="0.25">
      <c r="A44" s="209"/>
      <c r="B44" s="210"/>
      <c r="C44" s="211"/>
      <c r="D44" s="212"/>
      <c r="E44" s="212"/>
      <c r="F44" s="211"/>
      <c r="G44" s="212"/>
      <c r="H44" s="211"/>
      <c r="I44" s="213" t="s">
        <v>48</v>
      </c>
      <c r="J44" s="246">
        <f t="shared" ref="J44:O44" si="6">SUM(J7:J43)</f>
        <v>29836.550000000003</v>
      </c>
      <c r="K44" s="246">
        <f t="shared" si="6"/>
        <v>14575.64</v>
      </c>
      <c r="L44" s="246">
        <f t="shared" si="6"/>
        <v>863.72</v>
      </c>
      <c r="M44" s="246">
        <f t="shared" si="6"/>
        <v>14397.189999999995</v>
      </c>
      <c r="N44" s="246">
        <f t="shared" si="6"/>
        <v>0</v>
      </c>
      <c r="O44" s="246">
        <f t="shared" si="6"/>
        <v>0</v>
      </c>
      <c r="P44" s="305"/>
    </row>
    <row r="45" spans="1:16" x14ac:dyDescent="0.2">
      <c r="H45" s="2"/>
      <c r="I45" s="2"/>
      <c r="J45" s="2"/>
      <c r="K45" s="2"/>
      <c r="L45" s="2"/>
      <c r="M45" s="2"/>
      <c r="N45" s="2"/>
      <c r="O45" s="2"/>
      <c r="P45" s="103"/>
    </row>
    <row r="46" spans="1:16" x14ac:dyDescent="0.2">
      <c r="H46" s="2"/>
      <c r="I46" s="2"/>
      <c r="J46" s="281"/>
      <c r="K46" s="281"/>
      <c r="L46" s="281"/>
      <c r="M46" s="281"/>
      <c r="N46" s="2"/>
      <c r="O46" s="2"/>
      <c r="P46" s="115"/>
    </row>
    <row r="47" spans="1:16" x14ac:dyDescent="0.2">
      <c r="H47" s="2"/>
      <c r="I47" s="2"/>
      <c r="J47" s="2"/>
      <c r="K47" s="2"/>
      <c r="L47" s="2"/>
      <c r="M47" s="2"/>
      <c r="N47" s="2"/>
      <c r="O47" s="2"/>
    </row>
    <row r="48" spans="1:16" x14ac:dyDescent="0.2">
      <c r="H48" s="2"/>
      <c r="I48" s="2"/>
      <c r="J48" s="2"/>
      <c r="K48" s="2"/>
      <c r="L48" s="2"/>
      <c r="M48" s="2"/>
      <c r="N48" s="2"/>
      <c r="O48" s="2"/>
    </row>
    <row r="49" spans="8:15" x14ac:dyDescent="0.2">
      <c r="H49" s="2"/>
      <c r="I49" s="2"/>
      <c r="J49" s="2"/>
      <c r="K49" s="2"/>
      <c r="L49" s="2"/>
      <c r="M49" s="2"/>
      <c r="N49" s="2"/>
      <c r="O49" s="2"/>
    </row>
    <row r="50" spans="8:15" x14ac:dyDescent="0.2">
      <c r="H50" s="2"/>
      <c r="I50" s="2"/>
      <c r="J50" s="2"/>
      <c r="K50" s="487"/>
      <c r="L50" s="2"/>
      <c r="M50" s="2"/>
      <c r="N50" s="2"/>
      <c r="O50" s="2"/>
    </row>
    <row r="51" spans="8:15" x14ac:dyDescent="0.2">
      <c r="H51" s="2"/>
      <c r="I51" s="2"/>
      <c r="J51" s="2"/>
      <c r="K51" s="2"/>
      <c r="L51" s="2"/>
      <c r="M51" s="2"/>
      <c r="N51" s="2"/>
      <c r="O51" s="2"/>
    </row>
    <row r="52" spans="8:15" x14ac:dyDescent="0.2">
      <c r="H52" s="2"/>
      <c r="I52" s="2"/>
      <c r="J52" s="2"/>
      <c r="K52" s="2"/>
      <c r="L52" s="2"/>
      <c r="M52" s="2"/>
      <c r="N52" s="2"/>
      <c r="O52" s="2"/>
    </row>
    <row r="53" spans="8:15" x14ac:dyDescent="0.2">
      <c r="H53" s="2"/>
      <c r="I53" s="2"/>
      <c r="J53" s="2"/>
      <c r="K53" s="2"/>
      <c r="L53" s="2"/>
      <c r="M53" s="2"/>
      <c r="N53" s="2"/>
      <c r="O53" s="2"/>
    </row>
    <row r="54" spans="8:15" x14ac:dyDescent="0.2">
      <c r="H54" s="2"/>
      <c r="I54" s="2"/>
      <c r="J54" s="2"/>
      <c r="K54" s="2"/>
      <c r="L54" s="2"/>
      <c r="M54" s="2"/>
      <c r="N54" s="2"/>
      <c r="O54" s="2"/>
    </row>
    <row r="55" spans="8:15" x14ac:dyDescent="0.2">
      <c r="H55" s="2"/>
      <c r="I55" s="2"/>
      <c r="J55" s="2"/>
      <c r="K55" s="2"/>
      <c r="L55" s="2"/>
      <c r="M55" s="2"/>
      <c r="N55" s="2"/>
      <c r="O55" s="2"/>
    </row>
    <row r="56" spans="8:15" x14ac:dyDescent="0.2">
      <c r="H56" s="2"/>
      <c r="I56" s="2"/>
      <c r="J56" s="2"/>
      <c r="K56" s="2"/>
      <c r="L56" s="2"/>
      <c r="M56" s="2"/>
      <c r="N56" s="2"/>
      <c r="O56" s="2"/>
    </row>
    <row r="57" spans="8:15" x14ac:dyDescent="0.2">
      <c r="H57" s="2"/>
      <c r="I57" s="2"/>
      <c r="J57" s="2"/>
      <c r="K57" s="2"/>
      <c r="L57" s="2"/>
      <c r="M57" s="2"/>
      <c r="N57" s="2"/>
      <c r="O57" s="2"/>
    </row>
    <row r="58" spans="8:15" x14ac:dyDescent="0.2">
      <c r="H58" s="2"/>
      <c r="I58" s="2"/>
      <c r="J58" s="2"/>
      <c r="K58" s="2"/>
      <c r="L58" s="2"/>
      <c r="M58" s="2"/>
      <c r="N58" s="2"/>
      <c r="O58" s="2"/>
    </row>
    <row r="59" spans="8:15" x14ac:dyDescent="0.2">
      <c r="H59" s="2"/>
      <c r="I59" s="2"/>
      <c r="J59" s="2"/>
      <c r="K59" s="2"/>
      <c r="L59" s="2"/>
      <c r="M59" s="2"/>
      <c r="N59" s="2"/>
      <c r="O59" s="2"/>
    </row>
    <row r="60" spans="8:15" x14ac:dyDescent="0.2">
      <c r="H60" s="2"/>
      <c r="I60" s="2"/>
      <c r="J60" s="2"/>
      <c r="K60" s="2"/>
      <c r="L60" s="2"/>
      <c r="M60" s="2"/>
      <c r="N60" s="2"/>
      <c r="O60" s="2"/>
    </row>
    <row r="61" spans="8:15" x14ac:dyDescent="0.2">
      <c r="H61" s="2"/>
      <c r="I61" s="2"/>
      <c r="J61" s="2"/>
      <c r="K61" s="2"/>
      <c r="L61" s="2"/>
      <c r="M61" s="2"/>
      <c r="N61" s="2"/>
      <c r="O61" s="2"/>
    </row>
    <row r="62" spans="8:15" x14ac:dyDescent="0.2">
      <c r="H62" s="2"/>
      <c r="I62" s="2"/>
      <c r="J62" s="2"/>
      <c r="K62" s="2"/>
      <c r="L62" s="2"/>
      <c r="M62" s="2"/>
      <c r="N62" s="2"/>
      <c r="O62" s="2"/>
    </row>
    <row r="63" spans="8:15" x14ac:dyDescent="0.2">
      <c r="H63" s="2"/>
      <c r="I63" s="2"/>
      <c r="J63" s="2"/>
      <c r="K63" s="2"/>
      <c r="L63" s="2"/>
      <c r="M63" s="2"/>
      <c r="N63" s="2"/>
      <c r="O63" s="2"/>
    </row>
    <row r="64" spans="8:15" x14ac:dyDescent="0.2">
      <c r="H64" s="2"/>
      <c r="I64" s="2"/>
      <c r="J64" s="2"/>
      <c r="K64" s="2"/>
      <c r="L64" s="2"/>
      <c r="M64" s="2"/>
      <c r="N64" s="2"/>
      <c r="O64" s="2"/>
    </row>
    <row r="65" spans="8:15" x14ac:dyDescent="0.2">
      <c r="H65" s="2"/>
      <c r="I65" s="2"/>
      <c r="J65" s="2"/>
      <c r="K65" s="2"/>
      <c r="L65" s="2"/>
      <c r="M65" s="2"/>
      <c r="N65" s="2"/>
      <c r="O65" s="2"/>
    </row>
    <row r="66" spans="8:15" x14ac:dyDescent="0.2">
      <c r="H66" s="2"/>
      <c r="I66" s="2"/>
      <c r="J66" s="2"/>
      <c r="K66" s="2"/>
      <c r="L66" s="2"/>
      <c r="M66" s="2"/>
      <c r="N66" s="2"/>
      <c r="O66" s="2"/>
    </row>
    <row r="67" spans="8:15" x14ac:dyDescent="0.2">
      <c r="H67" s="2"/>
      <c r="I67" s="2"/>
      <c r="J67" s="2"/>
      <c r="K67" s="2"/>
      <c r="L67" s="2"/>
      <c r="M67" s="2"/>
      <c r="N67" s="2"/>
      <c r="O67" s="2"/>
    </row>
    <row r="68" spans="8:15" x14ac:dyDescent="0.2">
      <c r="H68" s="2"/>
      <c r="I68" s="2"/>
      <c r="J68" s="2"/>
      <c r="K68" s="2"/>
      <c r="L68" s="2"/>
      <c r="M68" s="2"/>
      <c r="N68" s="2"/>
      <c r="O68" s="2"/>
    </row>
    <row r="69" spans="8:15" x14ac:dyDescent="0.2">
      <c r="H69" s="2"/>
      <c r="I69" s="2"/>
      <c r="J69" s="2"/>
      <c r="K69" s="2"/>
      <c r="L69" s="2"/>
      <c r="M69" s="2"/>
      <c r="N69" s="2"/>
      <c r="O69" s="2"/>
    </row>
    <row r="70" spans="8:15" x14ac:dyDescent="0.2">
      <c r="H70" s="2"/>
      <c r="I70" s="2"/>
      <c r="J70" s="2"/>
      <c r="K70" s="2"/>
      <c r="L70" s="2"/>
      <c r="M70" s="2"/>
      <c r="N70" s="2"/>
      <c r="O70" s="2"/>
    </row>
    <row r="71" spans="8:15" x14ac:dyDescent="0.2">
      <c r="H71" s="2"/>
      <c r="I71" s="2"/>
      <c r="J71" s="2"/>
      <c r="K71" s="2"/>
      <c r="L71" s="2"/>
      <c r="M71" s="2"/>
      <c r="N71" s="2"/>
      <c r="O71" s="2"/>
    </row>
    <row r="72" spans="8:15" x14ac:dyDescent="0.2">
      <c r="H72" s="2"/>
      <c r="I72" s="2"/>
      <c r="J72" s="2"/>
      <c r="K72" s="2"/>
      <c r="L72" s="2"/>
      <c r="M72" s="2"/>
      <c r="N72" s="2"/>
      <c r="O72" s="2"/>
    </row>
    <row r="73" spans="8:15" x14ac:dyDescent="0.2">
      <c r="H73" s="2"/>
      <c r="I73" s="2"/>
      <c r="J73" s="2"/>
      <c r="K73" s="2"/>
      <c r="L73" s="2"/>
      <c r="M73" s="2"/>
      <c r="N73" s="2"/>
      <c r="O73" s="2"/>
    </row>
    <row r="74" spans="8:15" x14ac:dyDescent="0.2">
      <c r="H74" s="2"/>
      <c r="I74" s="2"/>
      <c r="J74" s="2"/>
      <c r="K74" s="2"/>
      <c r="L74" s="2"/>
      <c r="M74" s="2"/>
      <c r="N74" s="2"/>
      <c r="O74" s="2"/>
    </row>
    <row r="75" spans="8:15" x14ac:dyDescent="0.2">
      <c r="H75" s="2"/>
      <c r="I75" s="2"/>
      <c r="J75" s="2"/>
      <c r="K75" s="2"/>
      <c r="L75" s="2"/>
      <c r="M75" s="2"/>
      <c r="N75" s="2"/>
      <c r="O75" s="2"/>
    </row>
    <row r="76" spans="8:15" x14ac:dyDescent="0.2">
      <c r="H76" s="2"/>
      <c r="I76" s="2"/>
      <c r="J76" s="2"/>
      <c r="K76" s="2"/>
      <c r="L76" s="2"/>
      <c r="M76" s="2"/>
      <c r="N76" s="2"/>
      <c r="O76" s="2"/>
    </row>
    <row r="77" spans="8:15" x14ac:dyDescent="0.2">
      <c r="H77" s="2"/>
      <c r="I77" s="2"/>
      <c r="J77" s="2"/>
      <c r="K77" s="2"/>
      <c r="L77" s="2"/>
      <c r="M77" s="2"/>
      <c r="N77" s="2"/>
      <c r="O77" s="2"/>
    </row>
    <row r="78" spans="8:15" x14ac:dyDescent="0.2">
      <c r="H78" s="2"/>
      <c r="I78" s="2"/>
      <c r="J78" s="2"/>
      <c r="K78" s="2"/>
      <c r="L78" s="2"/>
      <c r="M78" s="2"/>
      <c r="N78" s="2"/>
      <c r="O78" s="2"/>
    </row>
    <row r="79" spans="8:15" x14ac:dyDescent="0.2">
      <c r="H79" s="2"/>
      <c r="I79" s="2"/>
      <c r="J79" s="2"/>
      <c r="K79" s="2"/>
      <c r="L79" s="2"/>
      <c r="M79" s="2"/>
      <c r="N79" s="2"/>
      <c r="O79" s="2"/>
    </row>
    <row r="80" spans="8:15" x14ac:dyDescent="0.2">
      <c r="H80" s="2"/>
      <c r="I80" s="2"/>
      <c r="J80" s="2"/>
      <c r="K80" s="2"/>
      <c r="L80" s="2"/>
      <c r="M80" s="2"/>
      <c r="N80" s="2"/>
      <c r="O80" s="2"/>
    </row>
    <row r="81" spans="8:15" x14ac:dyDescent="0.2">
      <c r="H81" s="2"/>
      <c r="I81" s="2"/>
      <c r="J81" s="2"/>
      <c r="K81" s="2"/>
      <c r="L81" s="2"/>
      <c r="M81" s="2"/>
      <c r="N81" s="2"/>
      <c r="O81" s="2"/>
    </row>
    <row r="82" spans="8:15" x14ac:dyDescent="0.2">
      <c r="H82" s="2"/>
      <c r="I82" s="2"/>
      <c r="J82" s="2"/>
      <c r="K82" s="2"/>
      <c r="L82" s="2"/>
      <c r="M82" s="2"/>
      <c r="N82" s="2"/>
      <c r="O82" s="2"/>
    </row>
    <row r="83" spans="8:15" x14ac:dyDescent="0.2">
      <c r="H83" s="2"/>
      <c r="I83" s="2"/>
      <c r="J83" s="2"/>
      <c r="K83" s="2"/>
      <c r="L83" s="2"/>
      <c r="M83" s="2"/>
      <c r="N83" s="2"/>
      <c r="O83" s="2"/>
    </row>
    <row r="84" spans="8:15" x14ac:dyDescent="0.2">
      <c r="H84" s="2"/>
      <c r="I84" s="2"/>
      <c r="J84" s="2"/>
      <c r="K84" s="2"/>
      <c r="L84" s="2"/>
      <c r="M84" s="2"/>
      <c r="N84" s="2"/>
      <c r="O84" s="2"/>
    </row>
    <row r="85" spans="8:15" x14ac:dyDescent="0.2">
      <c r="H85" s="2"/>
      <c r="I85" s="2"/>
      <c r="J85" s="2"/>
      <c r="K85" s="2"/>
      <c r="L85" s="2"/>
      <c r="M85" s="2"/>
      <c r="N85" s="2"/>
      <c r="O85" s="2"/>
    </row>
    <row r="86" spans="8:15" x14ac:dyDescent="0.2">
      <c r="H86" s="2"/>
      <c r="I86" s="2"/>
      <c r="J86" s="2"/>
      <c r="K86" s="2"/>
      <c r="L86" s="2"/>
      <c r="M86" s="2"/>
      <c r="N86" s="2"/>
      <c r="O86" s="2"/>
    </row>
    <row r="87" spans="8:15" x14ac:dyDescent="0.2">
      <c r="H87" s="2"/>
      <c r="I87" s="2"/>
      <c r="J87" s="2"/>
      <c r="K87" s="2"/>
      <c r="L87" s="2"/>
      <c r="M87" s="2"/>
      <c r="N87" s="2"/>
      <c r="O87" s="2"/>
    </row>
    <row r="88" spans="8:15" x14ac:dyDescent="0.2">
      <c r="H88" s="2"/>
      <c r="I88" s="2"/>
      <c r="J88" s="2"/>
      <c r="K88" s="2"/>
      <c r="L88" s="2"/>
      <c r="M88" s="2"/>
      <c r="N88" s="2"/>
      <c r="O88" s="2"/>
    </row>
    <row r="89" spans="8:15" x14ac:dyDescent="0.2">
      <c r="H89" s="2"/>
      <c r="I89" s="2"/>
      <c r="J89" s="2"/>
      <c r="K89" s="2"/>
      <c r="L89" s="2"/>
      <c r="M89" s="2"/>
      <c r="N89" s="2"/>
      <c r="O89" s="2"/>
    </row>
    <row r="90" spans="8:15" x14ac:dyDescent="0.2">
      <c r="H90" s="2"/>
      <c r="I90" s="2"/>
      <c r="J90" s="2"/>
      <c r="K90" s="2"/>
      <c r="L90" s="2"/>
      <c r="M90" s="2"/>
      <c r="N90" s="2"/>
      <c r="O90" s="2"/>
    </row>
    <row r="91" spans="8:15" x14ac:dyDescent="0.2">
      <c r="H91" s="2"/>
      <c r="I91" s="2"/>
      <c r="J91" s="2"/>
      <c r="K91" s="2"/>
      <c r="L91" s="2"/>
      <c r="M91" s="2"/>
      <c r="N91" s="2"/>
      <c r="O91" s="2"/>
    </row>
    <row r="92" spans="8:15" x14ac:dyDescent="0.2">
      <c r="H92" s="2"/>
      <c r="I92" s="2"/>
      <c r="J92" s="2"/>
      <c r="K92" s="2"/>
      <c r="L92" s="2"/>
      <c r="M92" s="2"/>
      <c r="N92" s="2"/>
      <c r="O92" s="2"/>
    </row>
    <row r="93" spans="8:15" x14ac:dyDescent="0.2">
      <c r="H93" s="2"/>
      <c r="I93" s="2"/>
      <c r="J93" s="2"/>
      <c r="K93" s="2"/>
      <c r="L93" s="2"/>
      <c r="M93" s="2"/>
      <c r="N93" s="2"/>
      <c r="O93" s="2"/>
    </row>
    <row r="94" spans="8:15" x14ac:dyDescent="0.2">
      <c r="H94" s="2"/>
      <c r="I94" s="2"/>
      <c r="J94" s="2"/>
      <c r="K94" s="2"/>
      <c r="L94" s="2"/>
      <c r="M94" s="2"/>
      <c r="N94" s="2"/>
      <c r="O94" s="2"/>
    </row>
    <row r="95" spans="8:15" x14ac:dyDescent="0.2">
      <c r="H95" s="2"/>
      <c r="I95" s="2"/>
      <c r="J95" s="2"/>
      <c r="K95" s="2"/>
      <c r="L95" s="2"/>
      <c r="M95" s="2"/>
      <c r="N95" s="2"/>
      <c r="O95" s="2"/>
    </row>
    <row r="96" spans="8:15" x14ac:dyDescent="0.2">
      <c r="H96" s="2"/>
      <c r="I96" s="2"/>
      <c r="J96" s="2"/>
      <c r="K96" s="2"/>
      <c r="L96" s="2"/>
      <c r="M96" s="2"/>
      <c r="N96" s="2"/>
      <c r="O96" s="2"/>
    </row>
    <row r="97" spans="8:15" x14ac:dyDescent="0.2">
      <c r="H97" s="2"/>
      <c r="I97" s="2"/>
      <c r="J97" s="2"/>
      <c r="K97" s="2"/>
      <c r="L97" s="2"/>
      <c r="M97" s="2"/>
      <c r="N97" s="2"/>
      <c r="O97" s="2"/>
    </row>
    <row r="98" spans="8:15" x14ac:dyDescent="0.2">
      <c r="H98" s="2"/>
      <c r="I98" s="2"/>
      <c r="J98" s="2"/>
      <c r="K98" s="2"/>
      <c r="L98" s="2"/>
      <c r="M98" s="2"/>
      <c r="N98" s="2"/>
      <c r="O98" s="2"/>
    </row>
    <row r="99" spans="8:15" x14ac:dyDescent="0.2">
      <c r="H99" s="2"/>
      <c r="I99" s="2"/>
      <c r="J99" s="2"/>
      <c r="K99" s="2"/>
      <c r="L99" s="2"/>
      <c r="M99" s="2"/>
      <c r="N99" s="2"/>
      <c r="O99" s="2"/>
    </row>
    <row r="100" spans="8:15" x14ac:dyDescent="0.2">
      <c r="H100" s="2"/>
      <c r="I100" s="2"/>
      <c r="J100" s="2"/>
      <c r="K100" s="2"/>
      <c r="L100" s="2"/>
      <c r="M100" s="2"/>
      <c r="N100" s="2"/>
      <c r="O100" s="2"/>
    </row>
    <row r="101" spans="8:15" x14ac:dyDescent="0.2">
      <c r="H101" s="2"/>
      <c r="I101" s="2"/>
      <c r="J101" s="2"/>
      <c r="K101" s="2"/>
      <c r="L101" s="2"/>
      <c r="M101" s="2"/>
      <c r="N101" s="2"/>
      <c r="O101" s="2"/>
    </row>
    <row r="102" spans="8:15" x14ac:dyDescent="0.2">
      <c r="H102" s="2"/>
      <c r="I102" s="2"/>
      <c r="J102" s="2"/>
      <c r="K102" s="2"/>
      <c r="L102" s="2"/>
      <c r="M102" s="2"/>
      <c r="N102" s="2"/>
      <c r="O102" s="2"/>
    </row>
    <row r="103" spans="8:15" x14ac:dyDescent="0.2">
      <c r="H103" s="2"/>
      <c r="I103" s="2"/>
      <c r="J103" s="2"/>
      <c r="K103" s="2"/>
      <c r="L103" s="2"/>
      <c r="M103" s="2"/>
      <c r="N103" s="2"/>
      <c r="O103" s="2"/>
    </row>
    <row r="104" spans="8:15" x14ac:dyDescent="0.2">
      <c r="H104" s="2"/>
      <c r="I104" s="2"/>
      <c r="J104" s="2"/>
      <c r="K104" s="2"/>
      <c r="L104" s="2"/>
      <c r="M104" s="2"/>
      <c r="N104" s="2"/>
      <c r="O104" s="2"/>
    </row>
    <row r="105" spans="8:15" x14ac:dyDescent="0.2">
      <c r="H105" s="2"/>
      <c r="I105" s="2"/>
      <c r="J105" s="2"/>
      <c r="K105" s="2"/>
      <c r="L105" s="2"/>
      <c r="M105" s="2"/>
      <c r="N105" s="2"/>
      <c r="O105" s="2"/>
    </row>
    <row r="106" spans="8:15" x14ac:dyDescent="0.2">
      <c r="H106" s="2"/>
      <c r="I106" s="2"/>
      <c r="J106" s="2"/>
      <c r="K106" s="2"/>
      <c r="L106" s="2"/>
      <c r="M106" s="2"/>
      <c r="N106" s="2"/>
      <c r="O106" s="2"/>
    </row>
    <row r="107" spans="8:15" x14ac:dyDescent="0.2">
      <c r="H107" s="2"/>
      <c r="I107" s="2"/>
      <c r="J107" s="2"/>
      <c r="K107" s="2"/>
      <c r="L107" s="2"/>
      <c r="M107" s="2"/>
      <c r="N107" s="2"/>
      <c r="O107" s="2"/>
    </row>
    <row r="108" spans="8:15" x14ac:dyDescent="0.2">
      <c r="H108" s="2"/>
      <c r="I108" s="2"/>
      <c r="J108" s="2"/>
      <c r="K108" s="2"/>
      <c r="L108" s="2"/>
      <c r="M108" s="2"/>
      <c r="N108" s="2"/>
      <c r="O108" s="2"/>
    </row>
    <row r="109" spans="8:15" x14ac:dyDescent="0.2">
      <c r="H109" s="2"/>
      <c r="I109" s="2"/>
      <c r="J109" s="2"/>
      <c r="K109" s="2"/>
      <c r="L109" s="2"/>
      <c r="M109" s="2"/>
      <c r="N109" s="2"/>
      <c r="O109" s="2"/>
    </row>
    <row r="110" spans="8:15" x14ac:dyDescent="0.2">
      <c r="H110" s="2"/>
      <c r="I110" s="2"/>
      <c r="J110" s="2"/>
      <c r="K110" s="2"/>
      <c r="L110" s="2"/>
      <c r="M110" s="2"/>
      <c r="N110" s="2"/>
      <c r="O110" s="2"/>
    </row>
    <row r="111" spans="8:15" x14ac:dyDescent="0.2">
      <c r="H111" s="2"/>
      <c r="I111" s="2"/>
      <c r="J111" s="2"/>
      <c r="K111" s="2"/>
      <c r="L111" s="2"/>
      <c r="M111" s="2"/>
      <c r="N111" s="2"/>
      <c r="O111" s="2"/>
    </row>
    <row r="112" spans="8:15" x14ac:dyDescent="0.2">
      <c r="H112" s="2"/>
      <c r="I112" s="2"/>
      <c r="J112" s="2"/>
      <c r="K112" s="2"/>
      <c r="L112" s="2"/>
      <c r="M112" s="2"/>
      <c r="N112" s="2"/>
      <c r="O112" s="2"/>
    </row>
    <row r="113" spans="8:15" x14ac:dyDescent="0.2">
      <c r="H113" s="2"/>
      <c r="I113" s="2"/>
      <c r="J113" s="2"/>
      <c r="K113" s="2"/>
      <c r="L113" s="2"/>
      <c r="M113" s="2"/>
      <c r="N113" s="2"/>
      <c r="O113" s="2"/>
    </row>
    <row r="114" spans="8:15" x14ac:dyDescent="0.2">
      <c r="H114" s="2"/>
      <c r="I114" s="2"/>
      <c r="J114" s="2"/>
      <c r="K114" s="2"/>
      <c r="L114" s="2"/>
      <c r="M114" s="2"/>
      <c r="N114" s="2"/>
      <c r="O114" s="2"/>
    </row>
    <row r="115" spans="8:15" x14ac:dyDescent="0.2">
      <c r="H115" s="2"/>
      <c r="I115" s="2"/>
      <c r="J115" s="2"/>
      <c r="K115" s="2"/>
      <c r="L115" s="2"/>
      <c r="M115" s="2"/>
      <c r="N115" s="2"/>
      <c r="O115" s="2"/>
    </row>
    <row r="116" spans="8:15" x14ac:dyDescent="0.2">
      <c r="H116" s="2"/>
      <c r="I116" s="2"/>
      <c r="J116" s="2"/>
      <c r="K116" s="2"/>
      <c r="L116" s="2"/>
      <c r="M116" s="2"/>
      <c r="N116" s="2"/>
      <c r="O116" s="2"/>
    </row>
    <row r="117" spans="8:15" x14ac:dyDescent="0.2">
      <c r="H117" s="2"/>
      <c r="I117" s="2"/>
      <c r="J117" s="2"/>
      <c r="K117" s="2"/>
      <c r="L117" s="2"/>
      <c r="M117" s="2"/>
      <c r="N117" s="2"/>
      <c r="O117" s="2"/>
    </row>
    <row r="118" spans="8:15" x14ac:dyDescent="0.2">
      <c r="H118" s="2"/>
      <c r="I118" s="2"/>
      <c r="J118" s="2"/>
      <c r="K118" s="2"/>
      <c r="L118" s="2"/>
      <c r="M118" s="2"/>
      <c r="N118" s="2"/>
      <c r="O118" s="2"/>
    </row>
    <row r="119" spans="8:15" x14ac:dyDescent="0.2">
      <c r="H119" s="2"/>
      <c r="I119" s="2"/>
      <c r="J119" s="2"/>
      <c r="K119" s="2"/>
      <c r="L119" s="2"/>
      <c r="M119" s="2"/>
      <c r="N119" s="2"/>
      <c r="O119" s="2"/>
    </row>
    <row r="120" spans="8:15" x14ac:dyDescent="0.2">
      <c r="H120" s="2"/>
      <c r="I120" s="2"/>
      <c r="J120" s="2"/>
      <c r="K120" s="2"/>
      <c r="L120" s="2"/>
      <c r="M120" s="2"/>
      <c r="N120" s="2"/>
      <c r="O120" s="2"/>
    </row>
    <row r="121" spans="8:15" x14ac:dyDescent="0.2">
      <c r="H121" s="2"/>
      <c r="I121" s="2"/>
      <c r="J121" s="2"/>
      <c r="K121" s="2"/>
      <c r="L121" s="2"/>
      <c r="M121" s="2"/>
      <c r="N121" s="2"/>
      <c r="O121" s="2"/>
    </row>
    <row r="122" spans="8:15" x14ac:dyDescent="0.2">
      <c r="H122" s="2"/>
      <c r="I122" s="2"/>
      <c r="J122" s="2"/>
      <c r="K122" s="2"/>
      <c r="L122" s="2"/>
      <c r="M122" s="2"/>
      <c r="N122" s="2"/>
      <c r="O122" s="2"/>
    </row>
    <row r="123" spans="8:15" x14ac:dyDescent="0.2">
      <c r="H123" s="2"/>
      <c r="I123" s="2"/>
      <c r="J123" s="2"/>
      <c r="K123" s="2"/>
      <c r="L123" s="2"/>
      <c r="M123" s="2"/>
      <c r="N123" s="2"/>
      <c r="O123" s="2"/>
    </row>
    <row r="124" spans="8:15" x14ac:dyDescent="0.2">
      <c r="H124" s="2"/>
      <c r="I124" s="2"/>
      <c r="J124" s="2"/>
      <c r="K124" s="2"/>
      <c r="L124" s="2"/>
      <c r="M124" s="2"/>
      <c r="N124" s="2"/>
      <c r="O124" s="2"/>
    </row>
    <row r="125" spans="8:15" x14ac:dyDescent="0.2">
      <c r="H125" s="2"/>
      <c r="I125" s="2"/>
      <c r="J125" s="2"/>
      <c r="K125" s="2"/>
      <c r="L125" s="2"/>
      <c r="M125" s="2"/>
      <c r="N125" s="2"/>
      <c r="O125" s="2"/>
    </row>
    <row r="126" spans="8:15" x14ac:dyDescent="0.2">
      <c r="H126" s="2"/>
      <c r="I126" s="2"/>
      <c r="J126" s="2"/>
      <c r="K126" s="2"/>
      <c r="L126" s="2"/>
      <c r="M126" s="2"/>
      <c r="N126" s="2"/>
      <c r="O126" s="2"/>
    </row>
    <row r="127" spans="8:15" x14ac:dyDescent="0.2">
      <c r="H127" s="2"/>
      <c r="I127" s="2"/>
      <c r="J127" s="2"/>
      <c r="K127" s="2"/>
      <c r="L127" s="2"/>
      <c r="M127" s="2"/>
      <c r="N127" s="2"/>
      <c r="O127" s="2"/>
    </row>
    <row r="128" spans="8:15" x14ac:dyDescent="0.2">
      <c r="H128" s="2"/>
      <c r="I128" s="2"/>
      <c r="J128" s="2"/>
      <c r="K128" s="2"/>
      <c r="L128" s="2"/>
      <c r="M128" s="2"/>
      <c r="N128" s="2"/>
      <c r="O128" s="2"/>
    </row>
    <row r="129" spans="8:15" x14ac:dyDescent="0.2">
      <c r="H129" s="2"/>
      <c r="I129" s="2"/>
      <c r="J129" s="2"/>
      <c r="K129" s="2"/>
      <c r="L129" s="2"/>
      <c r="M129" s="2"/>
      <c r="N129" s="2"/>
      <c r="O129" s="2"/>
    </row>
    <row r="130" spans="8:15" x14ac:dyDescent="0.2">
      <c r="H130" s="2"/>
      <c r="I130" s="2"/>
      <c r="J130" s="2"/>
      <c r="K130" s="2"/>
      <c r="L130" s="2"/>
      <c r="M130" s="2"/>
      <c r="N130" s="2"/>
      <c r="O130" s="2"/>
    </row>
    <row r="131" spans="8:15" x14ac:dyDescent="0.2">
      <c r="H131" s="2"/>
      <c r="I131" s="2"/>
      <c r="J131" s="2"/>
      <c r="K131" s="2"/>
      <c r="L131" s="2"/>
      <c r="M131" s="2"/>
      <c r="N131" s="2"/>
      <c r="O131" s="2"/>
    </row>
    <row r="132" spans="8:15" x14ac:dyDescent="0.2">
      <c r="H132" s="2"/>
      <c r="I132" s="2"/>
      <c r="J132" s="2"/>
      <c r="K132" s="2"/>
      <c r="L132" s="2"/>
      <c r="M132" s="2"/>
      <c r="N132" s="2"/>
      <c r="O132" s="2"/>
    </row>
    <row r="133" spans="8:15" x14ac:dyDescent="0.2">
      <c r="H133" s="2"/>
      <c r="I133" s="2"/>
      <c r="J133" s="2"/>
      <c r="K133" s="2"/>
      <c r="L133" s="2"/>
      <c r="M133" s="2"/>
      <c r="N133" s="2"/>
      <c r="O133" s="2"/>
    </row>
    <row r="134" spans="8:15" x14ac:dyDescent="0.2">
      <c r="H134" s="2"/>
      <c r="I134" s="2"/>
      <c r="J134" s="2"/>
      <c r="K134" s="2"/>
      <c r="L134" s="2"/>
      <c r="M134" s="2"/>
      <c r="N134" s="2"/>
      <c r="O134" s="2"/>
    </row>
    <row r="135" spans="8:15" x14ac:dyDescent="0.2">
      <c r="H135" s="2"/>
      <c r="I135" s="2"/>
      <c r="J135" s="2"/>
      <c r="K135" s="2"/>
      <c r="L135" s="2"/>
      <c r="M135" s="2"/>
      <c r="N135" s="2"/>
      <c r="O135" s="2"/>
    </row>
    <row r="136" spans="8:15" x14ac:dyDescent="0.2">
      <c r="H136" s="2"/>
      <c r="I136" s="2"/>
      <c r="J136" s="2"/>
      <c r="K136" s="2"/>
      <c r="L136" s="2"/>
      <c r="M136" s="2"/>
      <c r="N136" s="2"/>
      <c r="O136" s="2"/>
    </row>
    <row r="137" spans="8:15" x14ac:dyDescent="0.2">
      <c r="H137" s="2"/>
      <c r="I137" s="2"/>
      <c r="J137" s="2"/>
      <c r="K137" s="2"/>
      <c r="L137" s="2"/>
      <c r="M137" s="2"/>
      <c r="N137" s="2"/>
      <c r="O137" s="2"/>
    </row>
    <row r="138" spans="8:15" x14ac:dyDescent="0.2">
      <c r="H138" s="2"/>
      <c r="I138" s="2"/>
      <c r="J138" s="2"/>
      <c r="K138" s="2"/>
      <c r="L138" s="2"/>
      <c r="M138" s="2"/>
      <c r="N138" s="2"/>
      <c r="O138" s="2"/>
    </row>
    <row r="139" spans="8:15" x14ac:dyDescent="0.2">
      <c r="H139" s="2"/>
      <c r="I139" s="2"/>
      <c r="J139" s="2"/>
      <c r="K139" s="2"/>
      <c r="L139" s="2"/>
      <c r="M139" s="2"/>
      <c r="N139" s="2"/>
      <c r="O139" s="2"/>
    </row>
    <row r="140" spans="8:15" x14ac:dyDescent="0.2">
      <c r="H140" s="2"/>
      <c r="I140" s="2"/>
      <c r="J140" s="2"/>
      <c r="K140" s="2"/>
      <c r="L140" s="2"/>
      <c r="M140" s="2"/>
      <c r="N140" s="2"/>
      <c r="O140" s="2"/>
    </row>
    <row r="141" spans="8:15" x14ac:dyDescent="0.2">
      <c r="H141" s="2"/>
      <c r="I141" s="2"/>
      <c r="J141" s="2"/>
      <c r="K141" s="2"/>
      <c r="L141" s="2"/>
      <c r="M141" s="2"/>
      <c r="N141" s="2"/>
      <c r="O141" s="2"/>
    </row>
    <row r="142" spans="8:15" x14ac:dyDescent="0.2">
      <c r="H142" s="2"/>
      <c r="I142" s="2"/>
      <c r="J142" s="2"/>
      <c r="K142" s="2"/>
      <c r="L142" s="2"/>
      <c r="M142" s="2"/>
      <c r="N142" s="2"/>
      <c r="O142" s="2"/>
    </row>
    <row r="143" spans="8:15" x14ac:dyDescent="0.2">
      <c r="H143" s="2"/>
      <c r="I143" s="2"/>
      <c r="J143" s="2"/>
      <c r="K143" s="2"/>
      <c r="L143" s="2"/>
      <c r="M143" s="2"/>
      <c r="N143" s="2"/>
      <c r="O143" s="2"/>
    </row>
    <row r="144" spans="8:15" x14ac:dyDescent="0.2">
      <c r="H144" s="2"/>
      <c r="I144" s="2"/>
      <c r="J144" s="2"/>
      <c r="K144" s="2"/>
      <c r="L144" s="2"/>
      <c r="M144" s="2"/>
      <c r="N144" s="2"/>
      <c r="O144" s="2"/>
    </row>
    <row r="145" spans="8:15" x14ac:dyDescent="0.2">
      <c r="H145" s="2"/>
      <c r="I145" s="2"/>
      <c r="J145" s="2"/>
      <c r="K145" s="2"/>
      <c r="L145" s="2"/>
      <c r="M145" s="2"/>
      <c r="N145" s="2"/>
      <c r="O145" s="2"/>
    </row>
    <row r="146" spans="8:15" x14ac:dyDescent="0.2">
      <c r="H146" s="2"/>
      <c r="I146" s="2"/>
      <c r="J146" s="2"/>
      <c r="K146" s="2"/>
      <c r="L146" s="2"/>
      <c r="M146" s="2"/>
      <c r="N146" s="2"/>
      <c r="O146" s="2"/>
    </row>
    <row r="147" spans="8:15" x14ac:dyDescent="0.2">
      <c r="H147" s="2"/>
      <c r="I147" s="2"/>
      <c r="J147" s="2"/>
      <c r="K147" s="2"/>
      <c r="L147" s="2"/>
      <c r="M147" s="2"/>
      <c r="N147" s="2"/>
      <c r="O147" s="2"/>
    </row>
    <row r="148" spans="8:15" x14ac:dyDescent="0.2">
      <c r="H148" s="2"/>
      <c r="I148" s="2"/>
      <c r="J148" s="2"/>
      <c r="K148" s="2"/>
      <c r="L148" s="2"/>
      <c r="M148" s="2"/>
      <c r="N148" s="2"/>
      <c r="O148" s="2"/>
    </row>
    <row r="149" spans="8:15" ht="13.5" customHeight="1" x14ac:dyDescent="0.2">
      <c r="H149" s="2"/>
      <c r="I149" s="2"/>
      <c r="J149" s="2"/>
      <c r="K149" s="2"/>
      <c r="L149" s="2"/>
      <c r="M149" s="2"/>
      <c r="N149" s="2"/>
      <c r="O149" s="2"/>
    </row>
    <row r="150" spans="8:15" ht="13.5" customHeight="1" x14ac:dyDescent="0.2">
      <c r="H150" s="2"/>
      <c r="I150" s="2"/>
      <c r="J150" s="2"/>
      <c r="K150" s="2"/>
      <c r="L150" s="2"/>
      <c r="M150" s="2"/>
      <c r="N150" s="2"/>
      <c r="O150" s="2"/>
    </row>
    <row r="151" spans="8:15" ht="13.5" customHeight="1" x14ac:dyDescent="0.2">
      <c r="H151" s="2"/>
      <c r="I151" s="2"/>
      <c r="J151" s="2"/>
      <c r="K151" s="2"/>
      <c r="L151" s="2"/>
      <c r="M151" s="2"/>
      <c r="N151" s="2"/>
      <c r="O151" s="2"/>
    </row>
    <row r="152" spans="8:15" ht="13.5" customHeight="1" x14ac:dyDescent="0.2">
      <c r="H152" s="2"/>
      <c r="I152" s="2"/>
      <c r="J152" s="2"/>
      <c r="K152" s="2"/>
      <c r="L152" s="2"/>
      <c r="M152" s="2"/>
      <c r="N152" s="2"/>
      <c r="O152" s="2"/>
    </row>
    <row r="153" spans="8:15" ht="13.5" customHeight="1" x14ac:dyDescent="0.2">
      <c r="H153" s="2"/>
      <c r="I153" s="2"/>
      <c r="J153" s="2"/>
      <c r="K153" s="2"/>
      <c r="L153" s="2"/>
      <c r="M153" s="2"/>
      <c r="N153" s="2"/>
      <c r="O153" s="2"/>
    </row>
    <row r="154" spans="8:15" ht="13.5" customHeight="1" x14ac:dyDescent="0.2">
      <c r="H154" s="2"/>
      <c r="I154" s="2"/>
      <c r="J154" s="2"/>
      <c r="K154" s="2"/>
      <c r="L154" s="2"/>
      <c r="M154" s="2"/>
      <c r="N154" s="2"/>
      <c r="O154" s="2"/>
    </row>
    <row r="155" spans="8:15" ht="13.5" customHeight="1" x14ac:dyDescent="0.2">
      <c r="H155" s="2"/>
      <c r="I155" s="2"/>
      <c r="J155" s="2"/>
      <c r="K155" s="2"/>
      <c r="L155" s="2"/>
      <c r="M155" s="2"/>
      <c r="N155" s="2"/>
      <c r="O155" s="2"/>
    </row>
    <row r="156" spans="8:15" ht="13.5" customHeight="1" x14ac:dyDescent="0.2">
      <c r="H156" s="2"/>
      <c r="I156" s="2"/>
      <c r="J156" s="2"/>
      <c r="K156" s="2"/>
      <c r="L156" s="2"/>
      <c r="M156" s="2"/>
      <c r="N156" s="2"/>
      <c r="O156" s="2"/>
    </row>
    <row r="157" spans="8:15" ht="13.5" customHeight="1" x14ac:dyDescent="0.2">
      <c r="H157" s="2"/>
      <c r="I157" s="2"/>
      <c r="J157" s="2"/>
      <c r="K157" s="2"/>
      <c r="L157" s="2"/>
      <c r="M157" s="2"/>
      <c r="N157" s="2"/>
      <c r="O157" s="2"/>
    </row>
    <row r="158" spans="8:15" ht="13.5" customHeight="1" x14ac:dyDescent="0.2">
      <c r="H158" s="2"/>
      <c r="I158" s="2"/>
      <c r="J158" s="2"/>
      <c r="K158" s="2"/>
      <c r="L158" s="2"/>
      <c r="M158" s="2"/>
      <c r="N158" s="2"/>
      <c r="O158" s="2"/>
    </row>
    <row r="159" spans="8:15" ht="13.5" customHeight="1" x14ac:dyDescent="0.2">
      <c r="H159" s="2"/>
      <c r="I159" s="2"/>
      <c r="J159" s="2"/>
      <c r="K159" s="2"/>
      <c r="L159" s="2"/>
      <c r="M159" s="2"/>
      <c r="N159" s="2"/>
      <c r="O159" s="2"/>
    </row>
    <row r="160" spans="8:15" ht="13.5" customHeight="1" x14ac:dyDescent="0.2">
      <c r="H160" s="2"/>
      <c r="I160" s="2"/>
      <c r="J160" s="2"/>
      <c r="K160" s="2"/>
      <c r="L160" s="2"/>
      <c r="M160" s="2"/>
      <c r="N160" s="2"/>
      <c r="O160" s="2"/>
    </row>
    <row r="161" spans="8:15" ht="13.5" customHeight="1" x14ac:dyDescent="0.2">
      <c r="H161" s="2"/>
      <c r="I161" s="2"/>
      <c r="J161" s="2"/>
      <c r="K161" s="2"/>
      <c r="L161" s="2"/>
      <c r="M161" s="2"/>
      <c r="N161" s="2"/>
      <c r="O161" s="2"/>
    </row>
    <row r="162" spans="8:15" ht="13.5" customHeight="1" x14ac:dyDescent="0.2">
      <c r="H162" s="2"/>
      <c r="I162" s="2"/>
      <c r="J162" s="2"/>
      <c r="K162" s="2"/>
      <c r="L162" s="2"/>
      <c r="M162" s="2"/>
      <c r="N162" s="2"/>
      <c r="O162" s="2"/>
    </row>
    <row r="163" spans="8:15" ht="13.5" customHeight="1" x14ac:dyDescent="0.2">
      <c r="H163" s="2"/>
      <c r="I163" s="2"/>
      <c r="J163" s="2"/>
      <c r="K163" s="2"/>
      <c r="L163" s="2"/>
      <c r="M163" s="2"/>
      <c r="N163" s="2"/>
      <c r="O163" s="2"/>
    </row>
    <row r="164" spans="8:15" ht="13.5" customHeight="1" x14ac:dyDescent="0.2">
      <c r="H164" s="2"/>
      <c r="I164" s="2"/>
      <c r="J164" s="2"/>
      <c r="K164" s="2"/>
      <c r="L164" s="2"/>
      <c r="M164" s="2"/>
      <c r="N164" s="2"/>
      <c r="O164" s="2"/>
    </row>
    <row r="165" spans="8:15" ht="13.5" customHeight="1" x14ac:dyDescent="0.2">
      <c r="H165" s="2"/>
      <c r="I165" s="2"/>
      <c r="J165" s="2"/>
      <c r="K165" s="2"/>
      <c r="L165" s="2"/>
      <c r="M165" s="2"/>
      <c r="N165" s="2"/>
      <c r="O165" s="2"/>
    </row>
    <row r="166" spans="8:15" ht="13.5" customHeight="1" x14ac:dyDescent="0.2">
      <c r="H166" s="2"/>
      <c r="I166" s="2"/>
      <c r="J166" s="2"/>
      <c r="K166" s="2"/>
      <c r="L166" s="2"/>
      <c r="M166" s="2"/>
      <c r="N166" s="2"/>
      <c r="O166" s="2"/>
    </row>
    <row r="167" spans="8:15" ht="13.5" customHeight="1" x14ac:dyDescent="0.2">
      <c r="H167" s="2"/>
      <c r="I167" s="2"/>
      <c r="J167" s="2"/>
      <c r="K167" s="2"/>
      <c r="L167" s="2"/>
      <c r="M167" s="2"/>
      <c r="N167" s="2"/>
      <c r="O167" s="2"/>
    </row>
    <row r="168" spans="8:15" ht="13.5" customHeight="1" x14ac:dyDescent="0.2">
      <c r="H168" s="2"/>
      <c r="I168" s="2"/>
      <c r="J168" s="2"/>
      <c r="K168" s="2"/>
      <c r="L168" s="2"/>
      <c r="M168" s="2"/>
      <c r="N168" s="2"/>
      <c r="O168" s="2"/>
    </row>
    <row r="169" spans="8:15" ht="13.5" customHeight="1" x14ac:dyDescent="0.2">
      <c r="H169" s="2"/>
      <c r="I169" s="2"/>
      <c r="J169" s="2"/>
      <c r="K169" s="2"/>
      <c r="L169" s="2"/>
      <c r="M169" s="2"/>
      <c r="N169" s="2"/>
      <c r="O169" s="2"/>
    </row>
    <row r="170" spans="8:15" ht="13.5" customHeight="1" x14ac:dyDescent="0.2">
      <c r="H170" s="2"/>
      <c r="I170" s="2"/>
      <c r="J170" s="2"/>
      <c r="K170" s="2"/>
      <c r="L170" s="2"/>
      <c r="M170" s="2"/>
      <c r="N170" s="2"/>
      <c r="O170" s="2"/>
    </row>
    <row r="171" spans="8:15" ht="13.5" customHeight="1" x14ac:dyDescent="0.2">
      <c r="H171" s="2"/>
      <c r="I171" s="2"/>
      <c r="J171" s="2"/>
      <c r="K171" s="2"/>
      <c r="L171" s="2"/>
      <c r="M171" s="2"/>
      <c r="N171" s="2"/>
      <c r="O171" s="2"/>
    </row>
    <row r="172" spans="8:15" ht="13.5" customHeight="1" x14ac:dyDescent="0.2">
      <c r="H172" s="2"/>
      <c r="I172" s="2"/>
      <c r="J172" s="2"/>
      <c r="K172" s="2"/>
      <c r="L172" s="2"/>
      <c r="M172" s="2"/>
      <c r="N172" s="2"/>
      <c r="O172" s="2"/>
    </row>
    <row r="173" spans="8:15" ht="13.5" customHeight="1" x14ac:dyDescent="0.2">
      <c r="H173" s="2"/>
      <c r="I173" s="2"/>
      <c r="J173" s="2"/>
      <c r="K173" s="2"/>
      <c r="L173" s="2"/>
      <c r="M173" s="2"/>
      <c r="N173" s="2"/>
      <c r="O173" s="2"/>
    </row>
    <row r="174" spans="8:15" ht="13.5" customHeight="1" x14ac:dyDescent="0.2">
      <c r="H174" s="2"/>
      <c r="I174" s="2"/>
      <c r="J174" s="2"/>
      <c r="K174" s="2"/>
      <c r="L174" s="2"/>
      <c r="M174" s="2"/>
      <c r="N174" s="2"/>
      <c r="O174" s="2"/>
    </row>
    <row r="175" spans="8:15" ht="13.5" customHeight="1" x14ac:dyDescent="0.2">
      <c r="H175" s="2"/>
      <c r="I175" s="2"/>
      <c r="J175" s="2"/>
      <c r="K175" s="2"/>
      <c r="L175" s="2"/>
      <c r="M175" s="2"/>
      <c r="N175" s="2"/>
      <c r="O175" s="2"/>
    </row>
    <row r="176" spans="8:15" ht="13.5" customHeight="1" x14ac:dyDescent="0.2">
      <c r="H176" s="2"/>
      <c r="I176" s="2"/>
      <c r="J176" s="2"/>
      <c r="K176" s="2"/>
      <c r="L176" s="2"/>
      <c r="M176" s="2"/>
      <c r="N176" s="2"/>
      <c r="O176" s="2"/>
    </row>
    <row r="177" spans="8:15" ht="13.5" customHeight="1" x14ac:dyDescent="0.2">
      <c r="H177" s="2"/>
      <c r="I177" s="2"/>
      <c r="J177" s="2"/>
      <c r="K177" s="2"/>
      <c r="L177" s="2"/>
      <c r="M177" s="2"/>
      <c r="N177" s="2"/>
      <c r="O177" s="2"/>
    </row>
    <row r="178" spans="8:15" ht="13.5" customHeight="1" x14ac:dyDescent="0.2">
      <c r="H178" s="2"/>
      <c r="I178" s="2"/>
      <c r="J178" s="2"/>
      <c r="K178" s="2"/>
      <c r="L178" s="2"/>
      <c r="M178" s="2"/>
      <c r="N178" s="2"/>
      <c r="O178" s="2"/>
    </row>
    <row r="179" spans="8:15" ht="13.5" customHeight="1" x14ac:dyDescent="0.2">
      <c r="H179" s="2"/>
      <c r="I179" s="2"/>
      <c r="J179" s="2"/>
      <c r="K179" s="2"/>
      <c r="L179" s="2"/>
      <c r="M179" s="2"/>
      <c r="N179" s="2"/>
      <c r="O179" s="2"/>
    </row>
    <row r="180" spans="8:15" ht="13.5" customHeight="1" x14ac:dyDescent="0.2">
      <c r="H180" s="2"/>
      <c r="I180" s="2"/>
      <c r="J180" s="2"/>
      <c r="K180" s="2"/>
      <c r="L180" s="2"/>
      <c r="M180" s="2"/>
      <c r="N180" s="2"/>
      <c r="O180" s="2"/>
    </row>
    <row r="181" spans="8:15" ht="13.5" customHeight="1" x14ac:dyDescent="0.2">
      <c r="H181" s="2"/>
      <c r="I181" s="2"/>
      <c r="J181" s="2"/>
      <c r="K181" s="2"/>
      <c r="L181" s="2"/>
      <c r="M181" s="2"/>
      <c r="N181" s="2"/>
      <c r="O181" s="2"/>
    </row>
    <row r="182" spans="8:15" ht="13.5" customHeight="1" x14ac:dyDescent="0.2">
      <c r="H182" s="2"/>
      <c r="I182" s="2"/>
      <c r="J182" s="2"/>
      <c r="K182" s="2"/>
      <c r="L182" s="2"/>
      <c r="M182" s="2"/>
      <c r="N182" s="2"/>
      <c r="O182" s="2"/>
    </row>
    <row r="183" spans="8:15" ht="13.5" customHeight="1" x14ac:dyDescent="0.2">
      <c r="H183" s="2"/>
      <c r="I183" s="2"/>
      <c r="J183" s="2"/>
      <c r="K183" s="2"/>
      <c r="L183" s="2"/>
      <c r="M183" s="2"/>
      <c r="N183" s="2"/>
      <c r="O183" s="2"/>
    </row>
    <row r="184" spans="8:15" ht="13.5" customHeight="1" x14ac:dyDescent="0.2">
      <c r="H184" s="2"/>
      <c r="I184" s="2"/>
      <c r="J184" s="2"/>
      <c r="K184" s="2"/>
      <c r="L184" s="2"/>
      <c r="M184" s="2"/>
      <c r="N184" s="2"/>
      <c r="O184" s="2"/>
    </row>
    <row r="185" spans="8:15" ht="13.5" customHeight="1" x14ac:dyDescent="0.2">
      <c r="H185" s="2"/>
      <c r="I185" s="2"/>
      <c r="J185" s="2"/>
      <c r="K185" s="2"/>
      <c r="L185" s="2"/>
      <c r="M185" s="2"/>
      <c r="N185" s="2"/>
      <c r="O185" s="2"/>
    </row>
    <row r="186" spans="8:15" ht="13.5" customHeight="1" x14ac:dyDescent="0.2">
      <c r="H186" s="2"/>
      <c r="I186" s="2"/>
      <c r="J186" s="2"/>
      <c r="K186" s="2"/>
      <c r="L186" s="2"/>
      <c r="M186" s="2"/>
      <c r="N186" s="2"/>
      <c r="O186" s="2"/>
    </row>
    <row r="187" spans="8:15" ht="13.5" customHeight="1" x14ac:dyDescent="0.2">
      <c r="H187" s="2"/>
      <c r="I187" s="2"/>
      <c r="J187" s="2"/>
      <c r="K187" s="2"/>
      <c r="L187" s="2"/>
      <c r="M187" s="2"/>
      <c r="N187" s="2"/>
      <c r="O187" s="2"/>
    </row>
    <row r="188" spans="8:15" ht="13.5" customHeight="1" x14ac:dyDescent="0.2">
      <c r="H188" s="2"/>
      <c r="I188" s="2"/>
      <c r="J188" s="2"/>
      <c r="K188" s="2"/>
      <c r="L188" s="2"/>
      <c r="M188" s="2"/>
      <c r="N188" s="2"/>
      <c r="O188" s="2"/>
    </row>
    <row r="189" spans="8:15" ht="13.5" customHeight="1" x14ac:dyDescent="0.2">
      <c r="H189" s="2"/>
      <c r="I189" s="2"/>
      <c r="J189" s="2"/>
      <c r="K189" s="2"/>
      <c r="L189" s="2"/>
      <c r="M189" s="2"/>
      <c r="N189" s="2"/>
      <c r="O189" s="2"/>
    </row>
    <row r="190" spans="8:15" ht="13.5" customHeight="1" x14ac:dyDescent="0.2">
      <c r="H190" s="2"/>
      <c r="I190" s="2"/>
      <c r="J190" s="2"/>
      <c r="K190" s="2"/>
      <c r="L190" s="2"/>
      <c r="M190" s="2"/>
      <c r="N190" s="2"/>
      <c r="O190" s="2"/>
    </row>
    <row r="191" spans="8:15" ht="13.5" customHeight="1" x14ac:dyDescent="0.2">
      <c r="H191" s="2"/>
      <c r="I191" s="2"/>
      <c r="J191" s="2"/>
      <c r="K191" s="2"/>
      <c r="L191" s="2"/>
      <c r="M191" s="2"/>
      <c r="N191" s="2"/>
      <c r="O191" s="2"/>
    </row>
    <row r="192" spans="8:15" ht="13.5" customHeight="1" x14ac:dyDescent="0.2">
      <c r="H192" s="2"/>
      <c r="I192" s="2"/>
      <c r="J192" s="2"/>
      <c r="K192" s="2"/>
      <c r="L192" s="2"/>
      <c r="M192" s="2"/>
      <c r="N192" s="2"/>
      <c r="O192" s="2"/>
    </row>
    <row r="193" spans="8:15" ht="13.5" customHeight="1" x14ac:dyDescent="0.2">
      <c r="H193" s="2"/>
      <c r="I193" s="2"/>
      <c r="J193" s="2"/>
      <c r="K193" s="2"/>
      <c r="L193" s="2"/>
      <c r="M193" s="2"/>
      <c r="N193" s="2"/>
      <c r="O193" s="2"/>
    </row>
    <row r="194" spans="8:15" ht="13.5" customHeight="1" x14ac:dyDescent="0.2">
      <c r="H194" s="2"/>
      <c r="I194" s="2"/>
      <c r="J194" s="2"/>
      <c r="K194" s="2"/>
      <c r="L194" s="2"/>
      <c r="M194" s="2"/>
      <c r="N194" s="2"/>
      <c r="O194" s="2"/>
    </row>
    <row r="195" spans="8:15" ht="13.5" customHeight="1" x14ac:dyDescent="0.2">
      <c r="H195" s="2"/>
      <c r="I195" s="2"/>
      <c r="J195" s="2"/>
      <c r="K195" s="2"/>
      <c r="L195" s="2"/>
      <c r="M195" s="2"/>
      <c r="N195" s="2"/>
      <c r="O195" s="2"/>
    </row>
    <row r="196" spans="8:15" ht="13.5" customHeight="1" x14ac:dyDescent="0.2">
      <c r="H196" s="2"/>
      <c r="I196" s="2"/>
      <c r="J196" s="2"/>
      <c r="K196" s="2"/>
      <c r="L196" s="2"/>
      <c r="M196" s="2"/>
      <c r="N196" s="2"/>
      <c r="O196" s="2"/>
    </row>
    <row r="197" spans="8:15" ht="13.5" customHeight="1" x14ac:dyDescent="0.2">
      <c r="H197" s="2"/>
      <c r="I197" s="2"/>
      <c r="J197" s="2"/>
      <c r="K197" s="2"/>
      <c r="L197" s="2"/>
      <c r="M197" s="2"/>
      <c r="N197" s="2"/>
      <c r="O197" s="2"/>
    </row>
    <row r="198" spans="8:15" ht="13.5" customHeight="1" x14ac:dyDescent="0.2">
      <c r="H198" s="2"/>
      <c r="I198" s="2"/>
      <c r="J198" s="2"/>
      <c r="K198" s="2"/>
      <c r="L198" s="2"/>
      <c r="M198" s="2"/>
      <c r="N198" s="2"/>
      <c r="O198" s="2"/>
    </row>
    <row r="199" spans="8:15" ht="13.5" customHeight="1" x14ac:dyDescent="0.2">
      <c r="H199" s="2"/>
      <c r="I199" s="2"/>
      <c r="J199" s="2"/>
      <c r="K199" s="2"/>
      <c r="L199" s="2"/>
      <c r="M199" s="2"/>
      <c r="N199" s="2"/>
      <c r="O199" s="2"/>
    </row>
    <row r="200" spans="8:15" ht="13.5" customHeight="1" x14ac:dyDescent="0.2">
      <c r="H200" s="2"/>
      <c r="I200" s="2"/>
      <c r="J200" s="2"/>
      <c r="K200" s="2"/>
      <c r="L200" s="2"/>
      <c r="M200" s="2"/>
      <c r="N200" s="2"/>
      <c r="O200" s="2"/>
    </row>
    <row r="201" spans="8:15" ht="13.5" customHeight="1" x14ac:dyDescent="0.2">
      <c r="H201" s="2"/>
      <c r="I201" s="2"/>
      <c r="J201" s="2"/>
      <c r="K201" s="2"/>
      <c r="L201" s="2"/>
      <c r="M201" s="2"/>
      <c r="N201" s="2"/>
      <c r="O201" s="2"/>
    </row>
    <row r="202" spans="8:15" ht="13.5" customHeight="1" x14ac:dyDescent="0.2">
      <c r="H202" s="2"/>
      <c r="I202" s="2"/>
      <c r="J202" s="2"/>
      <c r="K202" s="2"/>
      <c r="L202" s="2"/>
      <c r="M202" s="2"/>
      <c r="N202" s="2"/>
      <c r="O202" s="2"/>
    </row>
    <row r="203" spans="8:15" ht="13.5" customHeight="1" x14ac:dyDescent="0.2">
      <c r="H203" s="2"/>
      <c r="I203" s="2"/>
      <c r="J203" s="2"/>
      <c r="K203" s="2"/>
      <c r="L203" s="2"/>
      <c r="M203" s="2"/>
      <c r="N203" s="2"/>
      <c r="O203" s="2"/>
    </row>
    <row r="204" spans="8:15" ht="13.5" customHeight="1" x14ac:dyDescent="0.2">
      <c r="H204" s="2"/>
      <c r="I204" s="2"/>
      <c r="J204" s="2"/>
      <c r="K204" s="2"/>
      <c r="L204" s="2"/>
      <c r="M204" s="2"/>
      <c r="N204" s="2"/>
      <c r="O204" s="2"/>
    </row>
    <row r="205" spans="8:15" ht="13.5" customHeight="1" x14ac:dyDescent="0.2">
      <c r="H205" s="2"/>
      <c r="I205" s="2"/>
      <c r="J205" s="2"/>
      <c r="K205" s="2"/>
      <c r="L205" s="2"/>
      <c r="M205" s="2"/>
      <c r="N205" s="2"/>
      <c r="O205" s="2"/>
    </row>
    <row r="206" spans="8:15" ht="13.5" customHeight="1" x14ac:dyDescent="0.2">
      <c r="H206" s="2"/>
      <c r="I206" s="2"/>
      <c r="J206" s="2"/>
      <c r="K206" s="2"/>
      <c r="L206" s="2"/>
      <c r="M206" s="2"/>
      <c r="N206" s="2"/>
      <c r="O206" s="2"/>
    </row>
    <row r="207" spans="8:15" ht="13.5" customHeight="1" x14ac:dyDescent="0.2">
      <c r="H207" s="2"/>
      <c r="I207" s="2"/>
      <c r="J207" s="2"/>
      <c r="K207" s="2"/>
      <c r="L207" s="2"/>
      <c r="M207" s="2"/>
      <c r="N207" s="2"/>
      <c r="O207" s="2"/>
    </row>
    <row r="208" spans="8:15" ht="13.5" customHeight="1" x14ac:dyDescent="0.2">
      <c r="H208" s="2"/>
      <c r="I208" s="2"/>
      <c r="J208" s="2"/>
      <c r="K208" s="2"/>
      <c r="L208" s="2"/>
      <c r="M208" s="2"/>
      <c r="N208" s="2"/>
      <c r="O208" s="2"/>
    </row>
    <row r="209" spans="8:15" ht="13.5" customHeight="1" x14ac:dyDescent="0.2">
      <c r="H209" s="2"/>
      <c r="I209" s="2"/>
      <c r="J209" s="2"/>
      <c r="K209" s="2"/>
      <c r="L209" s="2"/>
      <c r="M209" s="2"/>
      <c r="N209" s="2"/>
      <c r="O209" s="2"/>
    </row>
    <row r="210" spans="8:15" ht="13.5" customHeight="1" x14ac:dyDescent="0.2">
      <c r="H210" s="2"/>
      <c r="I210" s="2"/>
      <c r="J210" s="2"/>
      <c r="K210" s="2"/>
      <c r="L210" s="2"/>
      <c r="M210" s="2"/>
      <c r="N210" s="2"/>
      <c r="O210" s="2"/>
    </row>
    <row r="211" spans="8:15" ht="13.5" customHeight="1" x14ac:dyDescent="0.2">
      <c r="H211" s="2"/>
      <c r="I211" s="2"/>
      <c r="J211" s="2"/>
      <c r="K211" s="2"/>
      <c r="L211" s="2"/>
      <c r="M211" s="2"/>
      <c r="N211" s="2"/>
      <c r="O211" s="2"/>
    </row>
    <row r="212" spans="8:15" ht="13.5" customHeight="1" x14ac:dyDescent="0.2">
      <c r="H212" s="2"/>
      <c r="I212" s="2"/>
      <c r="J212" s="2"/>
      <c r="K212" s="2"/>
      <c r="L212" s="2"/>
      <c r="M212" s="2"/>
      <c r="N212" s="2"/>
      <c r="O212" s="2"/>
    </row>
    <row r="213" spans="8:15" ht="13.5" customHeight="1" x14ac:dyDescent="0.2">
      <c r="H213" s="2"/>
      <c r="I213" s="2"/>
      <c r="J213" s="2"/>
      <c r="K213" s="2"/>
      <c r="L213" s="2"/>
      <c r="M213" s="2"/>
      <c r="N213" s="2"/>
      <c r="O213" s="2"/>
    </row>
    <row r="214" spans="8:15" ht="13.5" customHeight="1" x14ac:dyDescent="0.2">
      <c r="H214" s="2"/>
      <c r="I214" s="2"/>
      <c r="J214" s="2"/>
      <c r="K214" s="2"/>
      <c r="L214" s="2"/>
      <c r="M214" s="2"/>
      <c r="N214" s="2"/>
      <c r="O214" s="2"/>
    </row>
    <row r="215" spans="8:15" ht="13.5" customHeight="1" x14ac:dyDescent="0.2">
      <c r="H215" s="2"/>
      <c r="I215" s="2"/>
      <c r="J215" s="2"/>
      <c r="K215" s="2"/>
      <c r="L215" s="2"/>
      <c r="M215" s="2"/>
      <c r="N215" s="2"/>
      <c r="O215" s="2"/>
    </row>
    <row r="216" spans="8:15" ht="13.5" customHeight="1" x14ac:dyDescent="0.2">
      <c r="H216" s="2"/>
      <c r="I216" s="2"/>
      <c r="J216" s="2"/>
      <c r="K216" s="2"/>
      <c r="L216" s="2"/>
      <c r="M216" s="2"/>
      <c r="N216" s="2"/>
      <c r="O216" s="2"/>
    </row>
    <row r="217" spans="8:15" ht="13.5" customHeight="1" x14ac:dyDescent="0.2">
      <c r="H217" s="2"/>
      <c r="I217" s="2"/>
      <c r="J217" s="2"/>
      <c r="K217" s="2"/>
      <c r="L217" s="2"/>
      <c r="M217" s="2"/>
      <c r="N217" s="2"/>
      <c r="O217" s="2"/>
    </row>
    <row r="218" spans="8:15" ht="13.5" customHeight="1" x14ac:dyDescent="0.2">
      <c r="H218" s="2"/>
      <c r="I218" s="2"/>
      <c r="J218" s="2"/>
      <c r="K218" s="2"/>
      <c r="L218" s="2"/>
      <c r="M218" s="2"/>
      <c r="N218" s="2"/>
      <c r="O218" s="2"/>
    </row>
    <row r="219" spans="8:15" x14ac:dyDescent="0.2">
      <c r="H219" s="2"/>
      <c r="I219" s="2"/>
      <c r="J219" s="2"/>
      <c r="K219" s="2"/>
      <c r="L219" s="2"/>
      <c r="M219" s="2"/>
      <c r="N219" s="2"/>
      <c r="O219" s="2"/>
    </row>
    <row r="220" spans="8:15" x14ac:dyDescent="0.2">
      <c r="H220" s="2"/>
      <c r="I220" s="2"/>
      <c r="J220" s="2"/>
      <c r="K220" s="2"/>
      <c r="L220" s="2"/>
      <c r="M220" s="2"/>
      <c r="N220" s="2"/>
      <c r="O220" s="2"/>
    </row>
    <row r="221" spans="8:15" x14ac:dyDescent="0.2">
      <c r="H221" s="2"/>
      <c r="I221" s="2"/>
      <c r="J221" s="2"/>
      <c r="K221" s="2"/>
      <c r="L221" s="2"/>
      <c r="M221" s="2"/>
      <c r="N221" s="2"/>
      <c r="O221" s="2"/>
    </row>
    <row r="222" spans="8:15" x14ac:dyDescent="0.2">
      <c r="H222" s="2"/>
      <c r="I222" s="2"/>
      <c r="J222" s="2"/>
      <c r="K222" s="2"/>
      <c r="L222" s="2"/>
      <c r="M222" s="2"/>
      <c r="N222" s="2"/>
      <c r="O222" s="2"/>
    </row>
    <row r="223" spans="8:15" x14ac:dyDescent="0.2">
      <c r="H223" s="2"/>
      <c r="I223" s="2"/>
      <c r="J223" s="2"/>
      <c r="K223" s="2"/>
      <c r="L223" s="2"/>
      <c r="M223" s="2"/>
      <c r="N223" s="2"/>
      <c r="O223" s="2"/>
    </row>
    <row r="224" spans="8:15" x14ac:dyDescent="0.2">
      <c r="H224" s="2"/>
      <c r="I224" s="2"/>
      <c r="J224" s="2"/>
      <c r="K224" s="2"/>
      <c r="L224" s="2"/>
      <c r="M224" s="2"/>
      <c r="N224" s="2"/>
      <c r="O224" s="2"/>
    </row>
    <row r="225" spans="8:15" x14ac:dyDescent="0.2">
      <c r="H225" s="2"/>
      <c r="I225" s="2"/>
      <c r="J225" s="2"/>
      <c r="K225" s="2"/>
      <c r="L225" s="2"/>
      <c r="M225" s="2"/>
      <c r="N225" s="2"/>
      <c r="O225" s="2"/>
    </row>
    <row r="226" spans="8:15" x14ac:dyDescent="0.2">
      <c r="H226" s="2"/>
      <c r="I226" s="2"/>
      <c r="J226" s="2"/>
      <c r="K226" s="2"/>
      <c r="L226" s="2"/>
      <c r="M226" s="2"/>
      <c r="N226" s="2"/>
      <c r="O226" s="2"/>
    </row>
    <row r="227" spans="8:15" x14ac:dyDescent="0.2">
      <c r="H227" s="2"/>
      <c r="I227" s="2"/>
      <c r="J227" s="2"/>
      <c r="K227" s="2"/>
      <c r="L227" s="2"/>
      <c r="M227" s="2"/>
      <c r="N227" s="2"/>
      <c r="O227" s="2"/>
    </row>
    <row r="228" spans="8:15" x14ac:dyDescent="0.2">
      <c r="H228" s="2"/>
      <c r="I228" s="2"/>
      <c r="J228" s="2"/>
      <c r="K228" s="2"/>
      <c r="L228" s="2"/>
      <c r="M228" s="2"/>
      <c r="N228" s="2"/>
      <c r="O228" s="2"/>
    </row>
    <row r="229" spans="8:15" x14ac:dyDescent="0.2">
      <c r="H229" s="2"/>
      <c r="I229" s="2"/>
      <c r="J229" s="2"/>
      <c r="K229" s="2"/>
      <c r="L229" s="2"/>
      <c r="M229" s="2"/>
      <c r="N229" s="2"/>
      <c r="O229" s="2"/>
    </row>
    <row r="230" spans="8:15" x14ac:dyDescent="0.2">
      <c r="H230" s="2"/>
      <c r="I230" s="2"/>
      <c r="J230" s="2"/>
      <c r="K230" s="2"/>
      <c r="L230" s="2"/>
      <c r="M230" s="2"/>
      <c r="N230" s="2"/>
      <c r="O230" s="2"/>
    </row>
    <row r="231" spans="8:15" x14ac:dyDescent="0.2">
      <c r="H231" s="2"/>
      <c r="I231" s="2"/>
      <c r="J231" s="2"/>
      <c r="K231" s="2"/>
      <c r="L231" s="2"/>
      <c r="M231" s="2"/>
      <c r="N231" s="2"/>
      <c r="O231" s="2"/>
    </row>
    <row r="232" spans="8:15" x14ac:dyDescent="0.2">
      <c r="H232" s="2"/>
      <c r="I232" s="2"/>
      <c r="J232" s="2"/>
      <c r="K232" s="2"/>
      <c r="L232" s="2"/>
      <c r="M232" s="2"/>
      <c r="N232" s="2"/>
      <c r="O232" s="2"/>
    </row>
    <row r="233" spans="8:15" x14ac:dyDescent="0.2">
      <c r="H233" s="2"/>
      <c r="I233" s="2"/>
      <c r="J233" s="2"/>
      <c r="K233" s="2"/>
      <c r="L233" s="2"/>
      <c r="M233" s="2"/>
      <c r="N233" s="2"/>
      <c r="O233" s="2"/>
    </row>
    <row r="234" spans="8:15" x14ac:dyDescent="0.2">
      <c r="H234" s="2"/>
      <c r="I234" s="2"/>
      <c r="J234" s="2"/>
      <c r="K234" s="2"/>
      <c r="L234" s="2"/>
      <c r="M234" s="2"/>
      <c r="N234" s="2"/>
      <c r="O234" s="2"/>
    </row>
    <row r="235" spans="8:15" x14ac:dyDescent="0.2">
      <c r="H235" s="2"/>
      <c r="I235" s="2"/>
      <c r="J235" s="2"/>
      <c r="K235" s="2"/>
      <c r="L235" s="2"/>
      <c r="M235" s="2"/>
      <c r="N235" s="2"/>
      <c r="O235" s="2"/>
    </row>
    <row r="236" spans="8:15" x14ac:dyDescent="0.2">
      <c r="H236" s="2"/>
      <c r="I236" s="2"/>
      <c r="J236" s="2"/>
      <c r="K236" s="2"/>
      <c r="L236" s="2"/>
      <c r="M236" s="2"/>
      <c r="N236" s="2"/>
      <c r="O236" s="2"/>
    </row>
    <row r="237" spans="8:15" x14ac:dyDescent="0.2">
      <c r="H237" s="2"/>
      <c r="I237" s="2"/>
      <c r="J237" s="2"/>
      <c r="K237" s="2"/>
      <c r="L237" s="2"/>
      <c r="M237" s="2"/>
      <c r="N237" s="2"/>
      <c r="O237" s="2"/>
    </row>
    <row r="238" spans="8:15" x14ac:dyDescent="0.2">
      <c r="H238" s="2"/>
      <c r="I238" s="2"/>
      <c r="J238" s="2"/>
      <c r="K238" s="2"/>
      <c r="L238" s="2"/>
      <c r="M238" s="2"/>
      <c r="N238" s="2"/>
      <c r="O238" s="2"/>
    </row>
    <row r="239" spans="8:15" x14ac:dyDescent="0.2">
      <c r="H239" s="2"/>
      <c r="I239" s="2"/>
      <c r="J239" s="2"/>
      <c r="K239" s="2"/>
      <c r="L239" s="2"/>
      <c r="M239" s="2"/>
      <c r="N239" s="2"/>
      <c r="O239" s="2"/>
    </row>
    <row r="240" spans="8:15" x14ac:dyDescent="0.2">
      <c r="H240" s="2"/>
      <c r="I240" s="2"/>
      <c r="J240" s="2"/>
      <c r="K240" s="2"/>
      <c r="L240" s="2"/>
      <c r="M240" s="2"/>
      <c r="N240" s="2"/>
      <c r="O240" s="2"/>
    </row>
    <row r="241" spans="8:15" x14ac:dyDescent="0.2">
      <c r="H241" s="2"/>
      <c r="I241" s="2"/>
      <c r="J241" s="2"/>
      <c r="K241" s="2"/>
      <c r="L241" s="2"/>
      <c r="M241" s="2"/>
      <c r="N241" s="2"/>
      <c r="O241" s="2"/>
    </row>
    <row r="242" spans="8:15" x14ac:dyDescent="0.2">
      <c r="H242" s="2"/>
      <c r="I242" s="2"/>
      <c r="J242" s="2"/>
      <c r="K242" s="2"/>
      <c r="L242" s="2"/>
      <c r="M242" s="2"/>
      <c r="N242" s="2"/>
      <c r="O242" s="2"/>
    </row>
    <row r="243" spans="8:15" x14ac:dyDescent="0.2">
      <c r="H243" s="2"/>
      <c r="I243" s="2"/>
      <c r="J243" s="2"/>
      <c r="K243" s="2"/>
      <c r="L243" s="2"/>
      <c r="M243" s="2"/>
      <c r="N243" s="2"/>
      <c r="O243" s="2"/>
    </row>
    <row r="244" spans="8:15" x14ac:dyDescent="0.2">
      <c r="H244" s="2"/>
      <c r="I244" s="2"/>
      <c r="J244" s="2"/>
      <c r="K244" s="2"/>
      <c r="L244" s="2"/>
      <c r="M244" s="2"/>
      <c r="N244" s="2"/>
      <c r="O244" s="2"/>
    </row>
    <row r="245" spans="8:15" x14ac:dyDescent="0.2">
      <c r="H245" s="2"/>
      <c r="I245" s="2"/>
      <c r="J245" s="2"/>
      <c r="K245" s="2"/>
      <c r="L245" s="2"/>
      <c r="M245" s="2"/>
      <c r="N245" s="2"/>
      <c r="O245" s="2"/>
    </row>
    <row r="246" spans="8:15" x14ac:dyDescent="0.2">
      <c r="H246" s="2"/>
      <c r="I246" s="2"/>
      <c r="J246" s="2"/>
      <c r="K246" s="2"/>
      <c r="L246" s="2"/>
      <c r="M246" s="2"/>
      <c r="N246" s="2"/>
      <c r="O246" s="2"/>
    </row>
    <row r="247" spans="8:15" x14ac:dyDescent="0.2">
      <c r="H247" s="2"/>
      <c r="I247" s="2"/>
      <c r="J247" s="2"/>
      <c r="K247" s="2"/>
      <c r="L247" s="2"/>
      <c r="M247" s="2"/>
      <c r="N247" s="2"/>
      <c r="O247" s="2"/>
    </row>
    <row r="248" spans="8:15" x14ac:dyDescent="0.2">
      <c r="H248" s="2"/>
      <c r="I248" s="2"/>
      <c r="J248" s="2"/>
      <c r="K248" s="2"/>
      <c r="L248" s="2"/>
      <c r="M248" s="2"/>
      <c r="N248" s="2"/>
      <c r="O248" s="2"/>
    </row>
    <row r="249" spans="8:15" x14ac:dyDescent="0.2">
      <c r="H249" s="2"/>
      <c r="I249" s="2"/>
      <c r="J249" s="2"/>
      <c r="K249" s="2"/>
      <c r="L249" s="2"/>
      <c r="M249" s="2"/>
      <c r="N249" s="2"/>
      <c r="O249" s="2"/>
    </row>
    <row r="250" spans="8:15" x14ac:dyDescent="0.2">
      <c r="H250" s="2"/>
      <c r="I250" s="2"/>
      <c r="J250" s="2"/>
      <c r="K250" s="2"/>
      <c r="L250" s="2"/>
      <c r="M250" s="2"/>
      <c r="N250" s="2"/>
      <c r="O250" s="2"/>
    </row>
    <row r="251" spans="8:15" x14ac:dyDescent="0.2">
      <c r="H251" s="2"/>
      <c r="I251" s="2"/>
      <c r="J251" s="2"/>
      <c r="K251" s="2"/>
      <c r="L251" s="2"/>
      <c r="M251" s="2"/>
      <c r="N251" s="2"/>
      <c r="O251" s="2"/>
    </row>
    <row r="252" spans="8:15" x14ac:dyDescent="0.2">
      <c r="H252" s="2"/>
      <c r="I252" s="2"/>
      <c r="J252" s="2"/>
      <c r="K252" s="2"/>
      <c r="L252" s="2"/>
      <c r="M252" s="2"/>
      <c r="N252" s="2"/>
      <c r="O252" s="2"/>
    </row>
    <row r="253" spans="8:15" x14ac:dyDescent="0.2">
      <c r="H253" s="2"/>
      <c r="I253" s="2"/>
      <c r="J253" s="2"/>
      <c r="K253" s="2"/>
      <c r="L253" s="2"/>
      <c r="M253" s="2"/>
      <c r="N253" s="2"/>
      <c r="O253" s="2"/>
    </row>
    <row r="254" spans="8:15" x14ac:dyDescent="0.2">
      <c r="H254" s="2"/>
      <c r="I254" s="2"/>
      <c r="J254" s="2"/>
      <c r="K254" s="2"/>
      <c r="L254" s="2"/>
      <c r="M254" s="2"/>
      <c r="N254" s="2"/>
      <c r="O254" s="2"/>
    </row>
    <row r="255" spans="8:15" x14ac:dyDescent="0.2">
      <c r="H255" s="2"/>
      <c r="I255" s="2"/>
      <c r="J255" s="2"/>
      <c r="K255" s="2"/>
      <c r="L255" s="2"/>
      <c r="M255" s="2"/>
      <c r="N255" s="2"/>
      <c r="O255" s="2"/>
    </row>
    <row r="256" spans="8:15" x14ac:dyDescent="0.2">
      <c r="H256" s="2"/>
      <c r="I256" s="2"/>
      <c r="J256" s="2"/>
      <c r="K256" s="2"/>
      <c r="L256" s="2"/>
      <c r="M256" s="2"/>
      <c r="N256" s="2"/>
      <c r="O256" s="2"/>
    </row>
    <row r="257" spans="8:15" x14ac:dyDescent="0.2">
      <c r="H257" s="2"/>
      <c r="I257" s="2"/>
      <c r="J257" s="2"/>
      <c r="K257" s="2"/>
      <c r="L257" s="2"/>
      <c r="M257" s="2"/>
      <c r="N257" s="2"/>
      <c r="O257" s="2"/>
    </row>
    <row r="258" spans="8:15" x14ac:dyDescent="0.2">
      <c r="H258" s="2"/>
      <c r="I258" s="2"/>
      <c r="J258" s="2"/>
      <c r="K258" s="2"/>
      <c r="L258" s="2"/>
      <c r="M258" s="2"/>
      <c r="N258" s="2"/>
      <c r="O258" s="2"/>
    </row>
    <row r="259" spans="8:15" x14ac:dyDescent="0.2">
      <c r="H259" s="2"/>
      <c r="I259" s="2"/>
      <c r="J259" s="2"/>
      <c r="K259" s="2"/>
      <c r="L259" s="2"/>
      <c r="M259" s="2"/>
      <c r="N259" s="2"/>
      <c r="O259" s="2"/>
    </row>
    <row r="260" spans="8:15" x14ac:dyDescent="0.2">
      <c r="H260" s="2"/>
      <c r="I260" s="2"/>
      <c r="J260" s="2"/>
      <c r="K260" s="2"/>
      <c r="L260" s="2"/>
      <c r="M260" s="2"/>
      <c r="N260" s="2"/>
      <c r="O260" s="2"/>
    </row>
    <row r="261" spans="8:15" x14ac:dyDescent="0.2">
      <c r="H261" s="2"/>
      <c r="I261" s="2"/>
      <c r="J261" s="2"/>
      <c r="K261" s="2"/>
      <c r="L261" s="2"/>
      <c r="M261" s="2"/>
      <c r="N261" s="2"/>
      <c r="O261" s="2"/>
    </row>
    <row r="262" spans="8:15" x14ac:dyDescent="0.2">
      <c r="H262" s="2"/>
      <c r="I262" s="2"/>
      <c r="J262" s="2"/>
      <c r="K262" s="2"/>
      <c r="L262" s="2"/>
      <c r="M262" s="2"/>
      <c r="N262" s="2"/>
      <c r="O262" s="2"/>
    </row>
    <row r="263" spans="8:15" x14ac:dyDescent="0.2">
      <c r="H263" s="2"/>
      <c r="I263" s="2"/>
      <c r="J263" s="2"/>
      <c r="K263" s="2"/>
      <c r="L263" s="2"/>
      <c r="M263" s="2"/>
      <c r="N263" s="2"/>
      <c r="O263" s="2"/>
    </row>
    <row r="264" spans="8:15" x14ac:dyDescent="0.2">
      <c r="H264" s="2"/>
      <c r="I264" s="2"/>
      <c r="J264" s="2"/>
      <c r="K264" s="2"/>
      <c r="L264" s="2"/>
      <c r="M264" s="2"/>
      <c r="N264" s="2"/>
      <c r="O264" s="2"/>
    </row>
    <row r="265" spans="8:15" x14ac:dyDescent="0.2">
      <c r="H265" s="2"/>
      <c r="I265" s="2"/>
      <c r="J265" s="2"/>
      <c r="K265" s="2"/>
      <c r="L265" s="2"/>
      <c r="M265" s="2"/>
      <c r="N265" s="2"/>
      <c r="O265" s="2"/>
    </row>
    <row r="266" spans="8:15" x14ac:dyDescent="0.2">
      <c r="H266" s="2"/>
      <c r="I266" s="2"/>
      <c r="J266" s="2"/>
      <c r="K266" s="2"/>
      <c r="L266" s="2"/>
      <c r="M266" s="2"/>
      <c r="N266" s="2"/>
      <c r="O266" s="2"/>
    </row>
    <row r="267" spans="8:15" x14ac:dyDescent="0.2">
      <c r="H267" s="2"/>
      <c r="I267" s="2"/>
      <c r="J267" s="2"/>
      <c r="K267" s="2"/>
      <c r="L267" s="2"/>
      <c r="M267" s="2"/>
      <c r="N267" s="2"/>
      <c r="O267" s="2"/>
    </row>
    <row r="268" spans="8:15" x14ac:dyDescent="0.2">
      <c r="H268" s="2"/>
      <c r="I268" s="2"/>
      <c r="J268" s="2"/>
      <c r="K268" s="2"/>
      <c r="L268" s="2"/>
      <c r="M268" s="2"/>
      <c r="N268" s="2"/>
      <c r="O268" s="2"/>
    </row>
    <row r="269" spans="8:15" x14ac:dyDescent="0.2">
      <c r="H269" s="2"/>
      <c r="I269" s="2"/>
      <c r="J269" s="2"/>
      <c r="K269" s="2"/>
      <c r="L269" s="2"/>
      <c r="M269" s="2"/>
      <c r="N269" s="2"/>
      <c r="O269" s="2"/>
    </row>
    <row r="270" spans="8:15" x14ac:dyDescent="0.2">
      <c r="H270" s="2"/>
      <c r="I270" s="2"/>
      <c r="J270" s="2"/>
      <c r="K270" s="2"/>
      <c r="L270" s="2"/>
      <c r="M270" s="2"/>
      <c r="N270" s="2"/>
      <c r="O270" s="2"/>
    </row>
    <row r="271" spans="8:15" x14ac:dyDescent="0.2">
      <c r="H271" s="2"/>
      <c r="I271" s="2"/>
      <c r="J271" s="2"/>
      <c r="K271" s="2"/>
      <c r="L271" s="2"/>
      <c r="M271" s="2"/>
      <c r="N271" s="2"/>
      <c r="O271" s="2"/>
    </row>
    <row r="272" spans="8:15" x14ac:dyDescent="0.2">
      <c r="H272" s="2"/>
      <c r="I272" s="2"/>
      <c r="J272" s="2"/>
      <c r="K272" s="2"/>
      <c r="L272" s="2"/>
      <c r="M272" s="2"/>
      <c r="N272" s="2"/>
      <c r="O272" s="2"/>
    </row>
    <row r="273" spans="8:15" x14ac:dyDescent="0.2">
      <c r="H273" s="2"/>
      <c r="I273" s="2"/>
      <c r="J273" s="2"/>
      <c r="K273" s="2"/>
      <c r="L273" s="2"/>
      <c r="M273" s="2"/>
      <c r="N273" s="2"/>
      <c r="O273" s="2"/>
    </row>
    <row r="274" spans="8:15" x14ac:dyDescent="0.2">
      <c r="H274" s="2"/>
      <c r="I274" s="2"/>
      <c r="J274" s="2"/>
      <c r="K274" s="2"/>
      <c r="L274" s="2"/>
      <c r="M274" s="2"/>
      <c r="N274" s="2"/>
      <c r="O274" s="2"/>
    </row>
    <row r="275" spans="8:15" x14ac:dyDescent="0.2">
      <c r="H275" s="2"/>
      <c r="I275" s="2"/>
      <c r="J275" s="2"/>
      <c r="K275" s="2"/>
      <c r="L275" s="2"/>
      <c r="M275" s="2"/>
      <c r="N275" s="2"/>
      <c r="O275" s="2"/>
    </row>
    <row r="276" spans="8:15" x14ac:dyDescent="0.2">
      <c r="H276" s="2"/>
      <c r="I276" s="2"/>
      <c r="J276" s="2"/>
      <c r="K276" s="2"/>
      <c r="L276" s="2"/>
      <c r="M276" s="2"/>
      <c r="N276" s="2"/>
      <c r="O276" s="2"/>
    </row>
    <row r="277" spans="8:15" x14ac:dyDescent="0.2">
      <c r="H277" s="2"/>
      <c r="I277" s="2"/>
      <c r="J277" s="2"/>
      <c r="K277" s="2"/>
      <c r="L277" s="2"/>
      <c r="M277" s="2"/>
      <c r="N277" s="2"/>
      <c r="O277" s="2"/>
    </row>
    <row r="278" spans="8:15" x14ac:dyDescent="0.2">
      <c r="H278" s="2"/>
      <c r="I278" s="2"/>
      <c r="J278" s="2"/>
      <c r="K278" s="2"/>
      <c r="L278" s="2"/>
      <c r="M278" s="2"/>
      <c r="N278" s="2"/>
      <c r="O278" s="2"/>
    </row>
    <row r="279" spans="8:15" x14ac:dyDescent="0.2">
      <c r="H279" s="2"/>
      <c r="I279" s="2"/>
      <c r="J279" s="2"/>
      <c r="K279" s="2"/>
      <c r="L279" s="2"/>
      <c r="M279" s="2"/>
      <c r="N279" s="2"/>
      <c r="O279" s="2"/>
    </row>
    <row r="280" spans="8:15" x14ac:dyDescent="0.2">
      <c r="H280" s="2"/>
      <c r="I280" s="2"/>
      <c r="J280" s="2"/>
      <c r="K280" s="2"/>
      <c r="L280" s="2"/>
      <c r="M280" s="2"/>
      <c r="N280" s="2"/>
      <c r="O280" s="2"/>
    </row>
    <row r="281" spans="8:15" x14ac:dyDescent="0.2">
      <c r="H281" s="2"/>
      <c r="I281" s="2"/>
      <c r="J281" s="2"/>
      <c r="K281" s="2"/>
      <c r="L281" s="2"/>
      <c r="M281" s="2"/>
      <c r="N281" s="2"/>
      <c r="O281" s="2"/>
    </row>
    <row r="282" spans="8:15" x14ac:dyDescent="0.2">
      <c r="H282" s="2"/>
      <c r="I282" s="2"/>
      <c r="J282" s="2"/>
      <c r="K282" s="2"/>
      <c r="L282" s="2"/>
      <c r="M282" s="2"/>
      <c r="N282" s="2"/>
      <c r="O282" s="2"/>
    </row>
    <row r="283" spans="8:15" x14ac:dyDescent="0.2">
      <c r="H283" s="2"/>
      <c r="I283" s="2"/>
      <c r="J283" s="2"/>
      <c r="K283" s="2"/>
      <c r="L283" s="2"/>
      <c r="M283" s="2"/>
      <c r="N283" s="2"/>
      <c r="O283" s="2"/>
    </row>
    <row r="284" spans="8:15" x14ac:dyDescent="0.2">
      <c r="H284" s="2"/>
      <c r="I284" s="2"/>
      <c r="J284" s="2"/>
      <c r="K284" s="2"/>
      <c r="L284" s="2"/>
      <c r="M284" s="2"/>
      <c r="N284" s="2"/>
      <c r="O284" s="2"/>
    </row>
    <row r="285" spans="8:15" x14ac:dyDescent="0.2">
      <c r="H285" s="2"/>
      <c r="I285" s="2"/>
      <c r="J285" s="2"/>
      <c r="K285" s="2"/>
      <c r="L285" s="2"/>
      <c r="M285" s="2"/>
      <c r="N285" s="2"/>
      <c r="O285" s="2"/>
    </row>
    <row r="286" spans="8:15" x14ac:dyDescent="0.2">
      <c r="H286" s="2"/>
      <c r="I286" s="2"/>
      <c r="J286" s="2"/>
      <c r="K286" s="2"/>
      <c r="L286" s="2"/>
      <c r="M286" s="2"/>
      <c r="N286" s="2"/>
      <c r="O286" s="2"/>
    </row>
    <row r="287" spans="8:15" x14ac:dyDescent="0.2">
      <c r="H287" s="2"/>
      <c r="I287" s="2"/>
      <c r="J287" s="2"/>
      <c r="K287" s="2"/>
      <c r="L287" s="2"/>
      <c r="M287" s="2"/>
      <c r="N287" s="2"/>
      <c r="O287" s="2"/>
    </row>
    <row r="288" spans="8:15" x14ac:dyDescent="0.2">
      <c r="H288" s="2"/>
      <c r="I288" s="2"/>
      <c r="J288" s="2"/>
      <c r="K288" s="2"/>
      <c r="L288" s="2"/>
      <c r="M288" s="2"/>
      <c r="N288" s="2"/>
      <c r="O288" s="2"/>
    </row>
    <row r="289" spans="8:15" x14ac:dyDescent="0.2">
      <c r="H289" s="2"/>
      <c r="I289" s="2"/>
      <c r="J289" s="2"/>
      <c r="K289" s="2"/>
      <c r="L289" s="2"/>
      <c r="M289" s="2"/>
      <c r="N289" s="2"/>
      <c r="O289" s="2"/>
    </row>
    <row r="290" spans="8:15" x14ac:dyDescent="0.2">
      <c r="H290" s="2"/>
      <c r="I290" s="2"/>
      <c r="J290" s="2"/>
      <c r="K290" s="2"/>
      <c r="L290" s="2"/>
      <c r="M290" s="2"/>
      <c r="N290" s="2"/>
      <c r="O290" s="2"/>
    </row>
    <row r="291" spans="8:15" x14ac:dyDescent="0.2">
      <c r="H291" s="2"/>
      <c r="I291" s="2"/>
      <c r="J291" s="2"/>
      <c r="K291" s="2"/>
      <c r="L291" s="2"/>
      <c r="M291" s="2"/>
      <c r="N291" s="2"/>
      <c r="O291" s="2"/>
    </row>
    <row r="292" spans="8:15" x14ac:dyDescent="0.2">
      <c r="H292" s="2"/>
      <c r="I292" s="2"/>
      <c r="J292" s="2"/>
      <c r="K292" s="2"/>
      <c r="L292" s="2"/>
      <c r="M292" s="2"/>
      <c r="N292" s="2"/>
      <c r="O292" s="2"/>
    </row>
    <row r="293" spans="8:15" x14ac:dyDescent="0.2">
      <c r="H293" s="2"/>
      <c r="I293" s="2"/>
      <c r="J293" s="2"/>
      <c r="K293" s="2"/>
      <c r="L293" s="2"/>
      <c r="M293" s="2"/>
      <c r="N293" s="2"/>
      <c r="O293" s="2"/>
    </row>
    <row r="294" spans="8:15" x14ac:dyDescent="0.2">
      <c r="H294" s="2"/>
      <c r="I294" s="2"/>
      <c r="J294" s="2"/>
      <c r="K294" s="2"/>
      <c r="L294" s="2"/>
      <c r="M294" s="2"/>
      <c r="N294" s="2"/>
      <c r="O294" s="2"/>
    </row>
    <row r="295" spans="8:15" x14ac:dyDescent="0.2">
      <c r="H295" s="2"/>
      <c r="I295" s="2"/>
      <c r="J295" s="2"/>
      <c r="K295" s="2"/>
      <c r="L295" s="2"/>
      <c r="M295" s="2"/>
      <c r="N295" s="2"/>
      <c r="O295" s="2"/>
    </row>
    <row r="296" spans="8:15" x14ac:dyDescent="0.2">
      <c r="H296" s="2"/>
      <c r="I296" s="2"/>
      <c r="J296" s="2"/>
      <c r="K296" s="2"/>
      <c r="L296" s="2"/>
      <c r="M296" s="2"/>
      <c r="N296" s="2"/>
      <c r="O296" s="2"/>
    </row>
    <row r="297" spans="8:15" x14ac:dyDescent="0.2">
      <c r="H297" s="2"/>
      <c r="I297" s="2"/>
      <c r="J297" s="2"/>
      <c r="K297" s="2"/>
      <c r="L297" s="2"/>
      <c r="M297" s="2"/>
      <c r="N297" s="2"/>
      <c r="O297" s="2"/>
    </row>
    <row r="298" spans="8:15" x14ac:dyDescent="0.2">
      <c r="H298" s="2"/>
      <c r="I298" s="2"/>
      <c r="J298" s="2"/>
      <c r="K298" s="2"/>
      <c r="L298" s="2"/>
      <c r="M298" s="2"/>
      <c r="N298" s="2"/>
      <c r="O298" s="2"/>
    </row>
    <row r="299" spans="8:15" x14ac:dyDescent="0.2">
      <c r="H299" s="2"/>
      <c r="I299" s="2"/>
      <c r="J299" s="2"/>
      <c r="K299" s="2"/>
      <c r="L299" s="2"/>
      <c r="M299" s="2"/>
      <c r="N299" s="2"/>
      <c r="O299" s="2"/>
    </row>
    <row r="300" spans="8:15" x14ac:dyDescent="0.2">
      <c r="H300" s="2"/>
      <c r="I300" s="2"/>
      <c r="J300" s="2"/>
      <c r="K300" s="2"/>
      <c r="L300" s="2"/>
      <c r="M300" s="2"/>
      <c r="N300" s="2"/>
      <c r="O300" s="2"/>
    </row>
    <row r="301" spans="8:15" x14ac:dyDescent="0.2">
      <c r="H301" s="2"/>
      <c r="I301" s="2"/>
      <c r="J301" s="2"/>
      <c r="K301" s="2"/>
      <c r="L301" s="2"/>
      <c r="M301" s="2"/>
      <c r="N301" s="2"/>
      <c r="O301" s="2"/>
    </row>
    <row r="302" spans="8:15" x14ac:dyDescent="0.2">
      <c r="H302" s="2"/>
      <c r="I302" s="2"/>
      <c r="J302" s="2"/>
      <c r="K302" s="2"/>
      <c r="L302" s="2"/>
      <c r="M302" s="2"/>
      <c r="N302" s="2"/>
      <c r="O302" s="2"/>
    </row>
    <row r="303" spans="8:15" x14ac:dyDescent="0.2">
      <c r="H303" s="2"/>
      <c r="I303" s="2"/>
      <c r="J303" s="2"/>
      <c r="K303" s="2"/>
      <c r="L303" s="2"/>
      <c r="M303" s="2"/>
      <c r="N303" s="2"/>
      <c r="O303" s="2"/>
    </row>
    <row r="304" spans="8:15" x14ac:dyDescent="0.2">
      <c r="H304" s="2"/>
      <c r="I304" s="2"/>
      <c r="J304" s="2"/>
      <c r="K304" s="2"/>
      <c r="L304" s="2"/>
      <c r="M304" s="2"/>
      <c r="N304" s="2"/>
      <c r="O304" s="2"/>
    </row>
    <row r="305" spans="8:15" x14ac:dyDescent="0.2">
      <c r="H305" s="2"/>
      <c r="I305" s="2"/>
      <c r="J305" s="2"/>
      <c r="K305" s="2"/>
      <c r="L305" s="2"/>
      <c r="M305" s="2"/>
      <c r="N305" s="2"/>
      <c r="O305" s="2"/>
    </row>
    <row r="306" spans="8:15" x14ac:dyDescent="0.2">
      <c r="H306" s="2"/>
      <c r="I306" s="2"/>
      <c r="J306" s="2"/>
      <c r="K306" s="2"/>
      <c r="L306" s="2"/>
      <c r="M306" s="2"/>
      <c r="N306" s="2"/>
      <c r="O306" s="2"/>
    </row>
    <row r="307" spans="8:15" x14ac:dyDescent="0.2">
      <c r="H307" s="2"/>
      <c r="I307" s="2"/>
      <c r="J307" s="2"/>
      <c r="K307" s="2"/>
      <c r="L307" s="2"/>
      <c r="M307" s="2"/>
      <c r="N307" s="2"/>
      <c r="O307" s="2"/>
    </row>
    <row r="308" spans="8:15" x14ac:dyDescent="0.2">
      <c r="H308" s="2"/>
      <c r="I308" s="2"/>
      <c r="J308" s="2"/>
      <c r="K308" s="2"/>
      <c r="L308" s="2"/>
      <c r="M308" s="2"/>
      <c r="N308" s="2"/>
      <c r="O308" s="2"/>
    </row>
    <row r="309" spans="8:15" x14ac:dyDescent="0.2">
      <c r="H309" s="2"/>
      <c r="I309" s="2"/>
      <c r="J309" s="2"/>
      <c r="K309" s="2"/>
      <c r="L309" s="2"/>
      <c r="M309" s="2"/>
      <c r="N309" s="2"/>
      <c r="O309" s="2"/>
    </row>
    <row r="310" spans="8:15" x14ac:dyDescent="0.2">
      <c r="H310" s="2"/>
      <c r="I310" s="2"/>
      <c r="J310" s="2"/>
      <c r="K310" s="2"/>
      <c r="L310" s="2"/>
      <c r="M310" s="2"/>
      <c r="N310" s="2"/>
      <c r="O310" s="2"/>
    </row>
    <row r="311" spans="8:15" x14ac:dyDescent="0.2">
      <c r="H311" s="2"/>
      <c r="I311" s="2"/>
      <c r="J311" s="2"/>
      <c r="K311" s="2"/>
      <c r="L311" s="2"/>
      <c r="M311" s="2"/>
      <c r="N311" s="2"/>
      <c r="O311" s="2"/>
    </row>
    <row r="312" spans="8:15" x14ac:dyDescent="0.2">
      <c r="H312" s="2"/>
      <c r="I312" s="2"/>
      <c r="J312" s="2"/>
      <c r="K312" s="2"/>
      <c r="L312" s="2"/>
      <c r="M312" s="2"/>
      <c r="N312" s="2"/>
      <c r="O312" s="2"/>
    </row>
    <row r="313" spans="8:15" x14ac:dyDescent="0.2">
      <c r="H313" s="2"/>
      <c r="I313" s="2"/>
      <c r="J313" s="2"/>
      <c r="K313" s="2"/>
      <c r="L313" s="2"/>
      <c r="M313" s="2"/>
      <c r="N313" s="2"/>
      <c r="O313" s="2"/>
    </row>
    <row r="314" spans="8:15" x14ac:dyDescent="0.2">
      <c r="H314" s="2"/>
      <c r="I314" s="2"/>
      <c r="J314" s="2"/>
      <c r="K314" s="2"/>
      <c r="L314" s="2"/>
      <c r="M314" s="2"/>
      <c r="N314" s="2"/>
      <c r="O314" s="2"/>
    </row>
    <row r="315" spans="8:15" x14ac:dyDescent="0.2">
      <c r="H315" s="2"/>
      <c r="I315" s="2"/>
      <c r="J315" s="2"/>
      <c r="K315" s="2"/>
      <c r="L315" s="2"/>
      <c r="M315" s="2"/>
      <c r="N315" s="2"/>
      <c r="O315" s="2"/>
    </row>
    <row r="316" spans="8:15" x14ac:dyDescent="0.2">
      <c r="H316" s="2"/>
      <c r="I316" s="2"/>
      <c r="J316" s="2"/>
      <c r="K316" s="2"/>
      <c r="L316" s="2"/>
      <c r="M316" s="2"/>
      <c r="N316" s="2"/>
      <c r="O316" s="2"/>
    </row>
    <row r="317" spans="8:15" x14ac:dyDescent="0.2">
      <c r="H317" s="2"/>
      <c r="I317" s="2"/>
      <c r="J317" s="2"/>
      <c r="K317" s="2"/>
      <c r="L317" s="2"/>
      <c r="M317" s="2"/>
      <c r="N317" s="2"/>
      <c r="O317" s="2"/>
    </row>
    <row r="318" spans="8:15" x14ac:dyDescent="0.2">
      <c r="H318" s="2"/>
      <c r="I318" s="2"/>
      <c r="J318" s="2"/>
      <c r="K318" s="2"/>
      <c r="L318" s="2"/>
      <c r="M318" s="2"/>
      <c r="N318" s="2"/>
      <c r="O318" s="2"/>
    </row>
    <row r="319" spans="8:15" x14ac:dyDescent="0.2">
      <c r="H319" s="2"/>
      <c r="I319" s="2"/>
      <c r="J319" s="2"/>
      <c r="K319" s="2"/>
      <c r="L319" s="2"/>
      <c r="M319" s="2"/>
      <c r="N319" s="2"/>
      <c r="O319" s="2"/>
    </row>
    <row r="320" spans="8:15" x14ac:dyDescent="0.2">
      <c r="H320" s="2"/>
      <c r="I320" s="2"/>
      <c r="J320" s="2"/>
      <c r="K320" s="2"/>
      <c r="L320" s="2"/>
      <c r="M320" s="2"/>
      <c r="N320" s="2"/>
      <c r="O320" s="2"/>
    </row>
    <row r="321" spans="8:15" x14ac:dyDescent="0.2">
      <c r="H321" s="2"/>
      <c r="I321" s="2"/>
      <c r="J321" s="2"/>
      <c r="K321" s="2"/>
      <c r="L321" s="2"/>
      <c r="M321" s="2"/>
      <c r="N321" s="2"/>
      <c r="O321" s="2"/>
    </row>
    <row r="322" spans="8:15" x14ac:dyDescent="0.2">
      <c r="H322" s="2"/>
      <c r="I322" s="2"/>
      <c r="J322" s="2"/>
      <c r="K322" s="2"/>
      <c r="L322" s="2"/>
      <c r="M322" s="2"/>
      <c r="N322" s="2"/>
      <c r="O322" s="2"/>
    </row>
    <row r="323" spans="8:15" x14ac:dyDescent="0.2">
      <c r="H323" s="2"/>
      <c r="I323" s="2"/>
      <c r="J323" s="2"/>
      <c r="K323" s="2"/>
      <c r="L323" s="2"/>
      <c r="M323" s="2"/>
      <c r="N323" s="2"/>
      <c r="O323" s="2"/>
    </row>
    <row r="324" spans="8:15" x14ac:dyDescent="0.2">
      <c r="H324" s="2"/>
      <c r="I324" s="2"/>
      <c r="J324" s="2"/>
      <c r="K324" s="2"/>
      <c r="L324" s="2"/>
      <c r="M324" s="2"/>
      <c r="N324" s="2"/>
      <c r="O324" s="2"/>
    </row>
    <row r="325" spans="8:15" x14ac:dyDescent="0.2">
      <c r="H325" s="2"/>
      <c r="I325" s="2"/>
      <c r="J325" s="2"/>
      <c r="K325" s="2"/>
      <c r="L325" s="2"/>
      <c r="M325" s="2"/>
      <c r="N325" s="2"/>
      <c r="O325" s="2"/>
    </row>
    <row r="326" spans="8:15" x14ac:dyDescent="0.2">
      <c r="H326" s="2"/>
      <c r="I326" s="2"/>
      <c r="J326" s="2"/>
      <c r="K326" s="2"/>
      <c r="L326" s="2"/>
      <c r="M326" s="2"/>
      <c r="N326" s="2"/>
      <c r="O326" s="2"/>
    </row>
    <row r="327" spans="8:15" x14ac:dyDescent="0.2">
      <c r="H327" s="2"/>
      <c r="I327" s="2"/>
      <c r="J327" s="2"/>
      <c r="K327" s="2"/>
      <c r="L327" s="2"/>
      <c r="M327" s="2"/>
      <c r="N327" s="2"/>
      <c r="O327" s="2"/>
    </row>
    <row r="328" spans="8:15" x14ac:dyDescent="0.2">
      <c r="H328" s="2"/>
      <c r="I328" s="2"/>
      <c r="J328" s="2"/>
      <c r="K328" s="2"/>
      <c r="L328" s="2"/>
      <c r="M328" s="2"/>
      <c r="N328" s="2"/>
      <c r="O328" s="2"/>
    </row>
    <row r="329" spans="8:15" x14ac:dyDescent="0.2">
      <c r="H329" s="2"/>
      <c r="I329" s="2"/>
      <c r="J329" s="2"/>
      <c r="K329" s="2"/>
      <c r="L329" s="2"/>
      <c r="M329" s="2"/>
      <c r="N329" s="2"/>
      <c r="O329" s="2"/>
    </row>
    <row r="330" spans="8:15" x14ac:dyDescent="0.2">
      <c r="H330" s="2"/>
      <c r="I330" s="2"/>
      <c r="J330" s="2"/>
      <c r="K330" s="2"/>
      <c r="L330" s="2"/>
      <c r="M330" s="2"/>
      <c r="N330" s="2"/>
      <c r="O330" s="2"/>
    </row>
    <row r="331" spans="8:15" x14ac:dyDescent="0.2">
      <c r="H331" s="2"/>
      <c r="I331" s="2"/>
      <c r="J331" s="2"/>
      <c r="K331" s="2"/>
      <c r="L331" s="2"/>
      <c r="M331" s="2"/>
      <c r="N331" s="2"/>
      <c r="O331" s="2"/>
    </row>
    <row r="332" spans="8:15" x14ac:dyDescent="0.2">
      <c r="H332" s="2"/>
      <c r="I332" s="2"/>
      <c r="J332" s="2"/>
      <c r="K332" s="2"/>
      <c r="L332" s="2"/>
      <c r="M332" s="2"/>
      <c r="N332" s="2"/>
      <c r="O332" s="2"/>
    </row>
    <row r="333" spans="8:15" x14ac:dyDescent="0.2">
      <c r="H333" s="2"/>
      <c r="I333" s="2"/>
      <c r="J333" s="2"/>
      <c r="K333" s="2"/>
      <c r="L333" s="2"/>
      <c r="M333" s="2"/>
      <c r="N333" s="2"/>
      <c r="O333" s="2"/>
    </row>
    <row r="334" spans="8:15" x14ac:dyDescent="0.2">
      <c r="H334" s="2"/>
      <c r="I334" s="2"/>
      <c r="J334" s="2"/>
      <c r="K334" s="2"/>
      <c r="L334" s="2"/>
      <c r="M334" s="2"/>
      <c r="N334" s="2"/>
      <c r="O334" s="2"/>
    </row>
    <row r="335" spans="8:15" x14ac:dyDescent="0.2">
      <c r="H335" s="2"/>
      <c r="I335" s="2"/>
      <c r="J335" s="2"/>
      <c r="K335" s="2"/>
      <c r="L335" s="2"/>
      <c r="M335" s="2"/>
      <c r="N335" s="2"/>
      <c r="O335" s="2"/>
    </row>
    <row r="336" spans="8:15" x14ac:dyDescent="0.2">
      <c r="H336" s="2"/>
      <c r="I336" s="2"/>
      <c r="J336" s="2"/>
      <c r="K336" s="2"/>
      <c r="L336" s="2"/>
      <c r="M336" s="2"/>
      <c r="N336" s="2"/>
      <c r="O336" s="2"/>
    </row>
    <row r="337" spans="8:15" x14ac:dyDescent="0.2">
      <c r="H337" s="2"/>
      <c r="I337" s="2"/>
      <c r="J337" s="2"/>
      <c r="K337" s="2"/>
      <c r="L337" s="2"/>
      <c r="M337" s="2"/>
      <c r="N337" s="2"/>
      <c r="O337" s="2"/>
    </row>
    <row r="338" spans="8:15" x14ac:dyDescent="0.2">
      <c r="H338" s="2"/>
      <c r="I338" s="2"/>
      <c r="J338" s="2"/>
      <c r="K338" s="2"/>
      <c r="L338" s="2"/>
      <c r="M338" s="2"/>
      <c r="N338" s="2"/>
      <c r="O338" s="2"/>
    </row>
    <row r="339" spans="8:15" x14ac:dyDescent="0.2">
      <c r="H339" s="2"/>
      <c r="I339" s="2"/>
      <c r="J339" s="2"/>
      <c r="K339" s="2"/>
      <c r="L339" s="2"/>
      <c r="M339" s="2"/>
      <c r="N339" s="2"/>
      <c r="O339" s="2"/>
    </row>
    <row r="340" spans="8:15" x14ac:dyDescent="0.2">
      <c r="H340" s="2"/>
      <c r="I340" s="2"/>
      <c r="J340" s="2"/>
      <c r="K340" s="2"/>
      <c r="L340" s="2"/>
      <c r="M340" s="2"/>
      <c r="N340" s="2"/>
      <c r="O340" s="2"/>
    </row>
    <row r="341" spans="8:15" x14ac:dyDescent="0.2">
      <c r="H341" s="2"/>
      <c r="I341" s="2"/>
      <c r="J341" s="2"/>
      <c r="K341" s="2"/>
      <c r="L341" s="2"/>
      <c r="M341" s="2"/>
      <c r="N341" s="2"/>
      <c r="O341" s="2"/>
    </row>
    <row r="342" spans="8:15" x14ac:dyDescent="0.2">
      <c r="H342" s="2"/>
      <c r="I342" s="2"/>
      <c r="J342" s="2"/>
      <c r="K342" s="2"/>
      <c r="L342" s="2"/>
      <c r="M342" s="2"/>
      <c r="N342" s="2"/>
      <c r="O342" s="2"/>
    </row>
    <row r="343" spans="8:15" x14ac:dyDescent="0.2">
      <c r="H343" s="2"/>
      <c r="I343" s="2"/>
      <c r="J343" s="2"/>
      <c r="K343" s="2"/>
      <c r="L343" s="2"/>
      <c r="M343" s="2"/>
      <c r="N343" s="2"/>
      <c r="O343" s="2"/>
    </row>
    <row r="344" spans="8:15" x14ac:dyDescent="0.2">
      <c r="H344" s="2"/>
      <c r="I344" s="2"/>
      <c r="J344" s="2"/>
      <c r="K344" s="2"/>
      <c r="L344" s="2"/>
      <c r="M344" s="2"/>
      <c r="N344" s="2"/>
      <c r="O344" s="2"/>
    </row>
    <row r="345" spans="8:15" x14ac:dyDescent="0.2">
      <c r="H345" s="2"/>
      <c r="I345" s="2"/>
      <c r="J345" s="2"/>
      <c r="K345" s="14"/>
      <c r="L345" s="2"/>
      <c r="M345" s="2"/>
      <c r="N345" s="2"/>
      <c r="O345" s="2"/>
    </row>
    <row r="346" spans="8:15" x14ac:dyDescent="0.2">
      <c r="H346" s="2"/>
      <c r="I346" s="2"/>
      <c r="J346" s="2"/>
      <c r="K346" s="2"/>
      <c r="L346" s="2"/>
      <c r="M346" s="2"/>
      <c r="N346" s="2"/>
      <c r="O346" s="2"/>
    </row>
    <row r="347" spans="8:15" x14ac:dyDescent="0.2">
      <c r="H347" s="2"/>
      <c r="I347" s="2"/>
      <c r="J347" s="2"/>
      <c r="K347" s="2"/>
      <c r="L347" s="2"/>
      <c r="M347" s="2"/>
      <c r="N347" s="2"/>
      <c r="O347" s="2"/>
    </row>
    <row r="348" spans="8:15" x14ac:dyDescent="0.2">
      <c r="H348" s="2"/>
      <c r="I348" s="2"/>
      <c r="J348" s="2"/>
      <c r="K348" s="2"/>
      <c r="L348" s="2"/>
      <c r="M348" s="2"/>
      <c r="N348" s="2"/>
      <c r="O348" s="2"/>
    </row>
    <row r="349" spans="8:15" x14ac:dyDescent="0.2">
      <c r="H349" s="2"/>
      <c r="I349" s="2"/>
      <c r="J349" s="2"/>
      <c r="K349" s="2"/>
      <c r="L349" s="2"/>
      <c r="M349" s="2"/>
      <c r="N349" s="2"/>
      <c r="O349" s="2"/>
    </row>
    <row r="350" spans="8:15" x14ac:dyDescent="0.2">
      <c r="H350" s="2"/>
      <c r="I350" s="2"/>
      <c r="J350" s="2"/>
      <c r="K350" s="2"/>
      <c r="L350" s="2"/>
      <c r="M350" s="2"/>
      <c r="N350" s="2"/>
      <c r="O350" s="2"/>
    </row>
    <row r="351" spans="8:15" x14ac:dyDescent="0.2">
      <c r="H351" s="2"/>
      <c r="I351" s="2"/>
      <c r="J351" s="2"/>
      <c r="K351" s="2"/>
      <c r="L351" s="2"/>
      <c r="M351" s="2"/>
      <c r="N351" s="2"/>
      <c r="O351" s="2"/>
    </row>
    <row r="352" spans="8:15" x14ac:dyDescent="0.2">
      <c r="H352" s="2"/>
      <c r="I352" s="2"/>
      <c r="J352" s="2"/>
      <c r="K352" s="2"/>
      <c r="L352" s="2"/>
      <c r="M352" s="2"/>
      <c r="N352" s="2"/>
      <c r="O352" s="2"/>
    </row>
    <row r="353" spans="8:15" x14ac:dyDescent="0.2">
      <c r="H353" s="2"/>
      <c r="I353" s="2"/>
      <c r="J353" s="2"/>
      <c r="K353" s="2"/>
      <c r="L353" s="2"/>
      <c r="M353" s="2"/>
      <c r="N353" s="2"/>
      <c r="O353" s="2"/>
    </row>
    <row r="354" spans="8:15" x14ac:dyDescent="0.2">
      <c r="H354" s="2"/>
      <c r="I354" s="2"/>
      <c r="J354" s="2"/>
      <c r="K354" s="2"/>
      <c r="L354" s="2"/>
      <c r="M354" s="2"/>
      <c r="N354" s="2"/>
      <c r="O354" s="2"/>
    </row>
    <row r="355" spans="8:15" x14ac:dyDescent="0.2">
      <c r="H355" s="2"/>
      <c r="I355" s="2"/>
      <c r="J355" s="2"/>
      <c r="K355" s="2"/>
      <c r="L355" s="2"/>
      <c r="M355" s="2"/>
      <c r="N355" s="2"/>
      <c r="O355" s="2"/>
    </row>
    <row r="356" spans="8:15" x14ac:dyDescent="0.2">
      <c r="H356" s="2"/>
      <c r="I356" s="2"/>
      <c r="J356" s="2"/>
      <c r="K356" s="2"/>
      <c r="L356" s="2"/>
      <c r="M356" s="2"/>
      <c r="N356" s="2"/>
      <c r="O356" s="2"/>
    </row>
    <row r="357" spans="8:15" x14ac:dyDescent="0.2">
      <c r="H357" s="2"/>
      <c r="I357" s="2"/>
      <c r="J357" s="2"/>
      <c r="K357" s="2"/>
      <c r="L357" s="2"/>
      <c r="M357" s="2"/>
      <c r="N357" s="2"/>
      <c r="O357" s="2"/>
    </row>
    <row r="358" spans="8:15" x14ac:dyDescent="0.2">
      <c r="H358" s="2"/>
      <c r="I358" s="2"/>
      <c r="J358" s="2"/>
      <c r="K358" s="2"/>
      <c r="L358" s="2"/>
      <c r="M358" s="2"/>
      <c r="N358" s="2"/>
      <c r="O358" s="2"/>
    </row>
    <row r="359" spans="8:15" x14ac:dyDescent="0.2">
      <c r="H359" s="2"/>
      <c r="I359" s="2"/>
      <c r="J359" s="2"/>
      <c r="K359" s="2"/>
      <c r="L359" s="2"/>
      <c r="M359" s="2"/>
      <c r="N359" s="2"/>
      <c r="O359" s="2"/>
    </row>
    <row r="360" spans="8:15" x14ac:dyDescent="0.2">
      <c r="H360" s="2"/>
      <c r="I360" s="2"/>
      <c r="J360" s="2"/>
      <c r="K360" s="2"/>
      <c r="L360" s="2"/>
      <c r="M360" s="2"/>
      <c r="N360" s="2"/>
      <c r="O360" s="2"/>
    </row>
    <row r="361" spans="8:15" x14ac:dyDescent="0.2">
      <c r="H361" s="2"/>
      <c r="I361" s="2"/>
      <c r="J361" s="2"/>
      <c r="K361" s="2"/>
      <c r="L361" s="2"/>
      <c r="M361" s="2"/>
      <c r="N361" s="2"/>
      <c r="O361" s="2"/>
    </row>
    <row r="362" spans="8:15" x14ac:dyDescent="0.2">
      <c r="H362" s="2"/>
      <c r="I362" s="2"/>
      <c r="J362" s="2"/>
      <c r="K362" s="2"/>
      <c r="L362" s="2"/>
      <c r="M362" s="2"/>
      <c r="N362" s="2"/>
      <c r="O362" s="2"/>
    </row>
    <row r="363" spans="8:15" x14ac:dyDescent="0.2">
      <c r="H363" s="2"/>
      <c r="I363" s="2"/>
      <c r="J363" s="2"/>
      <c r="K363" s="2"/>
      <c r="L363" s="2"/>
      <c r="M363" s="2"/>
      <c r="N363" s="2"/>
      <c r="O363" s="2"/>
    </row>
    <row r="364" spans="8:15" x14ac:dyDescent="0.2">
      <c r="H364" s="2"/>
      <c r="I364" s="2"/>
      <c r="J364" s="2"/>
      <c r="K364" s="2"/>
      <c r="L364" s="2"/>
      <c r="M364" s="2"/>
      <c r="N364" s="2"/>
      <c r="O364" s="2"/>
    </row>
    <row r="365" spans="8:15" x14ac:dyDescent="0.2">
      <c r="H365" s="2"/>
      <c r="I365" s="2"/>
      <c r="J365" s="2"/>
      <c r="K365" s="2"/>
      <c r="L365" s="2"/>
      <c r="M365" s="2"/>
      <c r="N365" s="2"/>
      <c r="O365" s="2"/>
    </row>
    <row r="366" spans="8:15" x14ac:dyDescent="0.2">
      <c r="H366" s="2"/>
      <c r="I366" s="2"/>
      <c r="J366" s="2"/>
      <c r="K366" s="2"/>
      <c r="L366" s="2"/>
      <c r="M366" s="2"/>
      <c r="N366" s="2"/>
      <c r="O366" s="2"/>
    </row>
    <row r="367" spans="8:15" x14ac:dyDescent="0.2">
      <c r="H367" s="2"/>
      <c r="I367" s="2"/>
      <c r="J367" s="2"/>
      <c r="K367" s="2"/>
      <c r="L367" s="2"/>
      <c r="M367" s="2"/>
      <c r="N367" s="2"/>
      <c r="O367" s="2"/>
    </row>
    <row r="368" spans="8:15" x14ac:dyDescent="0.2">
      <c r="H368" s="2"/>
      <c r="I368" s="2"/>
      <c r="J368" s="2"/>
      <c r="K368" s="2"/>
      <c r="L368" s="2"/>
      <c r="M368" s="2"/>
      <c r="N368" s="2"/>
      <c r="O368" s="2"/>
    </row>
    <row r="369" spans="8:15" x14ac:dyDescent="0.2">
      <c r="H369" s="2"/>
      <c r="I369" s="2"/>
      <c r="J369" s="2"/>
      <c r="K369" s="2"/>
      <c r="L369" s="2"/>
      <c r="M369" s="2"/>
      <c r="N369" s="2"/>
      <c r="O369" s="2"/>
    </row>
    <row r="370" spans="8:15" x14ac:dyDescent="0.2">
      <c r="H370" s="2"/>
      <c r="I370" s="2"/>
      <c r="J370" s="2"/>
      <c r="K370" s="2"/>
      <c r="L370" s="2"/>
      <c r="M370" s="2"/>
      <c r="N370" s="2"/>
      <c r="O370" s="2"/>
    </row>
    <row r="371" spans="8:15" x14ac:dyDescent="0.2">
      <c r="H371" s="2"/>
      <c r="I371" s="2"/>
      <c r="J371" s="2"/>
      <c r="K371" s="2"/>
      <c r="L371" s="2"/>
      <c r="M371" s="2"/>
      <c r="N371" s="2"/>
      <c r="O371" s="2"/>
    </row>
    <row r="372" spans="8:15" x14ac:dyDescent="0.2">
      <c r="H372" s="2"/>
      <c r="I372" s="2"/>
      <c r="J372" s="2"/>
      <c r="K372" s="2"/>
      <c r="L372" s="2"/>
      <c r="M372" s="2"/>
      <c r="N372" s="2"/>
      <c r="O372" s="2"/>
    </row>
    <row r="373" spans="8:15" x14ac:dyDescent="0.2">
      <c r="H373" s="2"/>
      <c r="I373" s="2"/>
      <c r="J373" s="2"/>
      <c r="K373" s="2"/>
      <c r="L373" s="2"/>
      <c r="M373" s="2"/>
      <c r="N373" s="2"/>
      <c r="O373" s="2"/>
    </row>
    <row r="374" spans="8:15" x14ac:dyDescent="0.2">
      <c r="H374" s="2"/>
      <c r="I374" s="2"/>
      <c r="J374" s="2"/>
      <c r="K374" s="2"/>
      <c r="L374" s="2"/>
      <c r="M374" s="2"/>
      <c r="N374" s="2"/>
      <c r="O374" s="2"/>
    </row>
    <row r="375" spans="8:15" x14ac:dyDescent="0.2">
      <c r="H375" s="2"/>
      <c r="I375" s="2"/>
      <c r="J375" s="2"/>
      <c r="K375" s="2"/>
      <c r="L375" s="2"/>
      <c r="M375" s="2"/>
      <c r="N375" s="2"/>
      <c r="O375" s="2"/>
    </row>
    <row r="376" spans="8:15" x14ac:dyDescent="0.2">
      <c r="H376" s="2"/>
      <c r="I376" s="2"/>
      <c r="J376" s="2"/>
      <c r="K376" s="2"/>
      <c r="L376" s="2"/>
      <c r="M376" s="2"/>
      <c r="N376" s="2"/>
      <c r="O376" s="2"/>
    </row>
    <row r="377" spans="8:15" x14ac:dyDescent="0.2">
      <c r="H377" s="2"/>
      <c r="I377" s="2"/>
      <c r="J377" s="2"/>
      <c r="K377" s="2"/>
      <c r="L377" s="2"/>
      <c r="M377" s="2"/>
      <c r="N377" s="2"/>
      <c r="O377" s="2"/>
    </row>
    <row r="378" spans="8:15" x14ac:dyDescent="0.2">
      <c r="H378" s="2"/>
      <c r="I378" s="2"/>
      <c r="J378" s="2"/>
      <c r="K378" s="2"/>
      <c r="L378" s="2"/>
      <c r="M378" s="2"/>
      <c r="N378" s="2"/>
      <c r="O378" s="2"/>
    </row>
    <row r="379" spans="8:15" x14ac:dyDescent="0.2">
      <c r="H379" s="2"/>
      <c r="I379" s="2"/>
      <c r="J379" s="2"/>
      <c r="K379" s="2"/>
      <c r="L379" s="2"/>
      <c r="M379" s="2"/>
      <c r="N379" s="2"/>
      <c r="O379" s="2"/>
    </row>
    <row r="380" spans="8:15" x14ac:dyDescent="0.2">
      <c r="H380" s="2"/>
      <c r="I380" s="2"/>
      <c r="J380" s="2"/>
      <c r="K380" s="2"/>
      <c r="L380" s="2"/>
      <c r="M380" s="2"/>
      <c r="N380" s="2"/>
      <c r="O380" s="2"/>
    </row>
    <row r="381" spans="8:15" x14ac:dyDescent="0.2">
      <c r="H381" s="2"/>
      <c r="I381" s="2"/>
      <c r="J381" s="2"/>
      <c r="K381" s="2"/>
      <c r="L381" s="2"/>
      <c r="M381" s="2"/>
      <c r="N381" s="2"/>
      <c r="O381" s="2"/>
    </row>
    <row r="382" spans="8:15" x14ac:dyDescent="0.2">
      <c r="H382" s="2"/>
      <c r="I382" s="2"/>
      <c r="J382" s="2"/>
      <c r="K382" s="2"/>
      <c r="L382" s="2"/>
      <c r="M382" s="2"/>
      <c r="N382" s="2"/>
      <c r="O382" s="2"/>
    </row>
    <row r="383" spans="8:15" x14ac:dyDescent="0.2">
      <c r="H383" s="2"/>
      <c r="I383" s="2"/>
      <c r="J383" s="2"/>
      <c r="K383" s="2"/>
      <c r="L383" s="2"/>
      <c r="M383" s="2"/>
      <c r="N383" s="2"/>
      <c r="O383" s="2"/>
    </row>
    <row r="384" spans="8:15" x14ac:dyDescent="0.2">
      <c r="H384" s="2"/>
      <c r="I384" s="2"/>
      <c r="J384" s="2"/>
      <c r="K384" s="2"/>
      <c r="L384" s="2"/>
      <c r="M384" s="2"/>
      <c r="N384" s="2"/>
      <c r="O384" s="2"/>
    </row>
    <row r="385" spans="8:15" x14ac:dyDescent="0.2">
      <c r="H385" s="2"/>
      <c r="I385" s="2"/>
      <c r="J385" s="2"/>
      <c r="K385" s="2"/>
      <c r="L385" s="2"/>
      <c r="M385" s="2"/>
      <c r="N385" s="2"/>
      <c r="O385" s="2"/>
    </row>
    <row r="386" spans="8:15" x14ac:dyDescent="0.2">
      <c r="H386" s="2"/>
      <c r="I386" s="2"/>
      <c r="J386" s="2"/>
      <c r="K386" s="2"/>
      <c r="L386" s="2"/>
      <c r="M386" s="2"/>
      <c r="N386" s="2"/>
      <c r="O386" s="2"/>
    </row>
    <row r="387" spans="8:15" x14ac:dyDescent="0.2">
      <c r="H387" s="2"/>
      <c r="I387" s="2"/>
      <c r="J387" s="2"/>
      <c r="K387" s="2"/>
      <c r="L387" s="2"/>
      <c r="M387" s="2"/>
      <c r="N387" s="2"/>
      <c r="O387" s="2"/>
    </row>
    <row r="388" spans="8:15" x14ac:dyDescent="0.2">
      <c r="H388" s="2"/>
      <c r="I388" s="2"/>
      <c r="J388" s="2"/>
      <c r="K388" s="2"/>
      <c r="L388" s="2"/>
      <c r="M388" s="2"/>
      <c r="N388" s="2"/>
      <c r="O388" s="2"/>
    </row>
    <row r="389" spans="8:15" x14ac:dyDescent="0.2">
      <c r="H389" s="2"/>
      <c r="I389" s="2"/>
      <c r="J389" s="2"/>
      <c r="K389" s="2"/>
      <c r="L389" s="2"/>
      <c r="M389" s="2"/>
      <c r="N389" s="2"/>
      <c r="O389" s="2"/>
    </row>
    <row r="390" spans="8:15" x14ac:dyDescent="0.2">
      <c r="H390" s="2"/>
      <c r="I390" s="2"/>
      <c r="J390" s="2"/>
      <c r="K390" s="2"/>
      <c r="L390" s="2"/>
      <c r="M390" s="2"/>
      <c r="N390" s="2"/>
      <c r="O390" s="2"/>
    </row>
    <row r="391" spans="8:15" x14ac:dyDescent="0.2">
      <c r="H391" s="2"/>
      <c r="I391" s="2"/>
      <c r="J391" s="2"/>
      <c r="K391" s="2"/>
      <c r="L391" s="2"/>
      <c r="M391" s="2"/>
      <c r="N391" s="2"/>
      <c r="O391" s="2"/>
    </row>
    <row r="392" spans="8:15" x14ac:dyDescent="0.2">
      <c r="H392" s="2"/>
      <c r="I392" s="2"/>
      <c r="J392" s="2"/>
      <c r="K392" s="2"/>
      <c r="L392" s="2"/>
      <c r="M392" s="2"/>
      <c r="N392" s="2"/>
      <c r="O392" s="2"/>
    </row>
    <row r="393" spans="8:15" x14ac:dyDescent="0.2">
      <c r="H393" s="2"/>
      <c r="I393" s="2"/>
      <c r="J393" s="2"/>
      <c r="K393" s="2"/>
      <c r="L393" s="2"/>
      <c r="M393" s="2"/>
      <c r="N393" s="2"/>
      <c r="O393" s="2"/>
    </row>
    <row r="394" spans="8:15" x14ac:dyDescent="0.2">
      <c r="H394" s="2"/>
      <c r="I394" s="2"/>
      <c r="J394" s="2"/>
      <c r="K394" s="2"/>
      <c r="L394" s="2"/>
      <c r="M394" s="2"/>
      <c r="N394" s="2"/>
      <c r="O394" s="2"/>
    </row>
    <row r="395" spans="8:15" x14ac:dyDescent="0.2">
      <c r="H395" s="2"/>
      <c r="I395" s="2"/>
      <c r="J395" s="2"/>
      <c r="K395" s="2"/>
      <c r="L395" s="2"/>
      <c r="M395" s="2"/>
      <c r="N395" s="2"/>
      <c r="O395" s="2"/>
    </row>
    <row r="396" spans="8:15" x14ac:dyDescent="0.2">
      <c r="H396" s="2"/>
      <c r="I396" s="2"/>
      <c r="J396" s="2"/>
      <c r="K396" s="2"/>
      <c r="L396" s="2"/>
      <c r="M396" s="2"/>
      <c r="N396" s="2"/>
      <c r="O396" s="2"/>
    </row>
    <row r="397" spans="8:15" x14ac:dyDescent="0.2">
      <c r="H397" s="2"/>
      <c r="I397" s="2"/>
      <c r="J397" s="2"/>
      <c r="K397" s="2"/>
      <c r="L397" s="2"/>
      <c r="M397" s="2"/>
      <c r="N397" s="2"/>
      <c r="O397" s="2"/>
    </row>
    <row r="398" spans="8:15" x14ac:dyDescent="0.2">
      <c r="H398" s="2"/>
      <c r="I398" s="2"/>
      <c r="J398" s="2"/>
      <c r="K398" s="2"/>
      <c r="L398" s="2"/>
      <c r="M398" s="2"/>
      <c r="N398" s="2"/>
      <c r="O398" s="2"/>
    </row>
    <row r="399" spans="8:15" x14ac:dyDescent="0.2">
      <c r="H399" s="2"/>
      <c r="I399" s="2"/>
      <c r="J399" s="2"/>
      <c r="K399" s="2"/>
      <c r="L399" s="2"/>
      <c r="M399" s="2"/>
      <c r="N399" s="2"/>
      <c r="O399" s="2"/>
    </row>
    <row r="400" spans="8:15" x14ac:dyDescent="0.2">
      <c r="H400" s="2"/>
      <c r="I400" s="2"/>
      <c r="J400" s="2"/>
      <c r="K400" s="2"/>
      <c r="L400" s="2"/>
      <c r="M400" s="2"/>
      <c r="N400" s="2"/>
      <c r="O400" s="2"/>
    </row>
    <row r="401" spans="8:15" x14ac:dyDescent="0.2">
      <c r="H401" s="2"/>
      <c r="I401" s="2"/>
      <c r="J401" s="2"/>
      <c r="K401" s="2"/>
      <c r="L401" s="2"/>
      <c r="M401" s="2"/>
      <c r="N401" s="2"/>
      <c r="O401" s="2"/>
    </row>
    <row r="402" spans="8:15" x14ac:dyDescent="0.2">
      <c r="H402" s="2"/>
      <c r="I402" s="2"/>
      <c r="J402" s="2"/>
      <c r="K402" s="2"/>
      <c r="L402" s="2"/>
      <c r="M402" s="2"/>
      <c r="N402" s="2"/>
      <c r="O402" s="2"/>
    </row>
    <row r="403" spans="8:15" x14ac:dyDescent="0.2">
      <c r="H403" s="2"/>
      <c r="I403" s="2"/>
      <c r="J403" s="2"/>
      <c r="K403" s="2"/>
      <c r="L403" s="2"/>
      <c r="M403" s="2"/>
      <c r="N403" s="2"/>
      <c r="O403" s="2"/>
    </row>
    <row r="404" spans="8:15" x14ac:dyDescent="0.2">
      <c r="H404" s="2"/>
      <c r="I404" s="2"/>
      <c r="J404" s="2"/>
      <c r="K404" s="2"/>
      <c r="L404" s="2"/>
      <c r="M404" s="2"/>
      <c r="N404" s="2"/>
      <c r="O404" s="2"/>
    </row>
    <row r="405" spans="8:15" x14ac:dyDescent="0.2">
      <c r="H405" s="2"/>
      <c r="I405" s="2"/>
      <c r="J405" s="2"/>
      <c r="K405" s="2"/>
      <c r="L405" s="2"/>
      <c r="M405" s="2"/>
      <c r="N405" s="2"/>
      <c r="O405" s="2"/>
    </row>
    <row r="406" spans="8:15" x14ac:dyDescent="0.2">
      <c r="H406" s="2"/>
      <c r="I406" s="2"/>
      <c r="J406" s="2"/>
      <c r="K406" s="2"/>
      <c r="L406" s="2"/>
      <c r="M406" s="2"/>
      <c r="N406" s="2"/>
      <c r="O406" s="2"/>
    </row>
    <row r="407" spans="8:15" x14ac:dyDescent="0.2">
      <c r="H407" s="2"/>
      <c r="I407" s="2"/>
      <c r="J407" s="2"/>
      <c r="K407" s="2"/>
      <c r="L407" s="2"/>
      <c r="M407" s="2"/>
      <c r="N407" s="2"/>
      <c r="O407" s="2"/>
    </row>
    <row r="408" spans="8:15" x14ac:dyDescent="0.2">
      <c r="H408" s="2"/>
      <c r="I408" s="2"/>
      <c r="J408" s="2"/>
      <c r="K408" s="2"/>
      <c r="L408" s="2"/>
      <c r="M408" s="2"/>
      <c r="N408" s="2"/>
      <c r="O408" s="2"/>
    </row>
    <row r="409" spans="8:15" x14ac:dyDescent="0.2">
      <c r="H409" s="2"/>
      <c r="I409" s="2"/>
      <c r="J409" s="2"/>
      <c r="K409" s="2"/>
      <c r="L409" s="2"/>
      <c r="M409" s="2"/>
      <c r="N409" s="2"/>
      <c r="O409" s="2"/>
    </row>
    <row r="410" spans="8:15" x14ac:dyDescent="0.2">
      <c r="H410" s="2"/>
      <c r="I410" s="2"/>
      <c r="J410" s="2"/>
      <c r="K410" s="2"/>
      <c r="L410" s="2"/>
      <c r="M410" s="2"/>
      <c r="N410" s="2"/>
      <c r="O410" s="2"/>
    </row>
    <row r="411" spans="8:15" x14ac:dyDescent="0.2">
      <c r="H411" s="2"/>
      <c r="I411" s="2"/>
      <c r="J411" s="2"/>
      <c r="K411" s="2"/>
      <c r="L411" s="2"/>
      <c r="M411" s="2"/>
      <c r="N411" s="2"/>
      <c r="O411" s="2"/>
    </row>
    <row r="412" spans="8:15" x14ac:dyDescent="0.2">
      <c r="H412" s="2"/>
      <c r="I412" s="2"/>
      <c r="J412" s="2"/>
      <c r="K412" s="2"/>
      <c r="L412" s="2"/>
      <c r="M412" s="2"/>
      <c r="N412" s="2"/>
      <c r="O412" s="2"/>
    </row>
    <row r="413" spans="8:15" x14ac:dyDescent="0.2">
      <c r="H413" s="2"/>
      <c r="I413" s="2"/>
      <c r="J413" s="2"/>
      <c r="K413" s="2"/>
      <c r="L413" s="2"/>
      <c r="M413" s="2"/>
      <c r="N413" s="2"/>
      <c r="O413" s="2"/>
    </row>
    <row r="414" spans="8:15" x14ac:dyDescent="0.2">
      <c r="H414" s="2"/>
      <c r="I414" s="2"/>
      <c r="J414" s="2"/>
      <c r="K414" s="2"/>
      <c r="L414" s="2"/>
      <c r="M414" s="2"/>
      <c r="N414" s="2"/>
      <c r="O414" s="2"/>
    </row>
    <row r="415" spans="8:15" x14ac:dyDescent="0.2">
      <c r="H415" s="2"/>
      <c r="I415" s="2"/>
      <c r="J415" s="2"/>
      <c r="K415" s="2"/>
      <c r="L415" s="2"/>
      <c r="M415" s="2"/>
      <c r="N415" s="2"/>
      <c r="O415" s="2"/>
    </row>
    <row r="416" spans="8:15" x14ac:dyDescent="0.2">
      <c r="H416" s="2"/>
      <c r="I416" s="2"/>
      <c r="J416" s="2"/>
      <c r="K416" s="2"/>
      <c r="L416" s="2"/>
      <c r="M416" s="2"/>
      <c r="N416" s="2"/>
      <c r="O416" s="2"/>
    </row>
    <row r="417" spans="1:15" x14ac:dyDescent="0.2">
      <c r="H417" s="2"/>
      <c r="I417" s="2"/>
      <c r="J417" s="2"/>
      <c r="K417" s="2"/>
      <c r="L417" s="2"/>
      <c r="M417" s="2"/>
      <c r="N417" s="2"/>
      <c r="O417" s="2"/>
    </row>
    <row r="418" spans="1:15" x14ac:dyDescent="0.2">
      <c r="H418" s="2"/>
      <c r="I418" s="2"/>
      <c r="J418" s="2"/>
      <c r="K418" s="2"/>
      <c r="L418" s="2"/>
      <c r="M418" s="2"/>
      <c r="N418" s="2"/>
      <c r="O418" s="2"/>
    </row>
    <row r="419" spans="1:15" x14ac:dyDescent="0.2">
      <c r="H419" s="2"/>
      <c r="I419" s="2"/>
      <c r="J419" s="2"/>
      <c r="K419" s="2"/>
      <c r="L419" s="2"/>
      <c r="M419" s="2"/>
      <c r="N419" s="2"/>
      <c r="O419" s="2"/>
    </row>
    <row r="420" spans="1:15" x14ac:dyDescent="0.2">
      <c r="H420" s="2"/>
      <c r="I420" s="2"/>
      <c r="J420" s="2"/>
      <c r="K420" s="2"/>
      <c r="L420" s="2"/>
      <c r="M420" s="2"/>
      <c r="N420" s="2"/>
      <c r="O420" s="2"/>
    </row>
    <row r="421" spans="1:15" x14ac:dyDescent="0.2">
      <c r="H421" s="2"/>
      <c r="I421" s="2"/>
      <c r="J421" s="2"/>
      <c r="K421" s="2"/>
      <c r="L421" s="2"/>
      <c r="M421" s="2"/>
      <c r="N421" s="2"/>
      <c r="O421" s="2"/>
    </row>
    <row r="422" spans="1:15" x14ac:dyDescent="0.2">
      <c r="H422" s="2"/>
      <c r="I422" s="2"/>
      <c r="J422" s="2"/>
      <c r="K422" s="2"/>
      <c r="L422" s="2"/>
      <c r="M422" s="2"/>
      <c r="N422" s="2"/>
      <c r="O422" s="2"/>
    </row>
    <row r="423" spans="1:15" x14ac:dyDescent="0.2">
      <c r="H423" s="2"/>
      <c r="I423" s="2"/>
      <c r="J423" s="2"/>
      <c r="K423" s="2"/>
      <c r="L423" s="2"/>
      <c r="M423" s="2"/>
      <c r="N423" s="2"/>
      <c r="O423" s="2"/>
    </row>
    <row r="424" spans="1:15" x14ac:dyDescent="0.2">
      <c r="H424" s="2"/>
      <c r="I424" s="2"/>
      <c r="J424" s="2"/>
      <c r="K424" s="2"/>
      <c r="L424" s="2"/>
      <c r="M424" s="2"/>
      <c r="N424" s="2"/>
      <c r="O424" s="2"/>
    </row>
    <row r="425" spans="1:15" x14ac:dyDescent="0.2">
      <c r="A425" s="14"/>
      <c r="B425" s="109"/>
      <c r="C425" s="14"/>
      <c r="H425" s="2"/>
      <c r="I425" s="2"/>
      <c r="J425" s="2"/>
      <c r="K425" s="2"/>
      <c r="L425" s="2"/>
      <c r="M425" s="2"/>
      <c r="N425" s="2"/>
      <c r="O425" s="2"/>
    </row>
    <row r="426" spans="1:15" x14ac:dyDescent="0.2">
      <c r="H426" s="2"/>
      <c r="I426" s="2"/>
      <c r="J426" s="2"/>
      <c r="K426" s="2"/>
      <c r="L426" s="2"/>
      <c r="M426" s="2"/>
      <c r="N426" s="2"/>
      <c r="O426" s="2"/>
    </row>
    <row r="427" spans="1:15" x14ac:dyDescent="0.2">
      <c r="H427" s="2"/>
      <c r="I427" s="2"/>
      <c r="J427" s="2"/>
      <c r="K427" s="2"/>
      <c r="L427" s="2"/>
      <c r="M427" s="2"/>
      <c r="N427" s="2"/>
      <c r="O427" s="2"/>
    </row>
    <row r="428" spans="1:15" x14ac:dyDescent="0.2">
      <c r="H428" s="2"/>
      <c r="I428" s="2"/>
      <c r="J428" s="2"/>
      <c r="K428" s="2"/>
      <c r="L428" s="2"/>
      <c r="M428" s="2"/>
      <c r="N428" s="2"/>
      <c r="O428" s="2"/>
    </row>
    <row r="429" spans="1:15" x14ac:dyDescent="0.2">
      <c r="H429" s="2"/>
      <c r="I429" s="2"/>
      <c r="J429" s="2"/>
      <c r="K429" s="2"/>
      <c r="L429" s="2"/>
      <c r="M429" s="2"/>
      <c r="N429" s="2"/>
      <c r="O429" s="2"/>
    </row>
    <row r="430" spans="1:15" x14ac:dyDescent="0.2">
      <c r="H430" s="2"/>
      <c r="I430" s="2"/>
      <c r="J430" s="2"/>
      <c r="K430" s="2"/>
      <c r="L430" s="2"/>
      <c r="M430" s="2"/>
      <c r="N430" s="2"/>
      <c r="O430" s="2"/>
    </row>
    <row r="431" spans="1:15" x14ac:dyDescent="0.2">
      <c r="H431" s="2"/>
      <c r="I431" s="2"/>
      <c r="J431" s="2"/>
      <c r="K431" s="2"/>
      <c r="L431" s="2"/>
      <c r="M431" s="2"/>
      <c r="N431" s="2"/>
      <c r="O431" s="2"/>
    </row>
    <row r="432" spans="1:15" x14ac:dyDescent="0.2">
      <c r="H432" s="2"/>
      <c r="I432" s="2"/>
      <c r="J432" s="2"/>
      <c r="K432" s="2"/>
      <c r="L432" s="2"/>
      <c r="M432" s="2"/>
      <c r="N432" s="2"/>
      <c r="O432" s="2"/>
    </row>
    <row r="433" spans="8:15" x14ac:dyDescent="0.2">
      <c r="H433" s="2"/>
      <c r="I433" s="2"/>
      <c r="J433" s="2"/>
      <c r="K433" s="2"/>
      <c r="L433" s="2"/>
      <c r="M433" s="2"/>
      <c r="N433" s="2"/>
      <c r="O433" s="2"/>
    </row>
    <row r="434" spans="8:15" x14ac:dyDescent="0.2">
      <c r="H434" s="2"/>
      <c r="I434" s="2"/>
      <c r="J434" s="2"/>
      <c r="K434" s="2"/>
      <c r="L434" s="2"/>
      <c r="M434" s="2"/>
      <c r="N434" s="2"/>
      <c r="O434" s="2"/>
    </row>
    <row r="435" spans="8:15" x14ac:dyDescent="0.2">
      <c r="H435" s="2"/>
      <c r="I435" s="2"/>
      <c r="J435" s="2"/>
      <c r="K435" s="2"/>
      <c r="L435" s="2"/>
      <c r="M435" s="2"/>
      <c r="N435" s="2"/>
      <c r="O435" s="2"/>
    </row>
    <row r="436" spans="8:15" x14ac:dyDescent="0.2">
      <c r="H436" s="2"/>
      <c r="I436" s="2"/>
      <c r="J436" s="2"/>
      <c r="K436" s="2"/>
      <c r="L436" s="2"/>
      <c r="M436" s="2"/>
      <c r="N436" s="2"/>
      <c r="O436" s="2"/>
    </row>
    <row r="437" spans="8:15" x14ac:dyDescent="0.2">
      <c r="H437" s="2"/>
      <c r="I437" s="2"/>
      <c r="J437" s="2"/>
      <c r="K437" s="2"/>
      <c r="L437" s="2"/>
      <c r="M437" s="2"/>
      <c r="N437" s="2"/>
      <c r="O437" s="2"/>
    </row>
    <row r="438" spans="8:15" x14ac:dyDescent="0.2">
      <c r="H438" s="2"/>
      <c r="I438" s="2"/>
      <c r="J438" s="2"/>
      <c r="K438" s="2"/>
      <c r="L438" s="2"/>
      <c r="M438" s="2"/>
      <c r="N438" s="2"/>
      <c r="O438" s="2"/>
    </row>
    <row r="439" spans="8:15" x14ac:dyDescent="0.2">
      <c r="H439" s="2"/>
      <c r="I439" s="2"/>
      <c r="J439" s="2"/>
      <c r="K439" s="2"/>
      <c r="L439" s="2"/>
      <c r="M439" s="2"/>
      <c r="N439" s="2"/>
      <c r="O439" s="2"/>
    </row>
    <row r="440" spans="8:15" x14ac:dyDescent="0.2">
      <c r="H440" s="2"/>
      <c r="I440" s="2"/>
      <c r="J440" s="2"/>
      <c r="K440" s="2"/>
      <c r="L440" s="2"/>
      <c r="M440" s="2"/>
      <c r="N440" s="2"/>
      <c r="O440" s="2"/>
    </row>
    <row r="441" spans="8:15" x14ac:dyDescent="0.2">
      <c r="H441" s="2"/>
      <c r="I441" s="2"/>
      <c r="J441" s="2"/>
      <c r="K441" s="2"/>
      <c r="L441" s="2"/>
      <c r="M441" s="2"/>
      <c r="N441" s="2"/>
      <c r="O441" s="2"/>
    </row>
    <row r="442" spans="8:15" x14ac:dyDescent="0.2">
      <c r="H442" s="2"/>
      <c r="I442" s="2"/>
      <c r="J442" s="2"/>
      <c r="K442" s="2"/>
      <c r="L442" s="2"/>
      <c r="M442" s="2"/>
      <c r="N442" s="2"/>
      <c r="O442" s="2"/>
    </row>
    <row r="443" spans="8:15" x14ac:dyDescent="0.2">
      <c r="H443" s="2"/>
      <c r="I443" s="2"/>
      <c r="J443" s="2"/>
      <c r="K443" s="2"/>
      <c r="L443" s="2"/>
      <c r="M443" s="2"/>
      <c r="N443" s="2"/>
      <c r="O443" s="2"/>
    </row>
    <row r="444" spans="8:15" x14ac:dyDescent="0.2">
      <c r="H444" s="2"/>
      <c r="I444" s="2"/>
      <c r="J444" s="2"/>
      <c r="K444" s="2"/>
      <c r="L444" s="2"/>
      <c r="M444" s="2"/>
      <c r="N444" s="2"/>
      <c r="O444" s="2"/>
    </row>
    <row r="445" spans="8:15" x14ac:dyDescent="0.2">
      <c r="H445" s="2"/>
      <c r="I445" s="2"/>
      <c r="J445" s="2"/>
      <c r="K445" s="2"/>
      <c r="L445" s="2"/>
      <c r="M445" s="2"/>
      <c r="N445" s="2"/>
      <c r="O445" s="2"/>
    </row>
    <row r="446" spans="8:15" x14ac:dyDescent="0.2">
      <c r="H446" s="2"/>
      <c r="I446" s="2"/>
      <c r="J446" s="2"/>
      <c r="K446" s="2"/>
      <c r="L446" s="2"/>
      <c r="M446" s="2"/>
      <c r="N446" s="2"/>
      <c r="O446" s="2"/>
    </row>
    <row r="447" spans="8:15" x14ac:dyDescent="0.2">
      <c r="H447" s="2"/>
      <c r="I447" s="2"/>
      <c r="J447" s="2"/>
      <c r="K447" s="2"/>
      <c r="L447" s="2"/>
      <c r="M447" s="2"/>
      <c r="N447" s="2"/>
      <c r="O447" s="2"/>
    </row>
    <row r="448" spans="8:15" x14ac:dyDescent="0.2">
      <c r="H448" s="2"/>
      <c r="I448" s="2"/>
      <c r="J448" s="2"/>
      <c r="K448" s="2"/>
      <c r="L448" s="2"/>
      <c r="M448" s="2"/>
      <c r="N448" s="2"/>
      <c r="O448" s="2"/>
    </row>
    <row r="449" spans="8:15" x14ac:dyDescent="0.2">
      <c r="H449" s="2"/>
      <c r="I449" s="2"/>
      <c r="J449" s="2"/>
      <c r="K449" s="2"/>
      <c r="L449" s="2"/>
      <c r="M449" s="2"/>
      <c r="N449" s="2"/>
      <c r="O449" s="2"/>
    </row>
    <row r="450" spans="8:15" x14ac:dyDescent="0.2">
      <c r="H450" s="2"/>
      <c r="I450" s="2"/>
      <c r="J450" s="2"/>
      <c r="K450" s="2"/>
      <c r="L450" s="2"/>
      <c r="M450" s="2"/>
      <c r="N450" s="2"/>
      <c r="O450" s="2"/>
    </row>
    <row r="451" spans="8:15" x14ac:dyDescent="0.2">
      <c r="H451" s="2"/>
      <c r="I451" s="2"/>
      <c r="J451" s="2"/>
      <c r="K451" s="2"/>
      <c r="L451" s="2"/>
      <c r="M451" s="2"/>
      <c r="N451" s="2"/>
      <c r="O451" s="2"/>
    </row>
    <row r="452" spans="8:15" x14ac:dyDescent="0.2">
      <c r="H452" s="2"/>
      <c r="I452" s="2"/>
      <c r="J452" s="2"/>
      <c r="K452" s="2"/>
      <c r="L452" s="2"/>
      <c r="M452" s="2"/>
      <c r="N452" s="2"/>
      <c r="O452" s="2"/>
    </row>
    <row r="453" spans="8:15" x14ac:dyDescent="0.2">
      <c r="H453" s="2"/>
      <c r="I453" s="2"/>
      <c r="J453" s="2"/>
      <c r="K453" s="2"/>
      <c r="L453" s="2"/>
      <c r="M453" s="2"/>
      <c r="N453" s="2"/>
      <c r="O453" s="2"/>
    </row>
    <row r="454" spans="8:15" x14ac:dyDescent="0.2">
      <c r="H454" s="2"/>
      <c r="I454" s="2"/>
      <c r="J454" s="2"/>
      <c r="K454" s="2"/>
      <c r="L454" s="2"/>
      <c r="M454" s="2"/>
      <c r="N454" s="2"/>
      <c r="O454" s="2"/>
    </row>
    <row r="455" spans="8:15" x14ac:dyDescent="0.2">
      <c r="H455" s="2"/>
      <c r="I455" s="2"/>
      <c r="J455" s="2"/>
      <c r="K455" s="2"/>
      <c r="L455" s="2"/>
      <c r="M455" s="2"/>
      <c r="N455" s="2"/>
      <c r="O455" s="2"/>
    </row>
    <row r="456" spans="8:15" x14ac:dyDescent="0.2">
      <c r="H456" s="2"/>
      <c r="I456" s="2"/>
      <c r="J456" s="2"/>
      <c r="K456" s="2"/>
      <c r="L456" s="2"/>
      <c r="M456" s="2"/>
      <c r="N456" s="2"/>
      <c r="O456" s="2"/>
    </row>
    <row r="457" spans="8:15" x14ac:dyDescent="0.2">
      <c r="H457" s="2"/>
      <c r="I457" s="2"/>
      <c r="J457" s="2"/>
      <c r="K457" s="2"/>
      <c r="L457" s="2"/>
      <c r="M457" s="2"/>
      <c r="N457" s="2"/>
      <c r="O457" s="2"/>
    </row>
    <row r="458" spans="8:15" x14ac:dyDescent="0.2">
      <c r="H458" s="2"/>
      <c r="I458" s="2"/>
      <c r="J458" s="2"/>
      <c r="K458" s="2"/>
      <c r="L458" s="2"/>
      <c r="M458" s="2"/>
      <c r="N458" s="2"/>
      <c r="O458" s="2"/>
    </row>
    <row r="459" spans="8:15" x14ac:dyDescent="0.2">
      <c r="H459" s="2"/>
      <c r="I459" s="2"/>
      <c r="J459" s="2"/>
      <c r="K459" s="2"/>
      <c r="L459" s="2"/>
      <c r="M459" s="2"/>
      <c r="N459" s="2"/>
      <c r="O459" s="2"/>
    </row>
    <row r="460" spans="8:15" x14ac:dyDescent="0.2">
      <c r="H460" s="2"/>
      <c r="I460" s="2"/>
      <c r="J460" s="2"/>
      <c r="K460" s="2"/>
      <c r="L460" s="2"/>
      <c r="M460" s="2"/>
      <c r="N460" s="2"/>
      <c r="O460" s="2"/>
    </row>
    <row r="461" spans="8:15" x14ac:dyDescent="0.2">
      <c r="H461" s="2"/>
      <c r="I461" s="2"/>
      <c r="J461" s="2"/>
      <c r="K461" s="2"/>
      <c r="L461" s="2"/>
      <c r="M461" s="2"/>
      <c r="N461" s="2"/>
      <c r="O461" s="2"/>
    </row>
    <row r="462" spans="8:15" x14ac:dyDescent="0.2">
      <c r="H462" s="2"/>
      <c r="I462" s="2"/>
      <c r="J462" s="2"/>
      <c r="K462" s="2"/>
      <c r="L462" s="2"/>
      <c r="M462" s="2"/>
      <c r="N462" s="2"/>
      <c r="O462" s="2"/>
    </row>
    <row r="463" spans="8:15" x14ac:dyDescent="0.2">
      <c r="H463" s="2"/>
      <c r="I463" s="2"/>
      <c r="J463" s="2"/>
      <c r="K463" s="2"/>
      <c r="L463" s="2"/>
      <c r="M463" s="2"/>
      <c r="N463" s="2"/>
      <c r="O463" s="2"/>
    </row>
    <row r="464" spans="8:15" x14ac:dyDescent="0.2">
      <c r="H464" s="2"/>
      <c r="I464" s="2"/>
      <c r="J464" s="2"/>
      <c r="K464" s="2"/>
      <c r="L464" s="2"/>
      <c r="M464" s="2"/>
      <c r="N464" s="2"/>
      <c r="O464" s="2"/>
    </row>
    <row r="465" spans="8:15" x14ac:dyDescent="0.2">
      <c r="H465" s="2"/>
      <c r="I465" s="2"/>
      <c r="J465" s="2"/>
      <c r="K465" s="2"/>
      <c r="L465" s="2"/>
      <c r="M465" s="2"/>
      <c r="N465" s="2"/>
      <c r="O465" s="2"/>
    </row>
    <row r="466" spans="8:15" x14ac:dyDescent="0.2">
      <c r="H466" s="2"/>
      <c r="I466" s="2"/>
      <c r="J466" s="2"/>
      <c r="K466" s="2"/>
      <c r="L466" s="2"/>
      <c r="M466" s="2"/>
      <c r="N466" s="2"/>
      <c r="O466" s="2"/>
    </row>
    <row r="467" spans="8:15" x14ac:dyDescent="0.2">
      <c r="H467" s="2"/>
      <c r="I467" s="2"/>
      <c r="J467" s="2"/>
      <c r="K467" s="2"/>
      <c r="L467" s="2"/>
      <c r="M467" s="2"/>
      <c r="N467" s="2"/>
      <c r="O467" s="2"/>
    </row>
    <row r="468" spans="8:15" x14ac:dyDescent="0.2">
      <c r="H468" s="2"/>
      <c r="I468" s="2"/>
      <c r="J468" s="2"/>
      <c r="K468" s="2"/>
      <c r="L468" s="2"/>
      <c r="M468" s="2"/>
      <c r="N468" s="2"/>
      <c r="O468" s="2"/>
    </row>
    <row r="469" spans="8:15" x14ac:dyDescent="0.2">
      <c r="H469" s="2"/>
      <c r="I469" s="2"/>
      <c r="J469" s="2"/>
      <c r="K469" s="2"/>
      <c r="L469" s="2"/>
      <c r="M469" s="2"/>
      <c r="N469" s="2"/>
      <c r="O469" s="2"/>
    </row>
    <row r="470" spans="8:15" x14ac:dyDescent="0.2">
      <c r="H470" s="2"/>
      <c r="I470" s="2"/>
      <c r="J470" s="2"/>
      <c r="K470" s="2"/>
      <c r="L470" s="2"/>
      <c r="M470" s="2"/>
      <c r="N470" s="2"/>
      <c r="O470" s="2"/>
    </row>
    <row r="471" spans="8:15" x14ac:dyDescent="0.2">
      <c r="H471" s="2"/>
      <c r="I471" s="2"/>
      <c r="J471" s="2"/>
      <c r="K471" s="2"/>
      <c r="L471" s="2"/>
      <c r="M471" s="2"/>
      <c r="N471" s="2"/>
      <c r="O471" s="2"/>
    </row>
    <row r="472" spans="8:15" x14ac:dyDescent="0.2">
      <c r="H472" s="2"/>
      <c r="I472" s="2"/>
      <c r="J472" s="2"/>
      <c r="K472" s="2"/>
      <c r="L472" s="2"/>
      <c r="M472" s="2"/>
      <c r="N472" s="2"/>
      <c r="O472" s="2"/>
    </row>
    <row r="473" spans="8:15" x14ac:dyDescent="0.2">
      <c r="H473" s="2"/>
      <c r="I473" s="2"/>
      <c r="J473" s="2"/>
      <c r="K473" s="2"/>
      <c r="L473" s="2"/>
      <c r="M473" s="2"/>
      <c r="N473" s="2"/>
      <c r="O473" s="2"/>
    </row>
    <row r="474" spans="8:15" x14ac:dyDescent="0.2">
      <c r="H474" s="2"/>
      <c r="I474" s="2"/>
      <c r="J474" s="2"/>
      <c r="K474" s="2"/>
      <c r="L474" s="2"/>
      <c r="M474" s="2"/>
      <c r="N474" s="2"/>
      <c r="O474" s="2"/>
    </row>
    <row r="475" spans="8:15" x14ac:dyDescent="0.2">
      <c r="H475" s="2"/>
      <c r="I475" s="2"/>
      <c r="J475" s="2"/>
      <c r="K475" s="2"/>
      <c r="L475" s="2"/>
      <c r="M475" s="2"/>
      <c r="N475" s="2"/>
      <c r="O475" s="2"/>
    </row>
    <row r="476" spans="8:15" x14ac:dyDescent="0.2">
      <c r="H476" s="2"/>
      <c r="I476" s="2"/>
      <c r="J476" s="2"/>
      <c r="K476" s="2"/>
      <c r="L476" s="2"/>
      <c r="M476" s="2"/>
      <c r="N476" s="2"/>
      <c r="O476" s="2"/>
    </row>
    <row r="477" spans="8:15" x14ac:dyDescent="0.2">
      <c r="H477" s="2"/>
      <c r="I477" s="2"/>
      <c r="J477" s="2"/>
      <c r="K477" s="2"/>
      <c r="L477" s="2"/>
      <c r="M477" s="2"/>
      <c r="N477" s="2"/>
      <c r="O477" s="2"/>
    </row>
    <row r="478" spans="8:15" x14ac:dyDescent="0.2">
      <c r="H478" s="2"/>
      <c r="I478" s="2"/>
      <c r="J478" s="2"/>
      <c r="K478" s="2"/>
      <c r="L478" s="2"/>
      <c r="M478" s="2"/>
      <c r="N478" s="2"/>
      <c r="O478" s="2"/>
    </row>
    <row r="479" spans="8:15" x14ac:dyDescent="0.2">
      <c r="H479" s="2"/>
      <c r="I479" s="2"/>
      <c r="J479" s="2"/>
      <c r="K479" s="2"/>
      <c r="L479" s="2"/>
      <c r="M479" s="2"/>
      <c r="N479" s="2"/>
      <c r="O479" s="2"/>
    </row>
    <row r="480" spans="8:15" x14ac:dyDescent="0.2">
      <c r="H480" s="2"/>
      <c r="I480" s="2"/>
      <c r="J480" s="2"/>
      <c r="K480" s="2"/>
      <c r="L480" s="2"/>
      <c r="M480" s="2"/>
      <c r="N480" s="2"/>
      <c r="O480" s="2"/>
    </row>
    <row r="481" spans="8:15" x14ac:dyDescent="0.2">
      <c r="H481" s="2"/>
      <c r="I481" s="2"/>
      <c r="J481" s="2"/>
      <c r="K481" s="2"/>
      <c r="L481" s="2"/>
      <c r="M481" s="2"/>
      <c r="N481" s="2"/>
      <c r="O481" s="2"/>
    </row>
    <row r="482" spans="8:15" x14ac:dyDescent="0.2">
      <c r="H482" s="2"/>
      <c r="I482" s="2"/>
      <c r="J482" s="2"/>
      <c r="K482" s="2"/>
      <c r="L482" s="2"/>
      <c r="M482" s="2"/>
      <c r="N482" s="2"/>
      <c r="O482" s="2"/>
    </row>
    <row r="483" spans="8:15" x14ac:dyDescent="0.2">
      <c r="H483" s="2"/>
      <c r="I483" s="2"/>
      <c r="J483" s="2"/>
      <c r="K483" s="2"/>
      <c r="L483" s="2"/>
      <c r="M483" s="2"/>
      <c r="N483" s="2"/>
      <c r="O483" s="2"/>
    </row>
    <row r="484" spans="8:15" x14ac:dyDescent="0.2">
      <c r="H484" s="2"/>
      <c r="I484" s="2"/>
      <c r="J484" s="2"/>
      <c r="K484" s="2"/>
      <c r="L484" s="2"/>
      <c r="M484" s="2"/>
      <c r="N484" s="2"/>
      <c r="O484" s="2"/>
    </row>
    <row r="485" spans="8:15" x14ac:dyDescent="0.2">
      <c r="H485" s="2"/>
      <c r="I485" s="2"/>
      <c r="J485" s="2"/>
      <c r="K485" s="2"/>
      <c r="L485" s="2"/>
      <c r="M485" s="2"/>
      <c r="N485" s="2"/>
      <c r="O485" s="2"/>
    </row>
    <row r="486" spans="8:15" x14ac:dyDescent="0.2">
      <c r="H486" s="2"/>
      <c r="I486" s="2"/>
      <c r="J486" s="2"/>
      <c r="K486" s="2"/>
      <c r="L486" s="2"/>
      <c r="M486" s="2"/>
      <c r="N486" s="2"/>
      <c r="O486" s="2"/>
    </row>
    <row r="487" spans="8:15" x14ac:dyDescent="0.2">
      <c r="H487" s="2"/>
      <c r="I487" s="2"/>
      <c r="J487" s="2"/>
      <c r="K487" s="2"/>
      <c r="L487" s="2"/>
      <c r="M487" s="2"/>
      <c r="N487" s="2"/>
      <c r="O487" s="2"/>
    </row>
    <row r="488" spans="8:15" x14ac:dyDescent="0.2">
      <c r="H488" s="2"/>
      <c r="I488" s="2"/>
      <c r="J488" s="2"/>
      <c r="K488" s="2"/>
      <c r="L488" s="2"/>
      <c r="M488" s="2"/>
      <c r="N488" s="2"/>
      <c r="O488" s="2"/>
    </row>
    <row r="489" spans="8:15" x14ac:dyDescent="0.2">
      <c r="H489" s="2"/>
      <c r="I489" s="2"/>
      <c r="J489" s="2"/>
      <c r="K489" s="2"/>
      <c r="L489" s="2"/>
      <c r="M489" s="2"/>
      <c r="N489" s="2"/>
      <c r="O489" s="2"/>
    </row>
    <row r="490" spans="8:15" x14ac:dyDescent="0.2">
      <c r="H490" s="2"/>
      <c r="I490" s="2"/>
      <c r="J490" s="2"/>
      <c r="K490" s="2"/>
      <c r="L490" s="2"/>
      <c r="M490" s="2"/>
      <c r="N490" s="2"/>
      <c r="O490" s="2"/>
    </row>
    <row r="491" spans="8:15" x14ac:dyDescent="0.2">
      <c r="H491" s="2"/>
      <c r="I491" s="2"/>
      <c r="J491" s="2"/>
      <c r="K491" s="2"/>
      <c r="L491" s="2"/>
      <c r="M491" s="2"/>
      <c r="N491" s="2"/>
      <c r="O491" s="2"/>
    </row>
    <row r="492" spans="8:15" x14ac:dyDescent="0.2">
      <c r="H492" s="2"/>
      <c r="I492" s="2"/>
      <c r="J492" s="2"/>
      <c r="K492" s="2"/>
      <c r="L492" s="2"/>
      <c r="M492" s="2"/>
      <c r="N492" s="2"/>
      <c r="O492" s="2"/>
    </row>
    <row r="493" spans="8:15" x14ac:dyDescent="0.2">
      <c r="H493" s="2"/>
      <c r="I493" s="2"/>
      <c r="J493" s="2"/>
      <c r="K493" s="2"/>
      <c r="L493" s="2"/>
      <c r="M493" s="2"/>
      <c r="N493" s="2"/>
      <c r="O493" s="2"/>
    </row>
    <row r="494" spans="8:15" x14ac:dyDescent="0.2">
      <c r="H494" s="2"/>
      <c r="I494" s="2"/>
      <c r="J494" s="2"/>
      <c r="K494" s="2"/>
      <c r="L494" s="2"/>
      <c r="M494" s="2"/>
      <c r="N494" s="2"/>
      <c r="O494" s="2"/>
    </row>
    <row r="495" spans="8:15" x14ac:dyDescent="0.2">
      <c r="H495" s="2"/>
      <c r="I495" s="2"/>
      <c r="J495" s="2"/>
      <c r="K495" s="2"/>
      <c r="L495" s="2"/>
      <c r="M495" s="2"/>
      <c r="N495" s="2"/>
      <c r="O495" s="2"/>
    </row>
    <row r="496" spans="8:15" x14ac:dyDescent="0.2">
      <c r="H496" s="2"/>
      <c r="I496" s="2"/>
      <c r="J496" s="2"/>
      <c r="K496" s="2"/>
      <c r="L496" s="2"/>
      <c r="M496" s="2"/>
      <c r="N496" s="2"/>
      <c r="O496" s="2"/>
    </row>
    <row r="497" spans="8:15" x14ac:dyDescent="0.2">
      <c r="H497" s="2"/>
      <c r="I497" s="2"/>
      <c r="J497" s="2"/>
      <c r="K497" s="2"/>
      <c r="L497" s="2"/>
      <c r="M497" s="2"/>
      <c r="N497" s="2"/>
      <c r="O497" s="2"/>
    </row>
    <row r="498" spans="8:15" x14ac:dyDescent="0.2">
      <c r="H498" s="2"/>
      <c r="I498" s="2"/>
      <c r="J498" s="2"/>
      <c r="K498" s="2"/>
      <c r="L498" s="2"/>
      <c r="M498" s="2"/>
      <c r="N498" s="2"/>
      <c r="O498" s="2"/>
    </row>
    <row r="499" spans="8:15" x14ac:dyDescent="0.2">
      <c r="H499" s="2"/>
      <c r="I499" s="2"/>
      <c r="J499" s="2"/>
      <c r="K499" s="2"/>
      <c r="L499" s="2"/>
      <c r="M499" s="2"/>
      <c r="N499" s="2"/>
      <c r="O499" s="2"/>
    </row>
    <row r="500" spans="8:15" x14ac:dyDescent="0.2">
      <c r="H500" s="2"/>
      <c r="I500" s="2"/>
      <c r="J500" s="2"/>
      <c r="K500" s="2"/>
      <c r="L500" s="2"/>
      <c r="M500" s="2"/>
      <c r="N500" s="2"/>
      <c r="O500" s="2"/>
    </row>
    <row r="501" spans="8:15" x14ac:dyDescent="0.2">
      <c r="H501" s="2"/>
      <c r="I501" s="2"/>
      <c r="J501" s="2"/>
      <c r="K501" s="2"/>
      <c r="L501" s="2"/>
      <c r="M501" s="2"/>
      <c r="N501" s="2"/>
      <c r="O501" s="2"/>
    </row>
    <row r="502" spans="8:15" x14ac:dyDescent="0.2">
      <c r="H502" s="2"/>
      <c r="I502" s="2"/>
      <c r="J502" s="2"/>
      <c r="K502" s="2"/>
      <c r="L502" s="2"/>
      <c r="M502" s="2"/>
      <c r="N502" s="2"/>
      <c r="O502" s="2"/>
    </row>
    <row r="503" spans="8:15" x14ac:dyDescent="0.2">
      <c r="H503" s="2"/>
      <c r="I503" s="2"/>
      <c r="J503" s="2"/>
      <c r="K503" s="2"/>
      <c r="L503" s="2"/>
      <c r="M503" s="2"/>
      <c r="N503" s="2"/>
      <c r="O503" s="2"/>
    </row>
    <row r="504" spans="8:15" x14ac:dyDescent="0.2">
      <c r="H504" s="2"/>
      <c r="I504" s="2"/>
      <c r="J504" s="2"/>
      <c r="K504" s="2"/>
      <c r="L504" s="2"/>
      <c r="M504" s="2"/>
      <c r="N504" s="2"/>
      <c r="O504" s="2"/>
    </row>
    <row r="505" spans="8:15" x14ac:dyDescent="0.2">
      <c r="H505" s="2"/>
      <c r="I505" s="2"/>
      <c r="J505" s="2"/>
      <c r="K505" s="2"/>
      <c r="L505" s="2"/>
      <c r="M505" s="2"/>
      <c r="N505" s="2"/>
      <c r="O505" s="2"/>
    </row>
    <row r="506" spans="8:15" x14ac:dyDescent="0.2">
      <c r="H506" s="2"/>
      <c r="I506" s="2"/>
      <c r="J506" s="2"/>
      <c r="K506" s="2"/>
      <c r="L506" s="2"/>
      <c r="M506" s="2"/>
      <c r="N506" s="2"/>
      <c r="O506" s="2"/>
    </row>
    <row r="507" spans="8:15" x14ac:dyDescent="0.2">
      <c r="H507" s="2"/>
      <c r="I507" s="2"/>
      <c r="J507" s="2"/>
      <c r="K507" s="2"/>
      <c r="L507" s="2"/>
      <c r="M507" s="2"/>
      <c r="N507" s="2"/>
      <c r="O507" s="2"/>
    </row>
    <row r="508" spans="8:15" x14ac:dyDescent="0.2">
      <c r="H508" s="2"/>
      <c r="I508" s="2"/>
      <c r="J508" s="2"/>
      <c r="K508" s="2"/>
      <c r="L508" s="2"/>
      <c r="M508" s="2"/>
      <c r="N508" s="2"/>
      <c r="O508" s="2"/>
    </row>
    <row r="509" spans="8:15" x14ac:dyDescent="0.2">
      <c r="H509" s="2"/>
      <c r="I509" s="2"/>
      <c r="J509" s="2"/>
      <c r="K509" s="2"/>
      <c r="L509" s="2"/>
      <c r="M509" s="2"/>
      <c r="N509" s="2"/>
      <c r="O509" s="2"/>
    </row>
    <row r="510" spans="8:15" x14ac:dyDescent="0.2">
      <c r="H510" s="2"/>
      <c r="I510" s="2"/>
      <c r="J510" s="2"/>
      <c r="K510" s="2"/>
      <c r="L510" s="2"/>
      <c r="M510" s="2"/>
      <c r="N510" s="2"/>
      <c r="O510" s="2"/>
    </row>
    <row r="511" spans="8:15" x14ac:dyDescent="0.2">
      <c r="H511" s="2"/>
      <c r="I511" s="2"/>
      <c r="J511" s="2"/>
      <c r="K511" s="2"/>
      <c r="L511" s="2"/>
      <c r="M511" s="2"/>
      <c r="N511" s="2"/>
      <c r="O511" s="2"/>
    </row>
    <row r="512" spans="8:15" x14ac:dyDescent="0.2">
      <c r="H512" s="2"/>
      <c r="I512" s="2"/>
      <c r="J512" s="2"/>
      <c r="K512" s="2"/>
      <c r="L512" s="2"/>
      <c r="M512" s="2"/>
      <c r="N512" s="2"/>
      <c r="O512" s="2"/>
    </row>
    <row r="513" spans="8:15" x14ac:dyDescent="0.2">
      <c r="H513" s="2"/>
      <c r="I513" s="2"/>
      <c r="J513" s="2"/>
      <c r="K513" s="2"/>
      <c r="L513" s="2"/>
      <c r="M513" s="2"/>
      <c r="N513" s="2"/>
      <c r="O513" s="2"/>
    </row>
    <row r="514" spans="8:15" x14ac:dyDescent="0.2">
      <c r="H514" s="2"/>
      <c r="I514" s="2"/>
      <c r="J514" s="2"/>
      <c r="K514" s="2"/>
      <c r="L514" s="2"/>
      <c r="M514" s="2"/>
      <c r="N514" s="2"/>
      <c r="O514" s="2"/>
    </row>
    <row r="515" spans="8:15" x14ac:dyDescent="0.2">
      <c r="H515" s="2"/>
      <c r="I515" s="2"/>
      <c r="J515" s="2"/>
      <c r="K515" s="2"/>
      <c r="L515" s="2"/>
      <c r="M515" s="2"/>
      <c r="N515" s="2"/>
      <c r="O515" s="2"/>
    </row>
    <row r="516" spans="8:15" x14ac:dyDescent="0.2">
      <c r="H516" s="2"/>
      <c r="I516" s="2"/>
      <c r="J516" s="2"/>
      <c r="K516" s="2"/>
      <c r="L516" s="2"/>
      <c r="M516" s="2"/>
      <c r="N516" s="2"/>
      <c r="O516" s="2"/>
    </row>
    <row r="517" spans="8:15" x14ac:dyDescent="0.2">
      <c r="H517" s="2"/>
      <c r="I517" s="2"/>
      <c r="J517" s="2"/>
      <c r="K517" s="2"/>
      <c r="L517" s="2"/>
      <c r="M517" s="2"/>
      <c r="N517" s="2"/>
      <c r="O517" s="2"/>
    </row>
    <row r="518" spans="8:15" x14ac:dyDescent="0.2">
      <c r="H518" s="2"/>
      <c r="I518" s="2"/>
      <c r="J518" s="2"/>
      <c r="K518" s="2"/>
      <c r="L518" s="2"/>
      <c r="M518" s="2"/>
      <c r="N518" s="2"/>
      <c r="O518" s="2"/>
    </row>
    <row r="519" spans="8:15" x14ac:dyDescent="0.2">
      <c r="H519" s="2"/>
      <c r="I519" s="2"/>
      <c r="J519" s="2"/>
      <c r="K519" s="2"/>
      <c r="L519" s="2"/>
      <c r="M519" s="2"/>
      <c r="N519" s="2"/>
      <c r="O519" s="2"/>
    </row>
    <row r="520" spans="8:15" x14ac:dyDescent="0.2">
      <c r="H520" s="2"/>
      <c r="I520" s="2"/>
      <c r="J520" s="2"/>
      <c r="K520" s="2"/>
      <c r="L520" s="2"/>
      <c r="M520" s="2"/>
      <c r="N520" s="2"/>
      <c r="O520" s="2"/>
    </row>
    <row r="521" spans="8:15" x14ac:dyDescent="0.2">
      <c r="H521" s="2"/>
      <c r="I521" s="2"/>
      <c r="J521" s="2"/>
      <c r="K521" s="2"/>
      <c r="L521" s="2"/>
      <c r="M521" s="2"/>
      <c r="N521" s="2"/>
      <c r="O521" s="2"/>
    </row>
    <row r="522" spans="8:15" x14ac:dyDescent="0.2">
      <c r="H522" s="2"/>
      <c r="I522" s="2"/>
      <c r="J522" s="2"/>
      <c r="K522" s="2"/>
      <c r="L522" s="2"/>
      <c r="M522" s="2"/>
      <c r="N522" s="2"/>
      <c r="O522" s="2"/>
    </row>
    <row r="523" spans="8:15" x14ac:dyDescent="0.2">
      <c r="H523" s="2"/>
      <c r="I523" s="2"/>
      <c r="J523" s="2"/>
      <c r="K523" s="2"/>
      <c r="L523" s="2"/>
      <c r="M523" s="2"/>
      <c r="N523" s="2"/>
      <c r="O523" s="2"/>
    </row>
    <row r="524" spans="8:15" x14ac:dyDescent="0.2">
      <c r="H524" s="2"/>
      <c r="I524" s="2"/>
      <c r="J524" s="2"/>
      <c r="K524" s="2"/>
      <c r="L524" s="2"/>
      <c r="M524" s="2"/>
      <c r="N524" s="2"/>
      <c r="O524" s="2"/>
    </row>
    <row r="525" spans="8:15" x14ac:dyDescent="0.2">
      <c r="H525" s="2"/>
      <c r="I525" s="2"/>
      <c r="J525" s="2"/>
      <c r="K525" s="2"/>
      <c r="L525" s="2"/>
      <c r="M525" s="2"/>
      <c r="N525" s="2"/>
      <c r="O525" s="2"/>
    </row>
    <row r="526" spans="8:15" x14ac:dyDescent="0.2">
      <c r="H526" s="2"/>
      <c r="I526" s="2"/>
      <c r="J526" s="2"/>
      <c r="K526" s="2"/>
      <c r="L526" s="2"/>
      <c r="M526" s="2"/>
      <c r="N526" s="2"/>
      <c r="O526" s="2"/>
    </row>
    <row r="527" spans="8:15" x14ac:dyDescent="0.2">
      <c r="H527" s="2"/>
      <c r="I527" s="2"/>
      <c r="J527" s="2"/>
      <c r="K527" s="2"/>
      <c r="L527" s="2"/>
      <c r="M527" s="2"/>
      <c r="N527" s="2"/>
      <c r="O527" s="2"/>
    </row>
    <row r="528" spans="8:15" x14ac:dyDescent="0.2">
      <c r="H528" s="2"/>
      <c r="I528" s="2"/>
      <c r="J528" s="2"/>
      <c r="K528" s="2"/>
      <c r="L528" s="2"/>
      <c r="M528" s="2"/>
      <c r="N528" s="2"/>
      <c r="O528" s="2"/>
    </row>
    <row r="529" spans="8:15" x14ac:dyDescent="0.2">
      <c r="H529" s="2"/>
      <c r="I529" s="2"/>
      <c r="J529" s="2"/>
      <c r="K529" s="2"/>
      <c r="L529" s="2"/>
      <c r="M529" s="2"/>
      <c r="N529" s="2"/>
      <c r="O529" s="2"/>
    </row>
    <row r="530" spans="8:15" x14ac:dyDescent="0.2">
      <c r="H530" s="2"/>
      <c r="I530" s="2"/>
      <c r="J530" s="2"/>
      <c r="K530" s="2"/>
      <c r="L530" s="2"/>
      <c r="M530" s="2"/>
      <c r="N530" s="2"/>
      <c r="O530" s="2"/>
    </row>
    <row r="531" spans="8:15" x14ac:dyDescent="0.2">
      <c r="H531" s="2"/>
      <c r="I531" s="2"/>
      <c r="J531" s="2"/>
      <c r="K531" s="2"/>
      <c r="L531" s="2"/>
      <c r="M531" s="2"/>
      <c r="N531" s="2"/>
      <c r="O531" s="2"/>
    </row>
    <row r="532" spans="8:15" x14ac:dyDescent="0.2">
      <c r="H532" s="2"/>
      <c r="I532" s="2"/>
      <c r="J532" s="2"/>
      <c r="K532" s="2"/>
      <c r="L532" s="2"/>
      <c r="M532" s="2"/>
      <c r="N532" s="2"/>
      <c r="O532" s="2"/>
    </row>
    <row r="533" spans="8:15" x14ac:dyDescent="0.2">
      <c r="H533" s="2"/>
      <c r="I533" s="2"/>
      <c r="J533" s="2"/>
      <c r="K533" s="2"/>
      <c r="L533" s="2"/>
      <c r="M533" s="2"/>
      <c r="N533" s="2"/>
      <c r="O533" s="2"/>
    </row>
    <row r="534" spans="8:15" x14ac:dyDescent="0.2">
      <c r="H534" s="2"/>
      <c r="I534" s="2"/>
      <c r="J534" s="2"/>
      <c r="K534" s="2"/>
      <c r="L534" s="2"/>
      <c r="M534" s="2"/>
      <c r="N534" s="2"/>
      <c r="O534" s="2"/>
    </row>
    <row r="535" spans="8:15" x14ac:dyDescent="0.2">
      <c r="H535" s="2"/>
      <c r="I535" s="2"/>
      <c r="J535" s="2"/>
      <c r="K535" s="2"/>
      <c r="L535" s="2"/>
      <c r="M535" s="2"/>
      <c r="N535" s="2"/>
      <c r="O535" s="2"/>
    </row>
    <row r="536" spans="8:15" x14ac:dyDescent="0.2">
      <c r="H536" s="2"/>
      <c r="I536" s="2"/>
      <c r="J536" s="2"/>
      <c r="K536" s="2"/>
      <c r="L536" s="2"/>
      <c r="M536" s="2"/>
      <c r="N536" s="2"/>
      <c r="O536" s="2"/>
    </row>
    <row r="537" spans="8:15" x14ac:dyDescent="0.2">
      <c r="H537" s="2"/>
      <c r="I537" s="2"/>
      <c r="J537" s="2"/>
      <c r="K537" s="2"/>
      <c r="L537" s="2"/>
      <c r="M537" s="2"/>
      <c r="N537" s="2"/>
      <c r="O537" s="2"/>
    </row>
    <row r="538" spans="8:15" x14ac:dyDescent="0.2">
      <c r="H538" s="2"/>
      <c r="I538" s="2"/>
      <c r="J538" s="2"/>
      <c r="K538" s="2"/>
      <c r="L538" s="2"/>
      <c r="M538" s="2"/>
      <c r="N538" s="2"/>
      <c r="O538" s="2"/>
    </row>
    <row r="539" spans="8:15" x14ac:dyDescent="0.2">
      <c r="H539" s="2"/>
      <c r="I539" s="2"/>
      <c r="J539" s="2"/>
      <c r="K539" s="2"/>
      <c r="L539" s="2"/>
      <c r="M539" s="2"/>
      <c r="N539" s="2"/>
      <c r="O539" s="2"/>
    </row>
    <row r="540" spans="8:15" x14ac:dyDescent="0.2">
      <c r="H540" s="2"/>
      <c r="I540" s="2"/>
      <c r="J540" s="2"/>
      <c r="K540" s="2"/>
      <c r="L540" s="2"/>
      <c r="M540" s="2"/>
      <c r="N540" s="2"/>
      <c r="O540" s="2"/>
    </row>
    <row r="541" spans="8:15" x14ac:dyDescent="0.2">
      <c r="H541" s="2"/>
      <c r="I541" s="2"/>
      <c r="J541" s="2"/>
      <c r="K541" s="2"/>
      <c r="L541" s="2"/>
      <c r="M541" s="2"/>
      <c r="N541" s="2"/>
      <c r="O541" s="2"/>
    </row>
    <row r="542" spans="8:15" x14ac:dyDescent="0.2">
      <c r="H542" s="2"/>
      <c r="I542" s="2"/>
      <c r="J542" s="2"/>
      <c r="K542" s="2"/>
      <c r="L542" s="2"/>
      <c r="M542" s="2"/>
      <c r="N542" s="2"/>
      <c r="O542" s="2"/>
    </row>
    <row r="543" spans="8:15" x14ac:dyDescent="0.2">
      <c r="H543" s="2"/>
      <c r="I543" s="2"/>
      <c r="J543" s="2"/>
      <c r="K543" s="2"/>
      <c r="L543" s="2"/>
      <c r="M543" s="2"/>
      <c r="N543" s="2"/>
      <c r="O543" s="2"/>
    </row>
    <row r="544" spans="8:15" x14ac:dyDescent="0.2">
      <c r="H544" s="2"/>
      <c r="I544" s="2"/>
      <c r="J544" s="2"/>
      <c r="K544" s="2"/>
      <c r="L544" s="2"/>
      <c r="M544" s="2"/>
      <c r="N544" s="2"/>
      <c r="O544" s="2"/>
    </row>
    <row r="545" spans="8:15" x14ac:dyDescent="0.2">
      <c r="H545" s="2"/>
      <c r="I545" s="2"/>
      <c r="J545" s="2"/>
      <c r="K545" s="2"/>
      <c r="L545" s="2"/>
      <c r="M545" s="2"/>
      <c r="N545" s="2"/>
      <c r="O545" s="2"/>
    </row>
    <row r="546" spans="8:15" x14ac:dyDescent="0.2">
      <c r="H546" s="2"/>
      <c r="I546" s="2"/>
      <c r="J546" s="2"/>
      <c r="K546" s="2"/>
      <c r="L546" s="2"/>
      <c r="M546" s="2"/>
      <c r="N546" s="2"/>
      <c r="O546" s="2"/>
    </row>
    <row r="547" spans="8:15" x14ac:dyDescent="0.2">
      <c r="H547" s="2"/>
      <c r="I547" s="2"/>
      <c r="J547" s="2"/>
      <c r="K547" s="2"/>
      <c r="L547" s="2"/>
      <c r="M547" s="2"/>
      <c r="N547" s="2"/>
      <c r="O547" s="2"/>
    </row>
    <row r="548" spans="8:15" x14ac:dyDescent="0.2">
      <c r="H548" s="2"/>
      <c r="I548" s="2"/>
      <c r="J548" s="2"/>
      <c r="K548" s="2"/>
      <c r="L548" s="2"/>
      <c r="M548" s="2"/>
      <c r="N548" s="2"/>
      <c r="O548" s="2"/>
    </row>
    <row r="549" spans="8:15" x14ac:dyDescent="0.2">
      <c r="H549" s="2"/>
      <c r="I549" s="2"/>
      <c r="J549" s="2"/>
      <c r="K549" s="2"/>
      <c r="L549" s="2"/>
      <c r="M549" s="2"/>
      <c r="N549" s="2"/>
      <c r="O549" s="2"/>
    </row>
    <row r="550" spans="8:15" x14ac:dyDescent="0.2">
      <c r="H550" s="2"/>
      <c r="I550" s="2"/>
      <c r="J550" s="2"/>
      <c r="K550" s="2"/>
      <c r="L550" s="2"/>
      <c r="M550" s="2"/>
      <c r="N550" s="2"/>
      <c r="O550" s="2"/>
    </row>
    <row r="551" spans="8:15" x14ac:dyDescent="0.2">
      <c r="H551" s="2"/>
      <c r="I551" s="2"/>
      <c r="J551" s="2"/>
      <c r="K551" s="2"/>
      <c r="L551" s="2"/>
      <c r="M551" s="2"/>
      <c r="N551" s="2"/>
      <c r="O551" s="2"/>
    </row>
    <row r="552" spans="8:15" x14ac:dyDescent="0.2">
      <c r="H552" s="2"/>
      <c r="I552" s="2"/>
      <c r="J552" s="2"/>
      <c r="K552" s="2"/>
      <c r="L552" s="2"/>
      <c r="M552" s="2"/>
      <c r="N552" s="2"/>
      <c r="O552" s="2"/>
    </row>
    <row r="553" spans="8:15" x14ac:dyDescent="0.2">
      <c r="H553" s="2"/>
      <c r="I553" s="2"/>
      <c r="J553" s="2"/>
      <c r="K553" s="2"/>
      <c r="L553" s="2"/>
      <c r="M553" s="2"/>
      <c r="N553" s="2"/>
      <c r="O553" s="2"/>
    </row>
    <row r="554" spans="8:15" x14ac:dyDescent="0.2">
      <c r="H554" s="2"/>
      <c r="I554" s="2"/>
      <c r="J554" s="2"/>
      <c r="K554" s="2"/>
      <c r="L554" s="2"/>
      <c r="M554" s="2"/>
      <c r="N554" s="2"/>
      <c r="O554" s="2"/>
    </row>
    <row r="555" spans="8:15" x14ac:dyDescent="0.2">
      <c r="H555" s="2"/>
      <c r="I555" s="2"/>
      <c r="J555" s="2"/>
      <c r="K555" s="2"/>
      <c r="L555" s="2"/>
      <c r="M555" s="2"/>
      <c r="N555" s="2"/>
      <c r="O555" s="2"/>
    </row>
    <row r="556" spans="8:15" x14ac:dyDescent="0.2">
      <c r="H556" s="2"/>
      <c r="I556" s="2"/>
      <c r="J556" s="2"/>
      <c r="K556" s="2"/>
      <c r="L556" s="2"/>
      <c r="M556" s="2"/>
      <c r="N556" s="2"/>
      <c r="O556" s="2"/>
    </row>
    <row r="557" spans="8:15" x14ac:dyDescent="0.2">
      <c r="H557" s="2"/>
      <c r="I557" s="2"/>
      <c r="J557" s="2"/>
      <c r="K557" s="2"/>
      <c r="L557" s="2"/>
      <c r="M557" s="2"/>
      <c r="N557" s="2"/>
      <c r="O557" s="2"/>
    </row>
    <row r="558" spans="8:15" x14ac:dyDescent="0.2">
      <c r="H558" s="2"/>
      <c r="I558" s="2"/>
      <c r="J558" s="2"/>
      <c r="K558" s="2"/>
      <c r="L558" s="2"/>
      <c r="M558" s="2"/>
      <c r="N558" s="2"/>
      <c r="O558" s="2"/>
    </row>
    <row r="559" spans="8:15" x14ac:dyDescent="0.2">
      <c r="H559" s="2"/>
      <c r="I559" s="2"/>
      <c r="J559" s="2"/>
      <c r="K559" s="2"/>
      <c r="L559" s="2"/>
      <c r="M559" s="2"/>
      <c r="N559" s="2"/>
      <c r="O559" s="2"/>
    </row>
    <row r="560" spans="8:15" x14ac:dyDescent="0.2">
      <c r="H560" s="2"/>
      <c r="I560" s="2"/>
      <c r="J560" s="2"/>
      <c r="K560" s="2"/>
      <c r="L560" s="2"/>
      <c r="M560" s="2"/>
      <c r="N560" s="2"/>
      <c r="O560" s="2"/>
    </row>
    <row r="561" spans="8:15" x14ac:dyDescent="0.2">
      <c r="H561" s="2"/>
      <c r="I561" s="2"/>
      <c r="J561" s="2"/>
      <c r="K561" s="2"/>
      <c r="L561" s="2"/>
      <c r="M561" s="2"/>
      <c r="N561" s="2"/>
      <c r="O561" s="2"/>
    </row>
    <row r="562" spans="8:15" x14ac:dyDescent="0.2">
      <c r="H562" s="2"/>
      <c r="I562" s="2"/>
      <c r="J562" s="2"/>
      <c r="K562" s="2"/>
      <c r="L562" s="2"/>
      <c r="M562" s="2"/>
      <c r="N562" s="2"/>
      <c r="O562" s="2"/>
    </row>
    <row r="563" spans="8:15" x14ac:dyDescent="0.2">
      <c r="H563" s="2"/>
      <c r="I563" s="2"/>
      <c r="J563" s="2"/>
      <c r="K563" s="2"/>
      <c r="L563" s="2"/>
      <c r="M563" s="2"/>
      <c r="N563" s="2"/>
      <c r="O563" s="2"/>
    </row>
    <row r="564" spans="8:15" x14ac:dyDescent="0.2">
      <c r="H564" s="2"/>
      <c r="I564" s="2"/>
      <c r="J564" s="2"/>
      <c r="K564" s="2"/>
      <c r="L564" s="2"/>
      <c r="M564" s="2"/>
      <c r="N564" s="2"/>
      <c r="O564" s="2"/>
    </row>
    <row r="565" spans="8:15" x14ac:dyDescent="0.2">
      <c r="H565" s="2"/>
      <c r="I565" s="2"/>
      <c r="J565" s="2"/>
      <c r="K565" s="2"/>
      <c r="L565" s="2"/>
      <c r="M565" s="2"/>
      <c r="N565" s="2"/>
      <c r="O565" s="2"/>
    </row>
    <row r="566" spans="8:15" x14ac:dyDescent="0.2">
      <c r="H566" s="2"/>
      <c r="I566" s="2"/>
      <c r="J566" s="2"/>
      <c r="K566" s="2"/>
      <c r="L566" s="2"/>
      <c r="M566" s="2"/>
      <c r="N566" s="2"/>
      <c r="O566" s="2"/>
    </row>
    <row r="567" spans="8:15" x14ac:dyDescent="0.2">
      <c r="H567" s="2"/>
      <c r="I567" s="2"/>
      <c r="J567" s="2"/>
      <c r="K567" s="2"/>
      <c r="L567" s="2"/>
      <c r="M567" s="2"/>
      <c r="N567" s="2"/>
      <c r="O567" s="2"/>
    </row>
    <row r="568" spans="8:15" x14ac:dyDescent="0.2">
      <c r="H568" s="2"/>
      <c r="I568" s="2"/>
      <c r="J568" s="2"/>
      <c r="K568" s="2"/>
      <c r="L568" s="2"/>
      <c r="M568" s="2"/>
      <c r="N568" s="2"/>
      <c r="O568" s="2"/>
    </row>
    <row r="569" spans="8:15" x14ac:dyDescent="0.2">
      <c r="H569" s="2"/>
      <c r="I569" s="2"/>
      <c r="J569" s="2"/>
      <c r="K569" s="2"/>
      <c r="L569" s="2"/>
      <c r="M569" s="2"/>
      <c r="N569" s="2"/>
      <c r="O569" s="2"/>
    </row>
    <row r="570" spans="8:15" x14ac:dyDescent="0.2">
      <c r="H570" s="2"/>
      <c r="I570" s="2"/>
      <c r="J570" s="2"/>
      <c r="K570" s="2"/>
      <c r="L570" s="2"/>
      <c r="M570" s="2"/>
      <c r="N570" s="2"/>
      <c r="O570" s="2"/>
    </row>
    <row r="571" spans="8:15" x14ac:dyDescent="0.2">
      <c r="H571" s="2"/>
      <c r="I571" s="2"/>
      <c r="J571" s="2"/>
      <c r="K571" s="2"/>
      <c r="L571" s="2"/>
      <c r="M571" s="2"/>
      <c r="N571" s="2"/>
      <c r="O571" s="2"/>
    </row>
    <row r="572" spans="8:15" x14ac:dyDescent="0.2">
      <c r="H572" s="2"/>
      <c r="I572" s="2"/>
      <c r="J572" s="2"/>
      <c r="K572" s="2"/>
      <c r="L572" s="2"/>
      <c r="M572" s="2"/>
      <c r="N572" s="2"/>
      <c r="O572" s="2"/>
    </row>
    <row r="573" spans="8:15" x14ac:dyDescent="0.2">
      <c r="H573" s="2"/>
      <c r="I573" s="2"/>
      <c r="J573" s="2"/>
      <c r="K573" s="2"/>
      <c r="L573" s="2"/>
      <c r="M573" s="2"/>
      <c r="N573" s="2"/>
      <c r="O573" s="2"/>
    </row>
    <row r="574" spans="8:15" x14ac:dyDescent="0.2">
      <c r="H574" s="2"/>
      <c r="I574" s="2"/>
      <c r="J574" s="2"/>
      <c r="K574" s="2"/>
      <c r="L574" s="2"/>
      <c r="M574" s="2"/>
      <c r="N574" s="2"/>
      <c r="O574" s="2"/>
    </row>
    <row r="575" spans="8:15" x14ac:dyDescent="0.2">
      <c r="H575" s="2"/>
      <c r="I575" s="2"/>
      <c r="J575" s="2"/>
      <c r="K575" s="2"/>
      <c r="L575" s="2"/>
      <c r="M575" s="2"/>
      <c r="N575" s="2"/>
      <c r="O575" s="2"/>
    </row>
    <row r="576" spans="8:15" x14ac:dyDescent="0.2">
      <c r="H576" s="2"/>
      <c r="I576" s="2"/>
      <c r="J576" s="2"/>
      <c r="K576" s="2"/>
      <c r="L576" s="2"/>
      <c r="M576" s="2"/>
      <c r="N576" s="2"/>
      <c r="O576" s="2"/>
    </row>
    <row r="577" spans="8:15" x14ac:dyDescent="0.2">
      <c r="H577" s="2"/>
      <c r="I577" s="2"/>
      <c r="J577" s="2"/>
      <c r="K577" s="2"/>
      <c r="L577" s="2"/>
      <c r="M577" s="2"/>
      <c r="N577" s="2"/>
      <c r="O577" s="2"/>
    </row>
    <row r="578" spans="8:15" x14ac:dyDescent="0.2">
      <c r="H578" s="2"/>
      <c r="I578" s="2"/>
      <c r="J578" s="2"/>
      <c r="K578" s="2"/>
      <c r="L578" s="2"/>
      <c r="M578" s="2"/>
      <c r="N578" s="2"/>
      <c r="O578" s="2"/>
    </row>
    <row r="579" spans="8:15" x14ac:dyDescent="0.2">
      <c r="H579" s="2"/>
      <c r="I579" s="2"/>
      <c r="J579" s="2"/>
      <c r="K579" s="2"/>
      <c r="L579" s="2"/>
      <c r="M579" s="2"/>
      <c r="N579" s="2"/>
      <c r="O579" s="2"/>
    </row>
    <row r="580" spans="8:15" x14ac:dyDescent="0.2">
      <c r="H580" s="2"/>
      <c r="I580" s="2"/>
      <c r="J580" s="2"/>
      <c r="K580" s="2"/>
      <c r="L580" s="2"/>
      <c r="M580" s="2"/>
      <c r="N580" s="2"/>
      <c r="O580" s="2"/>
    </row>
    <row r="581" spans="8:15" x14ac:dyDescent="0.2">
      <c r="H581" s="2"/>
      <c r="I581" s="2"/>
      <c r="J581" s="2"/>
      <c r="K581" s="2"/>
      <c r="L581" s="2"/>
      <c r="M581" s="2"/>
      <c r="N581" s="2"/>
      <c r="O581" s="2"/>
    </row>
    <row r="582" spans="8:15" x14ac:dyDescent="0.2">
      <c r="H582" s="2"/>
      <c r="I582" s="2"/>
      <c r="J582" s="2"/>
      <c r="K582" s="2"/>
      <c r="L582" s="2"/>
      <c r="M582" s="2"/>
      <c r="N582" s="2"/>
      <c r="O582" s="2"/>
    </row>
    <row r="583" spans="8:15" x14ac:dyDescent="0.2">
      <c r="H583" s="2"/>
      <c r="I583" s="2"/>
      <c r="J583" s="2"/>
      <c r="K583" s="2"/>
      <c r="L583" s="2"/>
      <c r="M583" s="2"/>
      <c r="N583" s="2"/>
      <c r="O583" s="2"/>
    </row>
    <row r="584" spans="8:15" x14ac:dyDescent="0.2">
      <c r="H584" s="2"/>
      <c r="I584" s="2"/>
      <c r="J584" s="2"/>
      <c r="K584" s="2"/>
      <c r="L584" s="2"/>
      <c r="M584" s="2"/>
      <c r="N584" s="2"/>
      <c r="O584" s="2"/>
    </row>
    <row r="585" spans="8:15" x14ac:dyDescent="0.2">
      <c r="H585" s="2"/>
      <c r="I585" s="2"/>
      <c r="J585" s="2"/>
      <c r="K585" s="2"/>
      <c r="L585" s="2"/>
      <c r="M585" s="2"/>
      <c r="N585" s="2"/>
      <c r="O585" s="2"/>
    </row>
    <row r="586" spans="8:15" x14ac:dyDescent="0.2">
      <c r="H586" s="2"/>
      <c r="I586" s="2"/>
      <c r="J586" s="2"/>
      <c r="K586" s="2"/>
      <c r="L586" s="2"/>
      <c r="M586" s="2"/>
      <c r="N586" s="2"/>
      <c r="O586" s="2"/>
    </row>
    <row r="587" spans="8:15" x14ac:dyDescent="0.2">
      <c r="H587" s="2"/>
      <c r="I587" s="2"/>
      <c r="J587" s="2"/>
      <c r="K587" s="2"/>
      <c r="L587" s="2"/>
      <c r="M587" s="2"/>
      <c r="N587" s="2"/>
      <c r="O587" s="2"/>
    </row>
    <row r="588" spans="8:15" x14ac:dyDescent="0.2">
      <c r="H588" s="2"/>
      <c r="I588" s="2"/>
      <c r="J588" s="2"/>
      <c r="K588" s="2"/>
      <c r="L588" s="2"/>
      <c r="M588" s="2"/>
      <c r="N588" s="2"/>
      <c r="O588" s="2"/>
    </row>
    <row r="589" spans="8:15" x14ac:dyDescent="0.2">
      <c r="H589" s="2"/>
      <c r="I589" s="2"/>
      <c r="J589" s="2"/>
      <c r="K589" s="2"/>
      <c r="L589" s="2"/>
      <c r="M589" s="2"/>
      <c r="N589" s="2"/>
      <c r="O589" s="2"/>
    </row>
    <row r="590" spans="8:15" x14ac:dyDescent="0.2">
      <c r="H590" s="2"/>
      <c r="I590" s="2"/>
      <c r="J590" s="2"/>
      <c r="K590" s="2"/>
      <c r="L590" s="2"/>
      <c r="M590" s="2"/>
      <c r="N590" s="2"/>
      <c r="O590" s="2"/>
    </row>
    <row r="591" spans="8:15" x14ac:dyDescent="0.2">
      <c r="H591" s="2"/>
      <c r="I591" s="2"/>
      <c r="J591" s="2"/>
      <c r="K591" s="2"/>
      <c r="L591" s="2"/>
      <c r="M591" s="2"/>
      <c r="N591" s="2"/>
      <c r="O591" s="2"/>
    </row>
    <row r="592" spans="8:15" x14ac:dyDescent="0.2">
      <c r="H592" s="2"/>
      <c r="I592" s="2"/>
      <c r="J592" s="2"/>
      <c r="K592" s="2"/>
      <c r="L592" s="2"/>
      <c r="M592" s="2"/>
      <c r="N592" s="2"/>
      <c r="O592" s="2"/>
    </row>
    <row r="593" spans="8:15" x14ac:dyDescent="0.2">
      <c r="H593" s="2"/>
      <c r="I593" s="2"/>
      <c r="J593" s="2"/>
      <c r="K593" s="2"/>
      <c r="L593" s="2"/>
      <c r="M593" s="2"/>
      <c r="N593" s="2"/>
      <c r="O593" s="2"/>
    </row>
    <row r="594" spans="8:15" x14ac:dyDescent="0.2">
      <c r="H594" s="2"/>
      <c r="I594" s="2"/>
      <c r="J594" s="2"/>
      <c r="K594" s="2"/>
      <c r="L594" s="2"/>
      <c r="M594" s="2"/>
      <c r="N594" s="2"/>
      <c r="O594" s="2"/>
    </row>
    <row r="595" spans="8:15" x14ac:dyDescent="0.2">
      <c r="H595" s="2"/>
      <c r="I595" s="2"/>
      <c r="J595" s="2"/>
      <c r="K595" s="2"/>
      <c r="L595" s="2"/>
      <c r="M595" s="2"/>
      <c r="N595" s="2"/>
      <c r="O595" s="2"/>
    </row>
    <row r="596" spans="8:15" x14ac:dyDescent="0.2">
      <c r="H596" s="2"/>
      <c r="I596" s="2"/>
      <c r="J596" s="2"/>
      <c r="K596" s="2"/>
      <c r="L596" s="2"/>
      <c r="M596" s="2"/>
      <c r="N596" s="2"/>
      <c r="O596" s="2"/>
    </row>
    <row r="597" spans="8:15" x14ac:dyDescent="0.2">
      <c r="H597" s="2"/>
      <c r="I597" s="2"/>
      <c r="J597" s="2"/>
      <c r="K597" s="2"/>
      <c r="L597" s="2"/>
      <c r="M597" s="2"/>
      <c r="N597" s="2"/>
      <c r="O597" s="2"/>
    </row>
    <row r="598" spans="8:15" x14ac:dyDescent="0.2">
      <c r="H598" s="2"/>
      <c r="I598" s="2"/>
      <c r="J598" s="2"/>
      <c r="K598" s="2"/>
      <c r="L598" s="2"/>
      <c r="M598" s="2"/>
      <c r="N598" s="2"/>
      <c r="O598" s="2"/>
    </row>
    <row r="599" spans="8:15" x14ac:dyDescent="0.2">
      <c r="H599" s="2"/>
      <c r="I599" s="2"/>
      <c r="J599" s="2"/>
      <c r="K599" s="2"/>
      <c r="L599" s="2"/>
      <c r="M599" s="2"/>
      <c r="N599" s="2"/>
      <c r="O599" s="2"/>
    </row>
    <row r="600" spans="8:15" x14ac:dyDescent="0.2">
      <c r="H600" s="2"/>
      <c r="I600" s="2"/>
      <c r="J600" s="2"/>
      <c r="K600" s="2"/>
      <c r="L600" s="2"/>
      <c r="M600" s="2"/>
      <c r="N600" s="2"/>
      <c r="O600" s="2"/>
    </row>
    <row r="601" spans="8:15" x14ac:dyDescent="0.2">
      <c r="H601" s="2"/>
      <c r="I601" s="2"/>
      <c r="J601" s="2"/>
      <c r="K601" s="2"/>
      <c r="L601" s="2"/>
      <c r="M601" s="2"/>
      <c r="N601" s="2"/>
      <c r="O601" s="2"/>
    </row>
    <row r="602" spans="8:15" x14ac:dyDescent="0.2">
      <c r="H602" s="2"/>
      <c r="I602" s="2"/>
      <c r="J602" s="2"/>
      <c r="K602" s="2"/>
      <c r="L602" s="2"/>
      <c r="M602" s="2"/>
      <c r="N602" s="2"/>
      <c r="O602" s="2"/>
    </row>
    <row r="603" spans="8:15" x14ac:dyDescent="0.2">
      <c r="H603" s="2"/>
      <c r="I603" s="2"/>
      <c r="J603" s="2"/>
      <c r="K603" s="2"/>
      <c r="L603" s="2"/>
      <c r="M603" s="2"/>
      <c r="N603" s="2"/>
      <c r="O603" s="2"/>
    </row>
    <row r="604" spans="8:15" x14ac:dyDescent="0.2">
      <c r="H604" s="2"/>
      <c r="I604" s="2"/>
      <c r="J604" s="2"/>
      <c r="K604" s="2"/>
      <c r="L604" s="2"/>
      <c r="M604" s="2"/>
      <c r="N604" s="2"/>
      <c r="O604" s="2"/>
    </row>
    <row r="605" spans="8:15" x14ac:dyDescent="0.2">
      <c r="H605" s="2"/>
      <c r="I605" s="2"/>
      <c r="J605" s="2"/>
      <c r="K605" s="2"/>
      <c r="L605" s="2"/>
      <c r="M605" s="2"/>
      <c r="N605" s="2"/>
      <c r="O605" s="2"/>
    </row>
    <row r="606" spans="8:15" x14ac:dyDescent="0.2">
      <c r="H606" s="2"/>
      <c r="I606" s="2"/>
      <c r="J606" s="2"/>
      <c r="K606" s="2"/>
      <c r="L606" s="2"/>
      <c r="M606" s="2"/>
      <c r="N606" s="2"/>
      <c r="O606" s="2"/>
    </row>
    <row r="607" spans="8:15" x14ac:dyDescent="0.2">
      <c r="H607" s="2"/>
      <c r="I607" s="2"/>
      <c r="J607" s="2"/>
      <c r="K607" s="2"/>
      <c r="L607" s="2"/>
      <c r="M607" s="2"/>
      <c r="N607" s="2"/>
      <c r="O607" s="2"/>
    </row>
    <row r="608" spans="8:15" x14ac:dyDescent="0.2">
      <c r="H608" s="2"/>
      <c r="I608" s="2"/>
      <c r="J608" s="2"/>
      <c r="K608" s="2"/>
      <c r="L608" s="2"/>
      <c r="M608" s="2"/>
      <c r="N608" s="2"/>
      <c r="O608" s="2"/>
    </row>
    <row r="609" spans="8:15" x14ac:dyDescent="0.2">
      <c r="H609" s="2"/>
      <c r="I609" s="2"/>
      <c r="J609" s="2"/>
      <c r="K609" s="2"/>
      <c r="L609" s="2"/>
      <c r="M609" s="2"/>
      <c r="N609" s="2"/>
      <c r="O609" s="2"/>
    </row>
    <row r="610" spans="8:15" x14ac:dyDescent="0.2">
      <c r="H610" s="2"/>
      <c r="I610" s="2"/>
      <c r="J610" s="2"/>
      <c r="K610" s="2"/>
      <c r="L610" s="2"/>
      <c r="M610" s="2"/>
      <c r="N610" s="2"/>
      <c r="O610" s="2"/>
    </row>
    <row r="611" spans="8:15" x14ac:dyDescent="0.2">
      <c r="H611" s="2"/>
      <c r="I611" s="2"/>
      <c r="J611" s="2"/>
      <c r="K611" s="2"/>
      <c r="L611" s="2"/>
      <c r="M611" s="2"/>
      <c r="N611" s="2"/>
      <c r="O611" s="2"/>
    </row>
    <row r="612" spans="8:15" x14ac:dyDescent="0.2">
      <c r="H612" s="2"/>
      <c r="I612" s="2"/>
      <c r="J612" s="2"/>
      <c r="K612" s="2"/>
      <c r="L612" s="2"/>
      <c r="M612" s="2"/>
      <c r="N612" s="2"/>
      <c r="O612" s="2"/>
    </row>
    <row r="613" spans="8:15" x14ac:dyDescent="0.2">
      <c r="H613" s="2"/>
      <c r="I613" s="2"/>
      <c r="J613" s="2"/>
      <c r="K613" s="2"/>
      <c r="L613" s="2"/>
      <c r="M613" s="2"/>
      <c r="N613" s="2"/>
      <c r="O613" s="2"/>
    </row>
    <row r="614" spans="8:15" x14ac:dyDescent="0.2">
      <c r="H614" s="2"/>
      <c r="I614" s="2"/>
      <c r="J614" s="2"/>
      <c r="K614" s="2"/>
      <c r="L614" s="2"/>
      <c r="M614" s="2"/>
      <c r="N614" s="2"/>
      <c r="O614" s="2"/>
    </row>
    <row r="615" spans="8:15" x14ac:dyDescent="0.2">
      <c r="H615" s="2"/>
      <c r="I615" s="2"/>
      <c r="J615" s="2"/>
      <c r="K615" s="2"/>
      <c r="L615" s="2"/>
      <c r="M615" s="2"/>
      <c r="N615" s="2"/>
      <c r="O615" s="2"/>
    </row>
    <row r="616" spans="8:15" x14ac:dyDescent="0.2">
      <c r="H616" s="2"/>
      <c r="I616" s="2"/>
      <c r="J616" s="2"/>
      <c r="K616" s="2"/>
      <c r="L616" s="2"/>
      <c r="M616" s="2"/>
      <c r="N616" s="2"/>
      <c r="O616" s="2"/>
    </row>
    <row r="617" spans="8:15" x14ac:dyDescent="0.2">
      <c r="H617" s="2"/>
      <c r="I617" s="2"/>
      <c r="J617" s="2"/>
      <c r="K617" s="2"/>
      <c r="L617" s="2"/>
      <c r="M617" s="2"/>
      <c r="N617" s="2"/>
      <c r="O617" s="2"/>
    </row>
    <row r="618" spans="8:15" x14ac:dyDescent="0.2">
      <c r="H618" s="2"/>
      <c r="I618" s="2"/>
      <c r="J618" s="2"/>
      <c r="K618" s="2"/>
      <c r="L618" s="2"/>
      <c r="M618" s="2"/>
      <c r="N618" s="2"/>
      <c r="O618" s="2"/>
    </row>
    <row r="619" spans="8:15" x14ac:dyDescent="0.2">
      <c r="H619" s="2"/>
      <c r="I619" s="2"/>
      <c r="J619" s="2"/>
      <c r="K619" s="2"/>
      <c r="L619" s="2"/>
      <c r="M619" s="2"/>
      <c r="N619" s="2"/>
      <c r="O619" s="2"/>
    </row>
    <row r="620" spans="8:15" x14ac:dyDescent="0.2">
      <c r="H620" s="2"/>
      <c r="I620" s="2"/>
      <c r="J620" s="2"/>
      <c r="K620" s="2"/>
      <c r="L620" s="2"/>
      <c r="M620" s="2"/>
      <c r="N620" s="2"/>
      <c r="O620" s="2"/>
    </row>
    <row r="621" spans="8:15" x14ac:dyDescent="0.2">
      <c r="H621" s="2"/>
      <c r="I621" s="2"/>
      <c r="J621" s="2"/>
      <c r="K621" s="2"/>
      <c r="L621" s="2"/>
      <c r="M621" s="2"/>
      <c r="N621" s="2"/>
      <c r="O621" s="2"/>
    </row>
    <row r="622" spans="8:15" x14ac:dyDescent="0.2">
      <c r="H622" s="2"/>
      <c r="I622" s="2"/>
      <c r="J622" s="2"/>
      <c r="K622" s="2"/>
      <c r="L622" s="2"/>
      <c r="M622" s="2"/>
      <c r="N622" s="2"/>
      <c r="O622" s="2"/>
    </row>
    <row r="623" spans="8:15" x14ac:dyDescent="0.2">
      <c r="H623" s="2"/>
      <c r="I623" s="2"/>
      <c r="J623" s="2"/>
      <c r="K623" s="2"/>
      <c r="L623" s="2"/>
      <c r="M623" s="2"/>
      <c r="N623" s="2"/>
      <c r="O623" s="2"/>
    </row>
    <row r="624" spans="8:15" x14ac:dyDescent="0.2">
      <c r="H624" s="2"/>
      <c r="I624" s="2"/>
      <c r="J624" s="2"/>
      <c r="K624" s="2"/>
      <c r="L624" s="2"/>
      <c r="M624" s="2"/>
      <c r="N624" s="2"/>
      <c r="O624" s="2"/>
    </row>
    <row r="625" spans="8:15" x14ac:dyDescent="0.2">
      <c r="H625" s="2"/>
      <c r="I625" s="2"/>
      <c r="J625" s="2"/>
      <c r="K625" s="2"/>
      <c r="L625" s="2"/>
      <c r="M625" s="2"/>
      <c r="N625" s="2"/>
      <c r="O625" s="2"/>
    </row>
    <row r="626" spans="8:15" x14ac:dyDescent="0.2">
      <c r="H626" s="2"/>
      <c r="I626" s="2"/>
      <c r="J626" s="2"/>
      <c r="K626" s="2"/>
      <c r="L626" s="2"/>
      <c r="M626" s="2"/>
      <c r="N626" s="2"/>
      <c r="O626" s="2"/>
    </row>
    <row r="627" spans="8:15" x14ac:dyDescent="0.2">
      <c r="H627" s="2"/>
      <c r="I627" s="2"/>
      <c r="J627" s="2"/>
      <c r="K627" s="2"/>
      <c r="L627" s="2"/>
      <c r="M627" s="2"/>
      <c r="N627" s="2"/>
      <c r="O627" s="2"/>
    </row>
    <row r="628" spans="8:15" x14ac:dyDescent="0.2">
      <c r="H628" s="2"/>
      <c r="I628" s="2"/>
      <c r="J628" s="2"/>
      <c r="K628" s="2"/>
      <c r="L628" s="2"/>
      <c r="M628" s="2"/>
      <c r="N628" s="2"/>
      <c r="O628" s="2"/>
    </row>
    <row r="629" spans="8:15" x14ac:dyDescent="0.2">
      <c r="H629" s="2"/>
      <c r="I629" s="2"/>
      <c r="J629" s="2"/>
      <c r="K629" s="2"/>
      <c r="L629" s="2"/>
      <c r="M629" s="2"/>
      <c r="N629" s="2"/>
      <c r="O629" s="2"/>
    </row>
    <row r="630" spans="8:15" x14ac:dyDescent="0.2">
      <c r="H630" s="2"/>
      <c r="I630" s="2"/>
      <c r="J630" s="2"/>
      <c r="K630" s="2"/>
      <c r="L630" s="2"/>
      <c r="M630" s="2"/>
      <c r="N630" s="2"/>
      <c r="O630" s="2"/>
    </row>
    <row r="631" spans="8:15" x14ac:dyDescent="0.2">
      <c r="H631" s="2"/>
      <c r="I631" s="2"/>
      <c r="J631" s="2"/>
      <c r="K631" s="2"/>
      <c r="L631" s="2"/>
      <c r="M631" s="2"/>
      <c r="N631" s="2"/>
      <c r="O631" s="2"/>
    </row>
    <row r="632" spans="8:15" x14ac:dyDescent="0.2">
      <c r="H632" s="2"/>
      <c r="I632" s="2"/>
      <c r="J632" s="2"/>
      <c r="K632" s="2"/>
      <c r="L632" s="2"/>
      <c r="M632" s="2"/>
      <c r="N632" s="2"/>
      <c r="O632" s="2"/>
    </row>
    <row r="633" spans="8:15" x14ac:dyDescent="0.2">
      <c r="H633" s="2"/>
      <c r="I633" s="2"/>
      <c r="J633" s="2"/>
      <c r="K633" s="2"/>
      <c r="L633" s="2"/>
      <c r="M633" s="2"/>
      <c r="N633" s="2"/>
      <c r="O633" s="2"/>
    </row>
    <row r="634" spans="8:15" x14ac:dyDescent="0.2">
      <c r="H634" s="11"/>
      <c r="O634" s="13"/>
    </row>
    <row r="635" spans="8:15" x14ac:dyDescent="0.2">
      <c r="H635" s="11"/>
      <c r="O635" s="13"/>
    </row>
    <row r="636" spans="8:15" x14ac:dyDescent="0.2">
      <c r="H636" s="11"/>
      <c r="O636" s="13"/>
    </row>
    <row r="637" spans="8:15" x14ac:dyDescent="0.2">
      <c r="H637" s="11"/>
      <c r="O637" s="13"/>
    </row>
    <row r="638" spans="8:15" x14ac:dyDescent="0.2">
      <c r="H638" s="11"/>
      <c r="O638" s="13"/>
    </row>
    <row r="639" spans="8:15" x14ac:dyDescent="0.2">
      <c r="H639" s="11"/>
      <c r="O639" s="13"/>
    </row>
    <row r="640" spans="8:15" x14ac:dyDescent="0.2">
      <c r="H640" s="11"/>
      <c r="O640" s="13"/>
    </row>
    <row r="641" spans="8:15" x14ac:dyDescent="0.2">
      <c r="H641" s="11"/>
      <c r="O641" s="13"/>
    </row>
    <row r="642" spans="8:15" x14ac:dyDescent="0.2">
      <c r="H642" s="11"/>
      <c r="O642" s="13"/>
    </row>
    <row r="643" spans="8:15" x14ac:dyDescent="0.2">
      <c r="H643" s="11"/>
      <c r="O643" s="13"/>
    </row>
    <row r="644" spans="8:15" x14ac:dyDescent="0.2">
      <c r="H644" s="11"/>
      <c r="O644" s="13"/>
    </row>
    <row r="645" spans="8:15" x14ac:dyDescent="0.2">
      <c r="H645" s="11"/>
      <c r="O645" s="13"/>
    </row>
    <row r="646" spans="8:15" x14ac:dyDescent="0.2">
      <c r="H646" s="11"/>
      <c r="O646" s="13"/>
    </row>
    <row r="647" spans="8:15" x14ac:dyDescent="0.2">
      <c r="H647" s="11"/>
      <c r="O647" s="13"/>
    </row>
    <row r="648" spans="8:15" x14ac:dyDescent="0.2">
      <c r="H648" s="11"/>
      <c r="O648" s="13"/>
    </row>
    <row r="649" spans="8:15" x14ac:dyDescent="0.2">
      <c r="H649" s="11"/>
      <c r="O649" s="13"/>
    </row>
    <row r="650" spans="8:15" x14ac:dyDescent="0.2">
      <c r="H650" s="11"/>
      <c r="O650" s="13"/>
    </row>
    <row r="651" spans="8:15" x14ac:dyDescent="0.2">
      <c r="H651" s="11"/>
      <c r="O651" s="13"/>
    </row>
    <row r="652" spans="8:15" x14ac:dyDescent="0.2">
      <c r="H652" s="11"/>
      <c r="O652" s="13"/>
    </row>
    <row r="653" spans="8:15" x14ac:dyDescent="0.2">
      <c r="H653" s="11"/>
      <c r="O653" s="13"/>
    </row>
    <row r="654" spans="8:15" x14ac:dyDescent="0.2">
      <c r="H654" s="11"/>
      <c r="O654" s="13"/>
    </row>
    <row r="655" spans="8:15" x14ac:dyDescent="0.2">
      <c r="H655" s="11"/>
      <c r="O655" s="13"/>
    </row>
    <row r="656" spans="8:15" x14ac:dyDescent="0.2">
      <c r="H656" s="11"/>
      <c r="O656" s="13"/>
    </row>
    <row r="657" spans="8:15" x14ac:dyDescent="0.2">
      <c r="H657" s="11"/>
      <c r="O657" s="13"/>
    </row>
    <row r="658" spans="8:15" x14ac:dyDescent="0.2">
      <c r="H658" s="11"/>
      <c r="O658" s="13"/>
    </row>
    <row r="659" spans="8:15" x14ac:dyDescent="0.2">
      <c r="H659" s="11"/>
      <c r="O659" s="13"/>
    </row>
    <row r="660" spans="8:15" x14ac:dyDescent="0.2">
      <c r="H660" s="11"/>
      <c r="O660" s="13"/>
    </row>
    <row r="661" spans="8:15" x14ac:dyDescent="0.2">
      <c r="H661" s="11"/>
      <c r="O661" s="13"/>
    </row>
    <row r="662" spans="8:15" x14ac:dyDescent="0.2">
      <c r="H662" s="11"/>
      <c r="O662" s="13"/>
    </row>
    <row r="663" spans="8:15" x14ac:dyDescent="0.2">
      <c r="H663" s="11"/>
      <c r="O663" s="13"/>
    </row>
    <row r="664" spans="8:15" x14ac:dyDescent="0.2">
      <c r="H664" s="11"/>
      <c r="O664" s="13"/>
    </row>
    <row r="665" spans="8:15" x14ac:dyDescent="0.2">
      <c r="H665" s="11"/>
      <c r="O665" s="13"/>
    </row>
    <row r="666" spans="8:15" x14ac:dyDescent="0.2">
      <c r="H666" s="11"/>
      <c r="O666" s="13"/>
    </row>
    <row r="667" spans="8:15" x14ac:dyDescent="0.2">
      <c r="H667" s="11"/>
      <c r="O667" s="13"/>
    </row>
    <row r="668" spans="8:15" x14ac:dyDescent="0.2">
      <c r="H668" s="11"/>
      <c r="O668" s="13"/>
    </row>
    <row r="669" spans="8:15" x14ac:dyDescent="0.2">
      <c r="H669" s="11"/>
      <c r="O669" s="13"/>
    </row>
    <row r="670" spans="8:15" x14ac:dyDescent="0.2">
      <c r="H670" s="11"/>
      <c r="O670" s="13"/>
    </row>
    <row r="671" spans="8:15" x14ac:dyDescent="0.2">
      <c r="H671" s="11"/>
      <c r="O671" s="13"/>
    </row>
    <row r="672" spans="8:15" x14ac:dyDescent="0.2">
      <c r="H672" s="11"/>
      <c r="O672" s="13"/>
    </row>
    <row r="673" spans="8:15" x14ac:dyDescent="0.2">
      <c r="H673" s="11"/>
      <c r="O673" s="13"/>
    </row>
    <row r="674" spans="8:15" x14ac:dyDescent="0.2">
      <c r="H674" s="11"/>
      <c r="O674" s="13"/>
    </row>
    <row r="675" spans="8:15" x14ac:dyDescent="0.2">
      <c r="H675" s="11"/>
      <c r="O675" s="13"/>
    </row>
    <row r="676" spans="8:15" x14ac:dyDescent="0.2">
      <c r="H676" s="11"/>
      <c r="O676" s="13"/>
    </row>
    <row r="677" spans="8:15" x14ac:dyDescent="0.2">
      <c r="H677" s="11"/>
      <c r="O677" s="13"/>
    </row>
    <row r="678" spans="8:15" x14ac:dyDescent="0.2">
      <c r="H678" s="11"/>
      <c r="O678" s="13"/>
    </row>
    <row r="679" spans="8:15" x14ac:dyDescent="0.2">
      <c r="H679" s="11"/>
      <c r="O679" s="13"/>
    </row>
    <row r="680" spans="8:15" x14ac:dyDescent="0.2">
      <c r="H680" s="11"/>
      <c r="O680" s="13"/>
    </row>
    <row r="681" spans="8:15" x14ac:dyDescent="0.2">
      <c r="H681" s="11"/>
      <c r="O681" s="13"/>
    </row>
    <row r="682" spans="8:15" x14ac:dyDescent="0.2">
      <c r="H682" s="11"/>
      <c r="O682" s="13"/>
    </row>
    <row r="683" spans="8:15" x14ac:dyDescent="0.2">
      <c r="H683" s="11"/>
      <c r="O683" s="13"/>
    </row>
    <row r="684" spans="8:15" x14ac:dyDescent="0.2">
      <c r="H684" s="11"/>
      <c r="O684" s="13"/>
    </row>
    <row r="685" spans="8:15" x14ac:dyDescent="0.2">
      <c r="H685" s="11"/>
      <c r="O685" s="13"/>
    </row>
    <row r="686" spans="8:15" x14ac:dyDescent="0.2">
      <c r="H686" s="11"/>
      <c r="O686" s="13"/>
    </row>
    <row r="687" spans="8:15" x14ac:dyDescent="0.2">
      <c r="H687" s="11"/>
      <c r="O687" s="13"/>
    </row>
    <row r="688" spans="8:15" x14ac:dyDescent="0.2">
      <c r="H688" s="11"/>
      <c r="O688" s="13"/>
    </row>
    <row r="689" spans="8:15" x14ac:dyDescent="0.2">
      <c r="H689" s="11"/>
      <c r="O689" s="13"/>
    </row>
    <row r="690" spans="8:15" x14ac:dyDescent="0.2">
      <c r="H690" s="11"/>
      <c r="O690" s="13"/>
    </row>
    <row r="691" spans="8:15" x14ac:dyDescent="0.2">
      <c r="H691" s="11"/>
      <c r="O691" s="13"/>
    </row>
    <row r="692" spans="8:15" x14ac:dyDescent="0.2">
      <c r="H692" s="11"/>
      <c r="O692" s="13"/>
    </row>
    <row r="693" spans="8:15" x14ac:dyDescent="0.2">
      <c r="H693" s="11"/>
      <c r="O693" s="13"/>
    </row>
    <row r="694" spans="8:15" x14ac:dyDescent="0.2">
      <c r="H694" s="11"/>
      <c r="O694" s="13"/>
    </row>
    <row r="695" spans="8:15" x14ac:dyDescent="0.2">
      <c r="H695" s="11"/>
      <c r="O695" s="13"/>
    </row>
    <row r="696" spans="8:15" x14ac:dyDescent="0.2">
      <c r="H696" s="11"/>
      <c r="O696" s="13"/>
    </row>
    <row r="697" spans="8:15" x14ac:dyDescent="0.2">
      <c r="H697" s="11"/>
      <c r="O697" s="13"/>
    </row>
    <row r="698" spans="8:15" x14ac:dyDescent="0.2">
      <c r="H698" s="11"/>
      <c r="O698" s="13"/>
    </row>
    <row r="699" spans="8:15" x14ac:dyDescent="0.2">
      <c r="H699" s="11"/>
      <c r="O699" s="13"/>
    </row>
    <row r="700" spans="8:15" x14ac:dyDescent="0.2">
      <c r="H700" s="11"/>
      <c r="O700" s="13"/>
    </row>
    <row r="701" spans="8:15" x14ac:dyDescent="0.2">
      <c r="H701" s="11"/>
      <c r="O701" s="13"/>
    </row>
    <row r="702" spans="8:15" x14ac:dyDescent="0.2">
      <c r="H702" s="11"/>
      <c r="O702" s="13"/>
    </row>
    <row r="703" spans="8:15" x14ac:dyDescent="0.2">
      <c r="H703" s="11"/>
      <c r="O703" s="13"/>
    </row>
    <row r="704" spans="8:15" x14ac:dyDescent="0.2">
      <c r="H704" s="11"/>
      <c r="O704" s="13"/>
    </row>
    <row r="705" spans="8:15" x14ac:dyDescent="0.2">
      <c r="H705" s="11"/>
      <c r="O705" s="13"/>
    </row>
    <row r="706" spans="8:15" x14ac:dyDescent="0.2">
      <c r="H706" s="11"/>
      <c r="O706" s="13"/>
    </row>
    <row r="707" spans="8:15" x14ac:dyDescent="0.2">
      <c r="H707" s="11"/>
      <c r="O707" s="13"/>
    </row>
    <row r="708" spans="8:15" x14ac:dyDescent="0.2">
      <c r="H708" s="11"/>
      <c r="O708" s="13"/>
    </row>
    <row r="709" spans="8:15" x14ac:dyDescent="0.2">
      <c r="H709" s="11"/>
      <c r="O709" s="13"/>
    </row>
    <row r="710" spans="8:15" x14ac:dyDescent="0.2">
      <c r="H710" s="11"/>
      <c r="O710" s="13"/>
    </row>
    <row r="711" spans="8:15" x14ac:dyDescent="0.2">
      <c r="H711" s="11"/>
      <c r="O711" s="13"/>
    </row>
    <row r="712" spans="8:15" x14ac:dyDescent="0.2">
      <c r="H712" s="11"/>
      <c r="O712" s="13"/>
    </row>
    <row r="713" spans="8:15" x14ac:dyDescent="0.2">
      <c r="H713" s="11"/>
      <c r="O713" s="13"/>
    </row>
    <row r="714" spans="8:15" x14ac:dyDescent="0.2">
      <c r="H714" s="11"/>
      <c r="O714" s="13"/>
    </row>
    <row r="715" spans="8:15" x14ac:dyDescent="0.2">
      <c r="H715" s="11"/>
      <c r="O715" s="13"/>
    </row>
    <row r="716" spans="8:15" x14ac:dyDescent="0.2">
      <c r="H716" s="11"/>
      <c r="O716" s="13"/>
    </row>
    <row r="717" spans="8:15" x14ac:dyDescent="0.2">
      <c r="H717" s="11"/>
      <c r="O717" s="13"/>
    </row>
    <row r="718" spans="8:15" x14ac:dyDescent="0.2">
      <c r="H718" s="11"/>
      <c r="O718" s="13"/>
    </row>
    <row r="719" spans="8:15" x14ac:dyDescent="0.2">
      <c r="H719" s="11"/>
      <c r="O719" s="13"/>
    </row>
    <row r="720" spans="8:15" x14ac:dyDescent="0.2">
      <c r="H720" s="11"/>
      <c r="O720" s="13"/>
    </row>
    <row r="721" spans="8:15" x14ac:dyDescent="0.2">
      <c r="H721" s="11"/>
      <c r="O721" s="13"/>
    </row>
    <row r="722" spans="8:15" x14ac:dyDescent="0.2">
      <c r="H722" s="11"/>
      <c r="O722" s="13"/>
    </row>
    <row r="723" spans="8:15" x14ac:dyDescent="0.2">
      <c r="H723" s="11"/>
      <c r="O723" s="13"/>
    </row>
    <row r="724" spans="8:15" x14ac:dyDescent="0.2">
      <c r="H724" s="11"/>
      <c r="O724" s="13"/>
    </row>
    <row r="725" spans="8:15" x14ac:dyDescent="0.2">
      <c r="H725" s="11"/>
      <c r="O725" s="13"/>
    </row>
    <row r="726" spans="8:15" x14ac:dyDescent="0.2">
      <c r="H726" s="11"/>
      <c r="O726" s="13"/>
    </row>
    <row r="727" spans="8:15" x14ac:dyDescent="0.2">
      <c r="H727" s="11"/>
      <c r="O727" s="13"/>
    </row>
    <row r="728" spans="8:15" x14ac:dyDescent="0.2">
      <c r="H728" s="11"/>
      <c r="O728" s="13"/>
    </row>
    <row r="729" spans="8:15" x14ac:dyDescent="0.2">
      <c r="H729" s="11"/>
      <c r="O729" s="13"/>
    </row>
    <row r="730" spans="8:15" x14ac:dyDescent="0.2">
      <c r="H730" s="11"/>
      <c r="O730" s="13"/>
    </row>
    <row r="731" spans="8:15" x14ac:dyDescent="0.2">
      <c r="H731" s="11"/>
      <c r="O731" s="13"/>
    </row>
  </sheetData>
  <phoneticPr fontId="3" type="noConversion"/>
  <pageMargins left="0.75" right="0.75" top="1" bottom="1" header="0.5" footer="0.5"/>
  <pageSetup scale="80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zoomScale="110" zoomScaleNormal="110" workbookViewId="0">
      <selection activeCell="A8" sqref="A8:A18"/>
    </sheetView>
  </sheetViews>
  <sheetFormatPr defaultRowHeight="12.75" x14ac:dyDescent="0.2"/>
  <cols>
    <col min="1" max="1" width="3.5703125" style="2" customWidth="1"/>
    <col min="2" max="2" width="11.7109375" style="91" customWidth="1"/>
    <col min="3" max="3" width="9.140625" style="2" customWidth="1"/>
    <col min="4" max="4" width="6.85546875" style="3" customWidth="1"/>
    <col min="5" max="5" width="10.140625" style="3" customWidth="1"/>
    <col min="6" max="6" width="9" style="2" customWidth="1"/>
    <col min="7" max="7" width="19.5703125" style="3" customWidth="1"/>
    <col min="8" max="8" width="3.42578125" style="2" customWidth="1"/>
    <col min="9" max="9" width="6.5703125" style="2" customWidth="1"/>
    <col min="10" max="11" width="8.28515625" style="2" customWidth="1"/>
    <col min="12" max="12" width="7" style="2" customWidth="1"/>
    <col min="13" max="13" width="8.140625" style="2" customWidth="1"/>
    <col min="14" max="14" width="7.7109375" style="2" customWidth="1"/>
    <col min="15" max="15" width="7.85546875" style="2" customWidth="1"/>
    <col min="16" max="16" width="17.28515625" style="2" customWidth="1"/>
    <col min="17" max="16384" width="9.140625" style="2"/>
  </cols>
  <sheetData>
    <row r="1" spans="1:19" s="85" customFormat="1" ht="21" customHeight="1" x14ac:dyDescent="0.25">
      <c r="B1" s="95"/>
      <c r="C1" s="130" t="s">
        <v>68</v>
      </c>
      <c r="D1" s="354"/>
      <c r="E1" s="355"/>
      <c r="F1" s="131"/>
      <c r="P1" s="112"/>
    </row>
    <row r="2" spans="1:19" s="85" customFormat="1" ht="15" x14ac:dyDescent="0.25">
      <c r="B2" s="95"/>
      <c r="C2" s="130" t="s">
        <v>1</v>
      </c>
      <c r="D2" s="354"/>
      <c r="E2" s="355"/>
      <c r="F2" s="131"/>
      <c r="P2" s="112"/>
    </row>
    <row r="3" spans="1:19" s="85" customFormat="1" ht="15" x14ac:dyDescent="0.25">
      <c r="A3" s="86"/>
      <c r="B3" s="96"/>
      <c r="C3" s="130" t="s">
        <v>82</v>
      </c>
      <c r="D3" s="355"/>
      <c r="E3" s="354"/>
      <c r="F3" s="131"/>
      <c r="P3" s="112"/>
    </row>
    <row r="4" spans="1:19" s="85" customFormat="1" ht="20.25" customHeight="1" x14ac:dyDescent="0.2">
      <c r="B4" s="95"/>
      <c r="C4" s="184"/>
      <c r="D4" s="112"/>
      <c r="E4" s="112"/>
      <c r="G4" s="112"/>
      <c r="P4" s="112"/>
    </row>
    <row r="5" spans="1:19" s="6" customFormat="1" ht="16.5" thickBot="1" x14ac:dyDescent="0.3">
      <c r="A5" s="36" t="s">
        <v>107</v>
      </c>
      <c r="B5" s="104"/>
      <c r="C5" s="36"/>
      <c r="D5" s="98"/>
      <c r="E5" s="98"/>
      <c r="F5" s="36"/>
      <c r="G5" s="98"/>
      <c r="H5" s="36"/>
      <c r="I5" s="36"/>
      <c r="J5" s="36"/>
      <c r="K5" s="36"/>
      <c r="L5" s="7"/>
      <c r="M5" s="7"/>
      <c r="N5" s="7"/>
      <c r="O5" s="7"/>
      <c r="P5" s="7"/>
      <c r="Q5" s="7"/>
      <c r="R5" s="7"/>
      <c r="S5" s="7"/>
    </row>
    <row r="6" spans="1:19" s="6" customFormat="1" ht="13.5" thickBot="1" x14ac:dyDescent="0.25">
      <c r="A6" s="249" t="s">
        <v>2</v>
      </c>
      <c r="B6" s="216" t="s">
        <v>50</v>
      </c>
      <c r="C6" s="233" t="s">
        <v>49</v>
      </c>
      <c r="D6" s="218" t="s">
        <v>0</v>
      </c>
      <c r="E6" s="219" t="s">
        <v>3</v>
      </c>
      <c r="F6" s="220" t="s">
        <v>51</v>
      </c>
      <c r="G6" s="250" t="s">
        <v>4</v>
      </c>
      <c r="H6" s="251" t="s">
        <v>28</v>
      </c>
      <c r="I6" s="252" t="s">
        <v>5</v>
      </c>
      <c r="J6" s="253" t="s">
        <v>6</v>
      </c>
      <c r="K6" s="254" t="s">
        <v>7</v>
      </c>
      <c r="L6" s="255" t="s">
        <v>8</v>
      </c>
      <c r="M6" s="253" t="s">
        <v>9</v>
      </c>
      <c r="N6" s="256" t="s">
        <v>10</v>
      </c>
      <c r="O6" s="253" t="s">
        <v>11</v>
      </c>
      <c r="P6" s="253" t="s">
        <v>12</v>
      </c>
    </row>
    <row r="7" spans="1:19" s="6" customFormat="1" x14ac:dyDescent="0.2">
      <c r="A7" s="18">
        <v>1</v>
      </c>
      <c r="B7" s="278"/>
      <c r="C7" s="35"/>
      <c r="D7" s="41"/>
      <c r="E7" s="81"/>
      <c r="F7" s="38" t="s">
        <v>87</v>
      </c>
      <c r="G7" s="78" t="s">
        <v>86</v>
      </c>
      <c r="H7" s="49">
        <v>10</v>
      </c>
      <c r="I7" s="40">
        <v>11110</v>
      </c>
      <c r="J7" s="229">
        <f t="shared" ref="J7:J18" si="0">SUM(K7+L7+M7+N7+O7)</f>
        <v>6047.73</v>
      </c>
      <c r="K7" s="281">
        <v>6047.73</v>
      </c>
      <c r="L7" s="315"/>
      <c r="M7" s="194"/>
      <c r="N7" s="195"/>
      <c r="O7" s="195"/>
      <c r="P7" s="111"/>
    </row>
    <row r="8" spans="1:19" s="6" customFormat="1" x14ac:dyDescent="0.2">
      <c r="A8" s="18">
        <v>2</v>
      </c>
      <c r="B8" s="275" t="s">
        <v>222</v>
      </c>
      <c r="C8" s="343" t="s">
        <v>223</v>
      </c>
      <c r="D8" s="82">
        <v>14801</v>
      </c>
      <c r="E8" s="77">
        <v>63185015</v>
      </c>
      <c r="F8" s="38" t="s">
        <v>202</v>
      </c>
      <c r="G8" s="78" t="s">
        <v>220</v>
      </c>
      <c r="H8" s="49">
        <v>10</v>
      </c>
      <c r="I8" s="52">
        <v>14310</v>
      </c>
      <c r="J8" s="229">
        <f t="shared" si="0"/>
        <v>259</v>
      </c>
      <c r="K8" s="329"/>
      <c r="L8" s="248"/>
      <c r="M8" s="194">
        <v>259</v>
      </c>
      <c r="N8" s="195"/>
      <c r="O8" s="195"/>
      <c r="P8" s="440" t="s">
        <v>224</v>
      </c>
    </row>
    <row r="9" spans="1:19" s="6" customFormat="1" x14ac:dyDescent="0.2">
      <c r="A9" s="18">
        <v>3</v>
      </c>
      <c r="B9" s="275" t="s">
        <v>240</v>
      </c>
      <c r="C9" s="343" t="s">
        <v>235</v>
      </c>
      <c r="D9" s="82">
        <v>14675</v>
      </c>
      <c r="E9" s="77">
        <v>63185015</v>
      </c>
      <c r="F9" s="38" t="s">
        <v>202</v>
      </c>
      <c r="G9" s="78" t="s">
        <v>236</v>
      </c>
      <c r="H9" s="49">
        <v>10</v>
      </c>
      <c r="I9" s="52">
        <v>13780</v>
      </c>
      <c r="J9" s="229">
        <f t="shared" si="0"/>
        <v>927.95</v>
      </c>
      <c r="K9" s="329"/>
      <c r="L9" s="248"/>
      <c r="M9" s="194">
        <v>927.95</v>
      </c>
      <c r="N9" s="195"/>
      <c r="O9" s="195"/>
      <c r="P9" s="440" t="s">
        <v>237</v>
      </c>
    </row>
    <row r="10" spans="1:19" s="6" customFormat="1" x14ac:dyDescent="0.2">
      <c r="A10" s="18">
        <v>4</v>
      </c>
      <c r="B10" s="275" t="s">
        <v>362</v>
      </c>
      <c r="C10" s="343" t="s">
        <v>363</v>
      </c>
      <c r="D10" s="82">
        <v>16157</v>
      </c>
      <c r="E10" s="77">
        <v>63185015</v>
      </c>
      <c r="F10" s="38" t="s">
        <v>251</v>
      </c>
      <c r="G10" s="78" t="s">
        <v>236</v>
      </c>
      <c r="H10" s="49">
        <v>10</v>
      </c>
      <c r="I10" s="52">
        <v>13780</v>
      </c>
      <c r="J10" s="229">
        <f t="shared" si="0"/>
        <v>1460.32</v>
      </c>
      <c r="K10" s="329"/>
      <c r="L10" s="248"/>
      <c r="M10" s="194">
        <v>1460.32</v>
      </c>
      <c r="N10" s="195"/>
      <c r="O10" s="195"/>
      <c r="P10" s="440" t="s">
        <v>237</v>
      </c>
    </row>
    <row r="11" spans="1:19" s="6" customFormat="1" x14ac:dyDescent="0.2">
      <c r="A11" s="18">
        <v>5</v>
      </c>
      <c r="B11" s="275" t="s">
        <v>479</v>
      </c>
      <c r="C11" s="343" t="s">
        <v>235</v>
      </c>
      <c r="D11" s="82">
        <v>17907</v>
      </c>
      <c r="E11" s="77">
        <v>63185015</v>
      </c>
      <c r="F11" s="38" t="s">
        <v>409</v>
      </c>
      <c r="G11" s="78" t="s">
        <v>220</v>
      </c>
      <c r="H11" s="49">
        <v>10</v>
      </c>
      <c r="I11" s="52">
        <v>14310</v>
      </c>
      <c r="J11" s="229">
        <f t="shared" si="0"/>
        <v>382.5</v>
      </c>
      <c r="K11" s="329"/>
      <c r="L11" s="248"/>
      <c r="M11" s="194">
        <v>382.5</v>
      </c>
      <c r="N11" s="195"/>
      <c r="O11" s="195"/>
      <c r="P11" s="440" t="s">
        <v>480</v>
      </c>
    </row>
    <row r="12" spans="1:19" s="6" customFormat="1" x14ac:dyDescent="0.2">
      <c r="A12" s="18">
        <v>6</v>
      </c>
      <c r="B12" s="105"/>
      <c r="C12" s="18"/>
      <c r="D12" s="101"/>
      <c r="E12" s="101"/>
      <c r="F12" s="21"/>
      <c r="G12" s="84" t="s">
        <v>84</v>
      </c>
      <c r="H12" s="33">
        <v>10</v>
      </c>
      <c r="I12" s="34">
        <v>11110</v>
      </c>
      <c r="J12" s="229">
        <f t="shared" si="0"/>
        <v>8168.73</v>
      </c>
      <c r="K12" s="329">
        <v>8168.73</v>
      </c>
      <c r="L12" s="201"/>
      <c r="M12" s="201"/>
      <c r="N12" s="201"/>
      <c r="O12" s="201"/>
      <c r="P12" s="22"/>
    </row>
    <row r="13" spans="1:19" s="6" customFormat="1" x14ac:dyDescent="0.2">
      <c r="A13" s="18">
        <v>7</v>
      </c>
      <c r="B13" s="117" t="s">
        <v>802</v>
      </c>
      <c r="C13" s="19" t="s">
        <v>129</v>
      </c>
      <c r="D13" s="101">
        <v>29248</v>
      </c>
      <c r="E13" s="77">
        <v>63185015</v>
      </c>
      <c r="F13" s="21" t="s">
        <v>796</v>
      </c>
      <c r="G13" s="84" t="s">
        <v>220</v>
      </c>
      <c r="H13" s="33">
        <v>10</v>
      </c>
      <c r="I13" s="34">
        <v>14310</v>
      </c>
      <c r="J13" s="229">
        <f t="shared" si="0"/>
        <v>694.1</v>
      </c>
      <c r="K13" s="329"/>
      <c r="L13" s="190"/>
      <c r="M13" s="190">
        <v>694.1</v>
      </c>
      <c r="N13" s="190"/>
      <c r="O13" s="190"/>
      <c r="P13" s="111" t="s">
        <v>522</v>
      </c>
    </row>
    <row r="14" spans="1:19" s="6" customFormat="1" x14ac:dyDescent="0.2">
      <c r="A14" s="18">
        <v>8</v>
      </c>
      <c r="B14" s="117" t="s">
        <v>437</v>
      </c>
      <c r="C14" s="19" t="s">
        <v>217</v>
      </c>
      <c r="D14" s="101">
        <v>35234</v>
      </c>
      <c r="E14" s="77">
        <v>63185015</v>
      </c>
      <c r="F14" s="39" t="s">
        <v>820</v>
      </c>
      <c r="G14" s="84" t="s">
        <v>134</v>
      </c>
      <c r="H14" s="33">
        <v>10</v>
      </c>
      <c r="I14" s="34">
        <v>13460</v>
      </c>
      <c r="J14" s="230">
        <f t="shared" si="0"/>
        <v>362.8</v>
      </c>
      <c r="K14" s="329"/>
      <c r="L14" s="190"/>
      <c r="M14" s="190">
        <v>362.8</v>
      </c>
      <c r="N14" s="190"/>
      <c r="O14" s="190"/>
      <c r="P14" s="111" t="s">
        <v>846</v>
      </c>
    </row>
    <row r="15" spans="1:19" s="6" customFormat="1" x14ac:dyDescent="0.2">
      <c r="A15" s="18">
        <v>9</v>
      </c>
      <c r="B15" s="117" t="s">
        <v>437</v>
      </c>
      <c r="C15" s="19" t="s">
        <v>217</v>
      </c>
      <c r="D15" s="101">
        <v>35283</v>
      </c>
      <c r="E15" s="77">
        <v>63185015</v>
      </c>
      <c r="F15" s="39" t="s">
        <v>820</v>
      </c>
      <c r="G15" s="84" t="s">
        <v>134</v>
      </c>
      <c r="H15" s="33">
        <v>10</v>
      </c>
      <c r="I15" s="34">
        <v>13460</v>
      </c>
      <c r="J15" s="230">
        <f t="shared" ref="J15:J17" si="1">SUM(K15+L15+M15+N15+O15)</f>
        <v>362.8</v>
      </c>
      <c r="K15" s="329"/>
      <c r="L15" s="190"/>
      <c r="M15" s="190">
        <v>362.8</v>
      </c>
      <c r="N15" s="190"/>
      <c r="O15" s="190"/>
      <c r="P15" s="111" t="s">
        <v>846</v>
      </c>
    </row>
    <row r="16" spans="1:19" s="6" customFormat="1" x14ac:dyDescent="0.2">
      <c r="A16" s="18">
        <v>10</v>
      </c>
      <c r="B16" s="326" t="s">
        <v>882</v>
      </c>
      <c r="C16" s="325" t="s">
        <v>883</v>
      </c>
      <c r="D16" s="41">
        <v>40786</v>
      </c>
      <c r="E16" s="77">
        <v>63185015</v>
      </c>
      <c r="F16" s="39" t="s">
        <v>873</v>
      </c>
      <c r="G16" s="78" t="s">
        <v>220</v>
      </c>
      <c r="H16" s="49">
        <v>10</v>
      </c>
      <c r="I16" s="52">
        <v>14310</v>
      </c>
      <c r="J16" s="230">
        <f t="shared" si="1"/>
        <v>96.7</v>
      </c>
      <c r="K16" s="190"/>
      <c r="L16" s="190"/>
      <c r="M16" s="194">
        <v>96.7</v>
      </c>
      <c r="N16" s="195"/>
      <c r="O16" s="195"/>
      <c r="P16" s="301" t="s">
        <v>221</v>
      </c>
    </row>
    <row r="17" spans="1:16" s="6" customFormat="1" x14ac:dyDescent="0.2">
      <c r="A17" s="18">
        <v>11</v>
      </c>
      <c r="B17" s="326" t="s">
        <v>884</v>
      </c>
      <c r="C17" s="325" t="s">
        <v>302</v>
      </c>
      <c r="D17" s="41">
        <v>40811</v>
      </c>
      <c r="E17" s="77">
        <v>63185015</v>
      </c>
      <c r="F17" s="39" t="s">
        <v>873</v>
      </c>
      <c r="G17" s="78" t="s">
        <v>220</v>
      </c>
      <c r="H17" s="49">
        <v>10</v>
      </c>
      <c r="I17" s="52">
        <v>14310</v>
      </c>
      <c r="J17" s="230">
        <f t="shared" si="1"/>
        <v>70.2</v>
      </c>
      <c r="K17" s="190"/>
      <c r="L17" s="190"/>
      <c r="M17" s="194">
        <v>70.2</v>
      </c>
      <c r="N17" s="195"/>
      <c r="O17" s="195"/>
      <c r="P17" s="301" t="s">
        <v>221</v>
      </c>
    </row>
    <row r="18" spans="1:16" s="6" customFormat="1" ht="13.5" thickBot="1" x14ac:dyDescent="0.25">
      <c r="A18" s="18">
        <v>12</v>
      </c>
      <c r="B18" s="93"/>
      <c r="C18" s="367"/>
      <c r="D18" s="81"/>
      <c r="E18" s="101"/>
      <c r="F18" s="303" t="s">
        <v>1011</v>
      </c>
      <c r="G18" s="84" t="s">
        <v>85</v>
      </c>
      <c r="H18" s="33">
        <v>10</v>
      </c>
      <c r="I18" s="34">
        <v>11110</v>
      </c>
      <c r="J18" s="229">
        <f t="shared" si="0"/>
        <v>8168.73</v>
      </c>
      <c r="K18" s="190">
        <v>8168.73</v>
      </c>
      <c r="L18" s="190"/>
      <c r="M18" s="192"/>
      <c r="N18" s="190"/>
      <c r="O18" s="190"/>
      <c r="P18" s="301"/>
    </row>
    <row r="19" spans="1:16" s="6" customFormat="1" ht="13.5" thickBot="1" x14ac:dyDescent="0.25">
      <c r="A19" s="241"/>
      <c r="B19" s="257"/>
      <c r="C19" s="242"/>
      <c r="D19" s="243"/>
      <c r="E19" s="243"/>
      <c r="F19" s="242"/>
      <c r="G19" s="243"/>
      <c r="H19" s="206"/>
      <c r="I19" s="244" t="s">
        <v>42</v>
      </c>
      <c r="J19" s="245">
        <f t="shared" ref="J19:O19" si="2">SUM(J7:J18)</f>
        <v>27001.559999999998</v>
      </c>
      <c r="K19" s="246">
        <f t="shared" si="2"/>
        <v>22385.19</v>
      </c>
      <c r="L19" s="208">
        <f t="shared" si="2"/>
        <v>0</v>
      </c>
      <c r="M19" s="208">
        <f t="shared" si="2"/>
        <v>4616.37</v>
      </c>
      <c r="N19" s="208">
        <f t="shared" si="2"/>
        <v>0</v>
      </c>
      <c r="O19" s="208">
        <f t="shared" si="2"/>
        <v>0</v>
      </c>
      <c r="P19" s="244"/>
    </row>
    <row r="20" spans="1:16" s="6" customFormat="1" x14ac:dyDescent="0.2">
      <c r="A20" s="2"/>
      <c r="B20" s="91"/>
      <c r="C20" s="2"/>
      <c r="D20" s="3"/>
      <c r="E20" s="3"/>
      <c r="F20" s="2"/>
      <c r="G20" s="3"/>
      <c r="H20" s="2"/>
      <c r="I20" s="2"/>
      <c r="J20" s="2"/>
      <c r="K20" s="17"/>
      <c r="L20" s="2"/>
      <c r="M20" s="42"/>
      <c r="N20" s="2"/>
      <c r="O20" s="12"/>
      <c r="P20" s="2"/>
    </row>
    <row r="21" spans="1:16" s="6" customFormat="1" x14ac:dyDescent="0.2">
      <c r="A21" s="2"/>
      <c r="B21" s="91"/>
      <c r="C21" s="2"/>
      <c r="D21" s="3"/>
      <c r="E21" s="3"/>
      <c r="F21" s="2"/>
      <c r="G21" s="3"/>
      <c r="H21" s="2"/>
      <c r="I21" s="2"/>
      <c r="J21" s="281"/>
      <c r="K21" s="281"/>
      <c r="L21" s="2"/>
      <c r="M21" s="281"/>
      <c r="N21" s="2"/>
      <c r="O21" s="2"/>
      <c r="P21" s="30"/>
    </row>
    <row r="22" spans="1:16" s="6" customFormat="1" x14ac:dyDescent="0.2">
      <c r="A22" s="2"/>
      <c r="B22" s="91"/>
      <c r="C22" s="2"/>
      <c r="D22" s="3"/>
      <c r="E22" s="3"/>
      <c r="F22" s="2"/>
      <c r="G22" s="3"/>
      <c r="H22" s="2"/>
      <c r="I22" s="2"/>
      <c r="J22" s="2"/>
      <c r="K22" s="2"/>
      <c r="L22" s="2"/>
      <c r="M22" s="2"/>
      <c r="N22" s="2"/>
      <c r="O22" s="2"/>
      <c r="P22" s="2"/>
    </row>
    <row r="23" spans="1:16" s="6" customFormat="1" x14ac:dyDescent="0.2">
      <c r="A23" s="2"/>
      <c r="B23" s="91"/>
      <c r="C23" s="2"/>
      <c r="D23" s="3"/>
      <c r="E23" s="3"/>
      <c r="F23" s="2"/>
      <c r="G23" s="3"/>
      <c r="H23" s="2"/>
      <c r="I23" s="2"/>
      <c r="J23" s="2"/>
      <c r="K23" s="2"/>
      <c r="L23" s="2"/>
      <c r="M23" s="2"/>
      <c r="N23" s="2"/>
      <c r="O23" s="2"/>
      <c r="P23" s="2"/>
    </row>
    <row r="24" spans="1:16" s="6" customFormat="1" x14ac:dyDescent="0.2">
      <c r="A24" s="2"/>
      <c r="B24" s="91"/>
      <c r="C24" s="2"/>
      <c r="D24" s="3"/>
      <c r="E24" s="3"/>
      <c r="F24" s="2"/>
      <c r="G24" s="3"/>
      <c r="H24" s="2"/>
      <c r="I24" s="2"/>
      <c r="J24" s="2"/>
      <c r="K24" s="2"/>
      <c r="L24" s="2"/>
      <c r="M24" s="2"/>
      <c r="N24" s="2"/>
      <c r="O24" s="2"/>
      <c r="P24" s="2"/>
    </row>
    <row r="25" spans="1:16" s="6" customFormat="1" x14ac:dyDescent="0.2">
      <c r="A25" s="2"/>
      <c r="B25" s="91"/>
      <c r="C25" s="2"/>
      <c r="D25" s="3"/>
      <c r="E25" s="3"/>
      <c r="F25" s="2"/>
      <c r="G25" s="3"/>
      <c r="H25" s="2"/>
      <c r="I25" s="2"/>
      <c r="J25" s="2"/>
      <c r="K25" s="2"/>
      <c r="L25" s="2"/>
      <c r="M25" s="2"/>
      <c r="N25" s="2"/>
      <c r="O25" s="2"/>
      <c r="P25" s="2"/>
    </row>
  </sheetData>
  <autoFilter ref="A6:P19"/>
  <phoneticPr fontId="3" type="noConversion"/>
  <pageMargins left="0.75" right="0.75" top="1" bottom="1" header="0.5" footer="0.5"/>
  <pageSetup scale="8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58"/>
  <sheetViews>
    <sheetView topLeftCell="A194" zoomScale="110" zoomScaleNormal="110" workbookViewId="0">
      <selection activeCell="C218" sqref="C218"/>
    </sheetView>
  </sheetViews>
  <sheetFormatPr defaultRowHeight="12.75" x14ac:dyDescent="0.2"/>
  <cols>
    <col min="1" max="1" width="3.42578125" style="2" customWidth="1"/>
    <col min="2" max="2" width="12.7109375" style="396" customWidth="1"/>
    <col min="3" max="3" width="8.85546875" style="85" customWidth="1"/>
    <col min="4" max="4" width="6.42578125" style="112" customWidth="1"/>
    <col min="5" max="5" width="9.5703125" style="3" customWidth="1"/>
    <col min="6" max="6" width="8.7109375" style="2" customWidth="1"/>
    <col min="7" max="7" width="19.28515625" style="3" customWidth="1"/>
    <col min="8" max="8" width="3.5703125" style="2" customWidth="1"/>
    <col min="9" max="9" width="7.140625" style="2" customWidth="1"/>
    <col min="10" max="10" width="10.85546875" style="2" customWidth="1"/>
    <col min="11" max="11" width="10" style="2" customWidth="1"/>
    <col min="12" max="12" width="7.7109375" style="2" customWidth="1"/>
    <col min="13" max="13" width="9" style="2" customWidth="1"/>
    <col min="14" max="14" width="6.5703125" style="2" customWidth="1"/>
    <col min="15" max="15" width="6.140625" style="2" customWidth="1"/>
    <col min="16" max="16" width="19.140625" style="3" customWidth="1"/>
    <col min="17" max="17" width="9.140625" style="26"/>
    <col min="18" max="18" width="9.140625" style="2" customWidth="1"/>
    <col min="19" max="19" width="10" style="2" customWidth="1"/>
    <col min="20" max="20" width="9.140625" style="2"/>
    <col min="21" max="21" width="10.28515625" style="2" customWidth="1"/>
    <col min="22" max="16384" width="9.140625" style="2"/>
  </cols>
  <sheetData>
    <row r="1" spans="1:24" s="85" customFormat="1" ht="21" customHeight="1" x14ac:dyDescent="0.25">
      <c r="B1" s="396"/>
      <c r="C1" s="130" t="s">
        <v>68</v>
      </c>
      <c r="D1" s="354"/>
      <c r="E1" s="355"/>
      <c r="F1" s="131"/>
      <c r="P1" s="112"/>
      <c r="Q1" s="119"/>
    </row>
    <row r="2" spans="1:24" s="85" customFormat="1" ht="15" x14ac:dyDescent="0.25">
      <c r="B2" s="396"/>
      <c r="C2" s="130" t="s">
        <v>1</v>
      </c>
      <c r="D2" s="354"/>
      <c r="E2" s="355"/>
      <c r="F2" s="131"/>
      <c r="P2" s="112"/>
      <c r="Q2" s="119"/>
    </row>
    <row r="3" spans="1:24" s="85" customFormat="1" ht="15" x14ac:dyDescent="0.25">
      <c r="A3" s="86"/>
      <c r="B3" s="397"/>
      <c r="C3" s="130" t="s">
        <v>82</v>
      </c>
      <c r="D3" s="355"/>
      <c r="E3" s="354"/>
      <c r="F3" s="131"/>
      <c r="P3" s="112"/>
      <c r="Q3" s="119"/>
    </row>
    <row r="4" spans="1:24" s="85" customFormat="1" ht="20.25" customHeight="1" x14ac:dyDescent="0.2">
      <c r="B4" s="396"/>
      <c r="C4" s="184"/>
      <c r="D4" s="112"/>
      <c r="E4" s="112"/>
      <c r="G4" s="112"/>
      <c r="P4" s="112"/>
      <c r="Q4" s="119"/>
    </row>
    <row r="5" spans="1:24" ht="16.5" thickBot="1" x14ac:dyDescent="0.3">
      <c r="A5" s="4" t="s">
        <v>114</v>
      </c>
      <c r="B5" s="398"/>
      <c r="C5" s="87"/>
      <c r="D5" s="113"/>
      <c r="E5" s="68"/>
      <c r="F5" s="4"/>
      <c r="G5" s="68"/>
      <c r="H5" s="4"/>
      <c r="I5" s="4"/>
      <c r="J5" s="4"/>
      <c r="K5" s="4"/>
      <c r="L5" s="26"/>
      <c r="M5" s="26"/>
      <c r="N5" s="26"/>
      <c r="O5" s="26"/>
      <c r="P5" s="103"/>
    </row>
    <row r="6" spans="1:24" ht="13.5" thickBot="1" x14ac:dyDescent="0.25">
      <c r="A6" s="215" t="s">
        <v>2</v>
      </c>
      <c r="B6" s="399" t="s">
        <v>50</v>
      </c>
      <c r="C6" s="233" t="s">
        <v>49</v>
      </c>
      <c r="D6" s="218" t="s">
        <v>0</v>
      </c>
      <c r="E6" s="219" t="s">
        <v>3</v>
      </c>
      <c r="F6" s="220" t="s">
        <v>51</v>
      </c>
      <c r="G6" s="234" t="s">
        <v>4</v>
      </c>
      <c r="H6" s="235" t="s">
        <v>28</v>
      </c>
      <c r="I6" s="236" t="s">
        <v>5</v>
      </c>
      <c r="J6" s="237" t="s">
        <v>6</v>
      </c>
      <c r="K6" s="238" t="s">
        <v>7</v>
      </c>
      <c r="L6" s="317" t="s">
        <v>8</v>
      </c>
      <c r="M6" s="237" t="s">
        <v>9</v>
      </c>
      <c r="N6" s="239" t="s">
        <v>10</v>
      </c>
      <c r="O6" s="237" t="s">
        <v>11</v>
      </c>
      <c r="P6" s="240" t="s">
        <v>12</v>
      </c>
      <c r="Q6" s="460" t="s">
        <v>372</v>
      </c>
    </row>
    <row r="7" spans="1:24" ht="13.5" thickBot="1" x14ac:dyDescent="0.25">
      <c r="A7" s="37">
        <v>1</v>
      </c>
      <c r="B7" s="278"/>
      <c r="C7" s="73"/>
      <c r="D7" s="81"/>
      <c r="E7" s="77"/>
      <c r="F7" s="38" t="s">
        <v>87</v>
      </c>
      <c r="G7" s="78" t="s">
        <v>108</v>
      </c>
      <c r="H7" s="49">
        <v>10</v>
      </c>
      <c r="I7" s="40">
        <v>11110</v>
      </c>
      <c r="J7" s="229">
        <f>SUM(K7+L7+M7+N7+O7)</f>
        <v>3862.85</v>
      </c>
      <c r="K7" s="329">
        <v>3862.85</v>
      </c>
      <c r="L7" s="190"/>
      <c r="M7" s="190"/>
      <c r="N7" s="190"/>
      <c r="O7" s="190"/>
      <c r="P7" s="111"/>
      <c r="R7" s="488" t="s">
        <v>52</v>
      </c>
      <c r="S7" s="489" t="s">
        <v>53</v>
      </c>
      <c r="T7" s="488" t="s">
        <v>54</v>
      </c>
      <c r="U7" s="490" t="s">
        <v>64</v>
      </c>
    </row>
    <row r="8" spans="1:24" x14ac:dyDescent="0.2">
      <c r="A8" s="37">
        <v>2</v>
      </c>
      <c r="B8" s="278"/>
      <c r="C8" s="73"/>
      <c r="D8" s="81"/>
      <c r="E8" s="77"/>
      <c r="F8" s="38" t="s">
        <v>87</v>
      </c>
      <c r="G8" s="78" t="s">
        <v>109</v>
      </c>
      <c r="H8" s="49">
        <v>10</v>
      </c>
      <c r="I8" s="40">
        <v>11110</v>
      </c>
      <c r="J8" s="229">
        <f>SUM(K8+L8+M8+N8+O8)</f>
        <v>222991.14</v>
      </c>
      <c r="K8" s="329">
        <v>222991.14</v>
      </c>
      <c r="L8" s="190"/>
      <c r="M8" s="190"/>
      <c r="N8" s="190"/>
      <c r="O8" s="190"/>
      <c r="P8" s="111"/>
      <c r="R8" s="348">
        <v>3862.85</v>
      </c>
      <c r="S8" s="281">
        <v>7932.92</v>
      </c>
      <c r="T8" s="281">
        <v>25365.64</v>
      </c>
    </row>
    <row r="9" spans="1:24" x14ac:dyDescent="0.2">
      <c r="A9" s="37">
        <v>3</v>
      </c>
      <c r="B9" s="278"/>
      <c r="C9" s="73"/>
      <c r="D9" s="81"/>
      <c r="E9" s="77"/>
      <c r="F9" s="38" t="s">
        <v>87</v>
      </c>
      <c r="G9" s="78" t="s">
        <v>110</v>
      </c>
      <c r="H9" s="49">
        <v>10</v>
      </c>
      <c r="I9" s="40">
        <v>11110</v>
      </c>
      <c r="J9" s="229">
        <f>SUM(K9+L9+M9+N9+O9)</f>
        <v>60319.44</v>
      </c>
      <c r="K9" s="329">
        <v>60319.44</v>
      </c>
      <c r="L9" s="190"/>
      <c r="M9" s="190"/>
      <c r="N9" s="190"/>
      <c r="O9" s="190"/>
      <c r="P9" s="111"/>
      <c r="R9" s="26"/>
      <c r="S9" s="281">
        <v>9209.52</v>
      </c>
      <c r="T9" s="281">
        <v>34953.800000000003</v>
      </c>
    </row>
    <row r="10" spans="1:24" x14ac:dyDescent="0.2">
      <c r="A10" s="37">
        <v>4</v>
      </c>
      <c r="B10" s="278"/>
      <c r="C10" s="73"/>
      <c r="D10" s="371"/>
      <c r="E10" s="389"/>
      <c r="F10" s="351" t="s">
        <v>129</v>
      </c>
      <c r="G10" s="372" t="s">
        <v>198</v>
      </c>
      <c r="H10" s="373">
        <v>10</v>
      </c>
      <c r="I10" s="390">
        <v>11900</v>
      </c>
      <c r="J10" s="229">
        <f t="shared" ref="J10:J11" si="0">SUM(K10+L10+M10+N10+O10)</f>
        <v>187276.25</v>
      </c>
      <c r="K10" s="315">
        <v>187276.25</v>
      </c>
      <c r="L10" s="190"/>
      <c r="M10" s="350"/>
      <c r="N10" s="248"/>
      <c r="O10" s="248"/>
      <c r="P10" s="392" t="s">
        <v>199</v>
      </c>
      <c r="R10" s="26"/>
      <c r="S10" s="281">
        <v>16621.03</v>
      </c>
      <c r="T10" s="281"/>
    </row>
    <row r="11" spans="1:24" x14ac:dyDescent="0.2">
      <c r="A11" s="37">
        <v>5</v>
      </c>
      <c r="B11" s="278" t="s">
        <v>253</v>
      </c>
      <c r="C11" s="73" t="s">
        <v>254</v>
      </c>
      <c r="D11" s="81">
        <v>15338</v>
      </c>
      <c r="E11" s="77">
        <v>631230002</v>
      </c>
      <c r="F11" s="433" t="s">
        <v>251</v>
      </c>
      <c r="G11" s="84" t="s">
        <v>134</v>
      </c>
      <c r="H11" s="33">
        <v>10</v>
      </c>
      <c r="I11" s="34">
        <v>13460</v>
      </c>
      <c r="J11" s="229">
        <f t="shared" si="0"/>
        <v>362.8</v>
      </c>
      <c r="K11" s="194"/>
      <c r="L11" s="194"/>
      <c r="M11" s="194">
        <v>362.8</v>
      </c>
      <c r="N11" s="195"/>
      <c r="O11" s="198"/>
      <c r="P11" s="111" t="s">
        <v>252</v>
      </c>
      <c r="R11" s="26"/>
      <c r="S11" s="281">
        <v>8933.7999999999993</v>
      </c>
      <c r="T11" s="281"/>
      <c r="W11" s="321">
        <v>8786.7999999999993</v>
      </c>
      <c r="X11" s="26" t="s">
        <v>125</v>
      </c>
    </row>
    <row r="12" spans="1:24" x14ac:dyDescent="0.2">
      <c r="A12" s="37">
        <v>6</v>
      </c>
      <c r="B12" s="278" t="s">
        <v>257</v>
      </c>
      <c r="C12" s="73" t="s">
        <v>258</v>
      </c>
      <c r="D12" s="81">
        <v>15274</v>
      </c>
      <c r="E12" s="77">
        <v>631230001</v>
      </c>
      <c r="F12" s="433" t="s">
        <v>251</v>
      </c>
      <c r="G12" s="84" t="s">
        <v>134</v>
      </c>
      <c r="H12" s="33">
        <v>10</v>
      </c>
      <c r="I12" s="34">
        <v>13460</v>
      </c>
      <c r="J12" s="229">
        <f t="shared" ref="J12:J213" si="1">SUM(K12+L12+M12+N12+O12)</f>
        <v>275.39999999999998</v>
      </c>
      <c r="K12" s="190"/>
      <c r="L12" s="190"/>
      <c r="M12" s="190">
        <v>275.39999999999998</v>
      </c>
      <c r="N12" s="190"/>
      <c r="O12" s="190"/>
      <c r="P12" s="111" t="s">
        <v>259</v>
      </c>
      <c r="R12" s="26"/>
      <c r="S12" s="281">
        <v>7926.94</v>
      </c>
      <c r="T12" s="281"/>
      <c r="W12" s="321">
        <v>147</v>
      </c>
      <c r="X12" s="26" t="s">
        <v>126</v>
      </c>
    </row>
    <row r="13" spans="1:24" x14ac:dyDescent="0.2">
      <c r="A13" s="37">
        <v>7</v>
      </c>
      <c r="B13" s="278" t="s">
        <v>399</v>
      </c>
      <c r="C13" s="73" t="s">
        <v>400</v>
      </c>
      <c r="D13" s="81">
        <v>17051</v>
      </c>
      <c r="E13" s="77">
        <v>631230021</v>
      </c>
      <c r="F13" s="39" t="s">
        <v>302</v>
      </c>
      <c r="G13" s="78" t="s">
        <v>397</v>
      </c>
      <c r="H13" s="49">
        <v>10</v>
      </c>
      <c r="I13" s="40">
        <v>14050</v>
      </c>
      <c r="J13" s="229">
        <f t="shared" si="1"/>
        <v>80</v>
      </c>
      <c r="K13" s="190"/>
      <c r="L13" s="190"/>
      <c r="M13" s="190">
        <v>80</v>
      </c>
      <c r="N13" s="190"/>
      <c r="O13" s="190"/>
      <c r="P13" s="111" t="s">
        <v>401</v>
      </c>
      <c r="R13" s="26"/>
      <c r="S13" s="281">
        <v>9323.1</v>
      </c>
      <c r="T13" s="281"/>
      <c r="W13" s="432">
        <f>SUM(W11:W12)</f>
        <v>8933.7999999999993</v>
      </c>
    </row>
    <row r="14" spans="1:24" x14ac:dyDescent="0.2">
      <c r="A14" s="37">
        <v>8</v>
      </c>
      <c r="B14" s="278" t="s">
        <v>402</v>
      </c>
      <c r="C14" s="73" t="s">
        <v>87</v>
      </c>
      <c r="D14" s="81">
        <v>17041</v>
      </c>
      <c r="E14" s="77">
        <v>631230003</v>
      </c>
      <c r="F14" s="38" t="s">
        <v>302</v>
      </c>
      <c r="G14" s="78" t="s">
        <v>403</v>
      </c>
      <c r="H14" s="49">
        <v>10</v>
      </c>
      <c r="I14" s="40">
        <v>14310</v>
      </c>
      <c r="J14" s="229">
        <f t="shared" si="1"/>
        <v>37.200000000000003</v>
      </c>
      <c r="K14" s="190"/>
      <c r="L14" s="190"/>
      <c r="M14" s="190">
        <v>37.200000000000003</v>
      </c>
      <c r="N14" s="190"/>
      <c r="O14" s="190"/>
      <c r="P14" s="111" t="s">
        <v>227</v>
      </c>
      <c r="R14" s="26"/>
      <c r="S14" s="281">
        <v>22671.38</v>
      </c>
      <c r="T14" s="281"/>
    </row>
    <row r="15" spans="1:24" x14ac:dyDescent="0.2">
      <c r="A15" s="37">
        <v>9</v>
      </c>
      <c r="B15" s="278" t="s">
        <v>704</v>
      </c>
      <c r="C15" s="73" t="s">
        <v>390</v>
      </c>
      <c r="D15" s="81">
        <v>18815</v>
      </c>
      <c r="E15" s="77">
        <v>631230047</v>
      </c>
      <c r="F15" s="38" t="s">
        <v>705</v>
      </c>
      <c r="G15" s="78" t="s">
        <v>515</v>
      </c>
      <c r="H15" s="49">
        <v>10</v>
      </c>
      <c r="I15" s="40">
        <v>13210</v>
      </c>
      <c r="J15" s="229">
        <f t="shared" si="1"/>
        <v>43.71</v>
      </c>
      <c r="K15" s="190"/>
      <c r="L15" s="190">
        <v>43.71</v>
      </c>
      <c r="M15" s="190"/>
      <c r="N15" s="190"/>
      <c r="O15" s="190"/>
      <c r="P15" s="111" t="s">
        <v>516</v>
      </c>
      <c r="R15" s="26"/>
      <c r="S15" s="281">
        <v>17219.75</v>
      </c>
      <c r="T15" s="281"/>
    </row>
    <row r="16" spans="1:24" x14ac:dyDescent="0.2">
      <c r="A16" s="37">
        <v>10</v>
      </c>
      <c r="B16" s="278" t="s">
        <v>706</v>
      </c>
      <c r="C16" s="73" t="s">
        <v>714</v>
      </c>
      <c r="D16" s="81">
        <v>18822</v>
      </c>
      <c r="E16" s="77">
        <v>631230036</v>
      </c>
      <c r="F16" s="38" t="s">
        <v>705</v>
      </c>
      <c r="G16" s="78" t="s">
        <v>515</v>
      </c>
      <c r="H16" s="49">
        <v>10</v>
      </c>
      <c r="I16" s="40">
        <v>13210</v>
      </c>
      <c r="J16" s="229">
        <f t="shared" si="1"/>
        <v>88.28</v>
      </c>
      <c r="K16" s="190"/>
      <c r="L16" s="190">
        <v>88.28</v>
      </c>
      <c r="M16" s="190"/>
      <c r="N16" s="190"/>
      <c r="O16" s="190"/>
      <c r="P16" s="111" t="s">
        <v>516</v>
      </c>
      <c r="R16" s="26"/>
      <c r="S16" s="281">
        <v>14326.93</v>
      </c>
      <c r="T16" s="281"/>
    </row>
    <row r="17" spans="1:24" x14ac:dyDescent="0.2">
      <c r="A17" s="37">
        <v>11</v>
      </c>
      <c r="B17" s="278" t="s">
        <v>707</v>
      </c>
      <c r="C17" s="73" t="s">
        <v>715</v>
      </c>
      <c r="D17" s="81">
        <v>18929</v>
      </c>
      <c r="E17" s="77">
        <v>631230030</v>
      </c>
      <c r="F17" s="38" t="s">
        <v>705</v>
      </c>
      <c r="G17" s="78" t="s">
        <v>515</v>
      </c>
      <c r="H17" s="49">
        <v>10</v>
      </c>
      <c r="I17" s="40">
        <v>13210</v>
      </c>
      <c r="J17" s="229">
        <f t="shared" si="1"/>
        <v>3.21</v>
      </c>
      <c r="K17" s="190"/>
      <c r="L17" s="190">
        <v>3.21</v>
      </c>
      <c r="M17" s="190"/>
      <c r="N17" s="190"/>
      <c r="O17" s="190"/>
      <c r="P17" s="111" t="s">
        <v>516</v>
      </c>
      <c r="R17" s="26"/>
      <c r="S17" s="281">
        <v>37076.620000000003</v>
      </c>
      <c r="T17" s="281"/>
      <c r="W17" s="321">
        <v>9385.1299999999992</v>
      </c>
      <c r="X17" s="26" t="s">
        <v>125</v>
      </c>
    </row>
    <row r="18" spans="1:24" x14ac:dyDescent="0.2">
      <c r="A18" s="37">
        <v>12</v>
      </c>
      <c r="B18" s="278" t="s">
        <v>708</v>
      </c>
      <c r="C18" s="73" t="s">
        <v>209</v>
      </c>
      <c r="D18" s="81">
        <v>19036</v>
      </c>
      <c r="E18" s="77">
        <v>631230028</v>
      </c>
      <c r="F18" s="38" t="s">
        <v>705</v>
      </c>
      <c r="G18" s="78" t="s">
        <v>515</v>
      </c>
      <c r="H18" s="49">
        <v>10</v>
      </c>
      <c r="I18" s="40">
        <v>13210</v>
      </c>
      <c r="J18" s="229">
        <f t="shared" si="1"/>
        <v>197.46</v>
      </c>
      <c r="K18" s="190"/>
      <c r="L18" s="190">
        <v>197.46</v>
      </c>
      <c r="M18" s="190"/>
      <c r="N18" s="190"/>
      <c r="O18" s="190"/>
      <c r="P18" s="111" t="s">
        <v>516</v>
      </c>
      <c r="R18" s="26"/>
      <c r="S18" s="281">
        <v>12055.06</v>
      </c>
      <c r="T18" s="281"/>
      <c r="W18" s="321">
        <v>235.2</v>
      </c>
      <c r="X18" s="26" t="s">
        <v>126</v>
      </c>
    </row>
    <row r="19" spans="1:24" x14ac:dyDescent="0.2">
      <c r="A19" s="37">
        <v>13</v>
      </c>
      <c r="B19" s="278" t="s">
        <v>709</v>
      </c>
      <c r="C19" s="73" t="s">
        <v>209</v>
      </c>
      <c r="D19" s="81">
        <v>18905</v>
      </c>
      <c r="E19" s="77">
        <v>631230033</v>
      </c>
      <c r="F19" s="38" t="s">
        <v>705</v>
      </c>
      <c r="G19" s="78" t="s">
        <v>515</v>
      </c>
      <c r="H19" s="49">
        <v>10</v>
      </c>
      <c r="I19" s="40">
        <v>13210</v>
      </c>
      <c r="J19" s="229">
        <f t="shared" si="1"/>
        <v>18.09</v>
      </c>
      <c r="K19" s="190"/>
      <c r="L19" s="190">
        <v>18.09</v>
      </c>
      <c r="M19" s="190"/>
      <c r="N19" s="190"/>
      <c r="O19" s="190"/>
      <c r="P19" s="111" t="s">
        <v>516</v>
      </c>
      <c r="R19" s="26"/>
      <c r="S19" s="281">
        <v>8350.2800000000007</v>
      </c>
      <c r="T19" s="281"/>
      <c r="W19" s="432">
        <f>SUM(W17:W18)</f>
        <v>9620.33</v>
      </c>
    </row>
    <row r="20" spans="1:24" x14ac:dyDescent="0.2">
      <c r="A20" s="37">
        <v>14</v>
      </c>
      <c r="B20" s="278" t="s">
        <v>710</v>
      </c>
      <c r="C20" s="73" t="s">
        <v>329</v>
      </c>
      <c r="D20" s="81">
        <v>18916</v>
      </c>
      <c r="E20" s="77">
        <v>631230032</v>
      </c>
      <c r="F20" s="38" t="s">
        <v>705</v>
      </c>
      <c r="G20" s="78" t="s">
        <v>515</v>
      </c>
      <c r="H20" s="49">
        <v>10</v>
      </c>
      <c r="I20" s="40">
        <v>13210</v>
      </c>
      <c r="J20" s="229">
        <f t="shared" si="1"/>
        <v>8.2899999999999991</v>
      </c>
      <c r="K20" s="190"/>
      <c r="L20" s="190">
        <v>8.2899999999999991</v>
      </c>
      <c r="M20" s="190"/>
      <c r="N20" s="190"/>
      <c r="O20" s="190"/>
      <c r="P20" s="111" t="s">
        <v>516</v>
      </c>
      <c r="R20" s="26"/>
      <c r="S20" s="281">
        <v>9620.33</v>
      </c>
      <c r="T20" s="281"/>
    </row>
    <row r="21" spans="1:24" x14ac:dyDescent="0.2">
      <c r="A21" s="37">
        <v>15</v>
      </c>
      <c r="B21" s="278" t="s">
        <v>711</v>
      </c>
      <c r="C21" s="73" t="s">
        <v>209</v>
      </c>
      <c r="D21" s="81">
        <v>48939</v>
      </c>
      <c r="E21" s="77">
        <v>631230029</v>
      </c>
      <c r="F21" s="38" t="s">
        <v>705</v>
      </c>
      <c r="G21" s="78" t="s">
        <v>515</v>
      </c>
      <c r="H21" s="49">
        <v>10</v>
      </c>
      <c r="I21" s="40">
        <v>13210</v>
      </c>
      <c r="J21" s="229">
        <f t="shared" si="1"/>
        <v>62.14</v>
      </c>
      <c r="K21" s="190"/>
      <c r="L21" s="190">
        <v>62.14</v>
      </c>
      <c r="M21" s="190"/>
      <c r="N21" s="190"/>
      <c r="O21" s="190"/>
      <c r="P21" s="111" t="s">
        <v>516</v>
      </c>
      <c r="R21" s="26"/>
      <c r="S21" s="281">
        <v>8357.1200000000008</v>
      </c>
      <c r="T21" s="26"/>
    </row>
    <row r="22" spans="1:24" x14ac:dyDescent="0.2">
      <c r="A22" s="37">
        <v>16</v>
      </c>
      <c r="B22" s="278" t="s">
        <v>712</v>
      </c>
      <c r="C22" s="73" t="s">
        <v>329</v>
      </c>
      <c r="D22" s="81">
        <v>18920</v>
      </c>
      <c r="E22" s="77">
        <v>631230031</v>
      </c>
      <c r="F22" s="38" t="s">
        <v>705</v>
      </c>
      <c r="G22" s="78" t="s">
        <v>515</v>
      </c>
      <c r="H22" s="49">
        <v>10</v>
      </c>
      <c r="I22" s="40">
        <v>13210</v>
      </c>
      <c r="J22" s="229">
        <f t="shared" si="1"/>
        <v>30.3</v>
      </c>
      <c r="K22" s="190"/>
      <c r="L22" s="190">
        <v>30.3</v>
      </c>
      <c r="M22" s="190"/>
      <c r="N22" s="190"/>
      <c r="O22" s="190"/>
      <c r="P22" s="111" t="s">
        <v>516</v>
      </c>
      <c r="R22" s="26"/>
      <c r="S22" s="281">
        <v>9237.75</v>
      </c>
      <c r="T22" s="26"/>
    </row>
    <row r="23" spans="1:24" x14ac:dyDescent="0.2">
      <c r="A23" s="37">
        <v>17</v>
      </c>
      <c r="B23" s="278" t="s">
        <v>713</v>
      </c>
      <c r="C23" s="73" t="s">
        <v>380</v>
      </c>
      <c r="D23" s="81">
        <v>18829</v>
      </c>
      <c r="E23" s="77">
        <v>631230035</v>
      </c>
      <c r="F23" s="38" t="s">
        <v>705</v>
      </c>
      <c r="G23" s="78" t="s">
        <v>515</v>
      </c>
      <c r="H23" s="49">
        <v>10</v>
      </c>
      <c r="I23" s="40">
        <v>13210</v>
      </c>
      <c r="J23" s="229">
        <f t="shared" si="1"/>
        <v>11.48</v>
      </c>
      <c r="K23" s="190"/>
      <c r="L23" s="190">
        <v>11.48</v>
      </c>
      <c r="M23" s="190"/>
      <c r="N23" s="190"/>
      <c r="O23" s="190"/>
      <c r="P23" s="111" t="s">
        <v>516</v>
      </c>
      <c r="R23" s="26"/>
      <c r="S23" s="281">
        <v>7542.11</v>
      </c>
      <c r="T23" s="26"/>
    </row>
    <row r="24" spans="1:24" x14ac:dyDescent="0.2">
      <c r="A24" s="37">
        <v>18</v>
      </c>
      <c r="B24" s="278" t="s">
        <v>716</v>
      </c>
      <c r="C24" s="73" t="s">
        <v>209</v>
      </c>
      <c r="D24" s="81">
        <v>18844</v>
      </c>
      <c r="E24" s="77">
        <v>631230034</v>
      </c>
      <c r="F24" s="38" t="s">
        <v>705</v>
      </c>
      <c r="G24" s="78" t="s">
        <v>515</v>
      </c>
      <c r="H24" s="49">
        <v>10</v>
      </c>
      <c r="I24" s="40">
        <v>13210</v>
      </c>
      <c r="J24" s="229">
        <f t="shared" si="1"/>
        <v>39.86</v>
      </c>
      <c r="K24" s="190"/>
      <c r="L24" s="190">
        <v>39.86</v>
      </c>
      <c r="M24" s="190"/>
      <c r="N24" s="190"/>
      <c r="O24" s="190"/>
      <c r="P24" s="111" t="s">
        <v>516</v>
      </c>
      <c r="R24" s="26"/>
      <c r="S24" s="281">
        <v>7437.61</v>
      </c>
      <c r="T24" s="26"/>
    </row>
    <row r="25" spans="1:24" ht="13.5" thickBot="1" x14ac:dyDescent="0.25">
      <c r="A25" s="37">
        <v>19</v>
      </c>
      <c r="B25" s="278" t="s">
        <v>717</v>
      </c>
      <c r="C25" s="73" t="s">
        <v>209</v>
      </c>
      <c r="D25" s="81">
        <v>19295</v>
      </c>
      <c r="E25" s="77">
        <v>631230025</v>
      </c>
      <c r="F25" s="38" t="s">
        <v>705</v>
      </c>
      <c r="G25" s="78" t="s">
        <v>515</v>
      </c>
      <c r="H25" s="49">
        <v>10</v>
      </c>
      <c r="I25" s="40">
        <v>13210</v>
      </c>
      <c r="J25" s="229">
        <f t="shared" si="1"/>
        <v>12.84</v>
      </c>
      <c r="K25" s="190"/>
      <c r="L25" s="190">
        <v>12.84</v>
      </c>
      <c r="M25" s="190"/>
      <c r="N25" s="190"/>
      <c r="O25" s="190"/>
      <c r="P25" s="111" t="s">
        <v>516</v>
      </c>
      <c r="R25" s="26"/>
      <c r="S25" s="281">
        <v>9148.89</v>
      </c>
      <c r="T25" s="26"/>
    </row>
    <row r="26" spans="1:24" ht="13.5" thickBot="1" x14ac:dyDescent="0.25">
      <c r="A26" s="37">
        <v>20</v>
      </c>
      <c r="B26" s="278" t="s">
        <v>719</v>
      </c>
      <c r="C26" s="73" t="s">
        <v>376</v>
      </c>
      <c r="D26" s="81">
        <v>19440</v>
      </c>
      <c r="E26" s="77">
        <v>631230075</v>
      </c>
      <c r="F26" s="38" t="s">
        <v>450</v>
      </c>
      <c r="G26" s="78" t="s">
        <v>692</v>
      </c>
      <c r="H26" s="49">
        <v>10</v>
      </c>
      <c r="I26" s="40">
        <v>13230</v>
      </c>
      <c r="J26" s="229">
        <f t="shared" si="1"/>
        <v>24.19</v>
      </c>
      <c r="K26" s="190"/>
      <c r="L26" s="190">
        <v>24.19</v>
      </c>
      <c r="M26" s="190"/>
      <c r="N26" s="190"/>
      <c r="O26" s="190"/>
      <c r="P26" s="111" t="s">
        <v>718</v>
      </c>
      <c r="R26" s="282">
        <f>SUM(R8:R25)</f>
        <v>3862.85</v>
      </c>
      <c r="S26" s="282">
        <f>SUM(S8:S25)</f>
        <v>222991.13999999996</v>
      </c>
      <c r="T26" s="282">
        <f>SUM(T8:T25)</f>
        <v>60319.44</v>
      </c>
      <c r="U26" s="283">
        <f>R26+S26+T26+S74</f>
        <v>287173.42999999993</v>
      </c>
    </row>
    <row r="27" spans="1:24" x14ac:dyDescent="0.2">
      <c r="A27" s="37">
        <v>21</v>
      </c>
      <c r="B27" s="278" t="s">
        <v>719</v>
      </c>
      <c r="C27" s="73" t="s">
        <v>376</v>
      </c>
      <c r="D27" s="81">
        <v>19445</v>
      </c>
      <c r="E27" s="77">
        <v>631230074</v>
      </c>
      <c r="F27" s="38" t="s">
        <v>450</v>
      </c>
      <c r="G27" s="78" t="s">
        <v>692</v>
      </c>
      <c r="H27" s="49">
        <v>10</v>
      </c>
      <c r="I27" s="40">
        <v>13230</v>
      </c>
      <c r="J27" s="229">
        <f t="shared" si="1"/>
        <v>24.19</v>
      </c>
      <c r="K27" s="190"/>
      <c r="L27" s="190">
        <v>24.19</v>
      </c>
      <c r="M27" s="190"/>
      <c r="N27" s="190"/>
      <c r="O27" s="190"/>
      <c r="P27" s="111" t="s">
        <v>718</v>
      </c>
      <c r="R27" s="26"/>
      <c r="S27" s="281"/>
      <c r="T27" s="281"/>
    </row>
    <row r="28" spans="1:24" x14ac:dyDescent="0.2">
      <c r="A28" s="37">
        <v>22</v>
      </c>
      <c r="B28" s="278" t="s">
        <v>721</v>
      </c>
      <c r="C28" s="73" t="s">
        <v>376</v>
      </c>
      <c r="D28" s="81">
        <v>19427</v>
      </c>
      <c r="E28" s="77">
        <v>631230078</v>
      </c>
      <c r="F28" s="38" t="s">
        <v>720</v>
      </c>
      <c r="G28" s="78" t="s">
        <v>687</v>
      </c>
      <c r="H28" s="49">
        <v>10</v>
      </c>
      <c r="I28" s="40">
        <v>13250</v>
      </c>
      <c r="J28" s="229">
        <f t="shared" si="1"/>
        <v>19.079999999999998</v>
      </c>
      <c r="K28" s="190"/>
      <c r="L28" s="190">
        <v>19.079999999999998</v>
      </c>
      <c r="M28" s="190"/>
      <c r="N28" s="190"/>
      <c r="O28" s="190"/>
      <c r="P28" s="111" t="s">
        <v>77</v>
      </c>
      <c r="R28" s="26"/>
      <c r="S28" s="281"/>
      <c r="T28" s="281"/>
    </row>
    <row r="29" spans="1:24" x14ac:dyDescent="0.2">
      <c r="A29" s="37">
        <v>23</v>
      </c>
      <c r="B29" s="278" t="s">
        <v>722</v>
      </c>
      <c r="C29" s="73" t="s">
        <v>376</v>
      </c>
      <c r="D29" s="81">
        <v>19415</v>
      </c>
      <c r="E29" s="77">
        <v>631230079</v>
      </c>
      <c r="F29" s="38" t="s">
        <v>720</v>
      </c>
      <c r="G29" s="78" t="s">
        <v>687</v>
      </c>
      <c r="H29" s="49">
        <v>10</v>
      </c>
      <c r="I29" s="40">
        <v>13250</v>
      </c>
      <c r="J29" s="229">
        <f t="shared" si="1"/>
        <v>7.99</v>
      </c>
      <c r="K29" s="190"/>
      <c r="L29" s="190">
        <v>7.99</v>
      </c>
      <c r="M29" s="190"/>
      <c r="N29" s="190"/>
      <c r="O29" s="190"/>
      <c r="P29" s="111" t="s">
        <v>77</v>
      </c>
      <c r="R29" s="26"/>
      <c r="S29" s="281"/>
      <c r="T29" s="281"/>
    </row>
    <row r="30" spans="1:24" x14ac:dyDescent="0.2">
      <c r="A30" s="37">
        <v>24</v>
      </c>
      <c r="B30" s="278" t="s">
        <v>723</v>
      </c>
      <c r="C30" s="73" t="s">
        <v>714</v>
      </c>
      <c r="D30" s="81">
        <v>19373</v>
      </c>
      <c r="E30" s="77">
        <v>631230037</v>
      </c>
      <c r="F30" s="38" t="s">
        <v>705</v>
      </c>
      <c r="G30" s="78" t="s">
        <v>515</v>
      </c>
      <c r="H30" s="49">
        <v>10</v>
      </c>
      <c r="I30" s="40">
        <v>13210</v>
      </c>
      <c r="J30" s="229">
        <f t="shared" si="1"/>
        <v>3.92</v>
      </c>
      <c r="K30" s="190"/>
      <c r="L30" s="190">
        <v>3.92</v>
      </c>
      <c r="M30" s="190"/>
      <c r="N30" s="190"/>
      <c r="O30" s="190"/>
      <c r="P30" s="111" t="s">
        <v>516</v>
      </c>
      <c r="R30" s="26"/>
      <c r="S30" s="281"/>
      <c r="T30" s="281"/>
    </row>
    <row r="31" spans="1:24" x14ac:dyDescent="0.2">
      <c r="A31" s="37">
        <v>25</v>
      </c>
      <c r="B31" s="278" t="s">
        <v>724</v>
      </c>
      <c r="C31" s="73" t="s">
        <v>376</v>
      </c>
      <c r="D31" s="81">
        <v>29409</v>
      </c>
      <c r="E31" s="77">
        <v>631230077</v>
      </c>
      <c r="F31" s="38" t="s">
        <v>720</v>
      </c>
      <c r="G31" s="78" t="s">
        <v>687</v>
      </c>
      <c r="H31" s="49">
        <v>10</v>
      </c>
      <c r="I31" s="40">
        <v>13250</v>
      </c>
      <c r="J31" s="229">
        <f t="shared" si="1"/>
        <v>12.99</v>
      </c>
      <c r="K31" s="190"/>
      <c r="L31" s="190">
        <v>12.99</v>
      </c>
      <c r="M31" s="190"/>
      <c r="N31" s="190"/>
      <c r="O31" s="190"/>
      <c r="P31" s="111" t="s">
        <v>77</v>
      </c>
      <c r="R31" s="26"/>
      <c r="S31" s="281"/>
      <c r="T31" s="281"/>
    </row>
    <row r="32" spans="1:24" x14ac:dyDescent="0.2">
      <c r="A32" s="37">
        <v>26</v>
      </c>
      <c r="B32" s="278" t="s">
        <v>725</v>
      </c>
      <c r="C32" s="73" t="s">
        <v>390</v>
      </c>
      <c r="D32" s="81">
        <v>19360</v>
      </c>
      <c r="E32" s="77">
        <v>631230039</v>
      </c>
      <c r="F32" s="38" t="s">
        <v>705</v>
      </c>
      <c r="G32" s="78" t="s">
        <v>515</v>
      </c>
      <c r="H32" s="49">
        <v>10</v>
      </c>
      <c r="I32" s="40">
        <v>13210</v>
      </c>
      <c r="J32" s="229">
        <f t="shared" si="1"/>
        <v>10.88</v>
      </c>
      <c r="K32" s="190"/>
      <c r="L32" s="190">
        <v>10.88</v>
      </c>
      <c r="M32" s="190"/>
      <c r="N32" s="190"/>
      <c r="O32" s="190"/>
      <c r="P32" s="111" t="s">
        <v>516</v>
      </c>
      <c r="R32" s="26"/>
      <c r="S32" s="281"/>
      <c r="T32" s="281"/>
    </row>
    <row r="33" spans="1:20" x14ac:dyDescent="0.2">
      <c r="A33" s="37">
        <v>27</v>
      </c>
      <c r="B33" s="278" t="s">
        <v>726</v>
      </c>
      <c r="C33" s="73" t="s">
        <v>390</v>
      </c>
      <c r="D33" s="81">
        <v>19365</v>
      </c>
      <c r="E33" s="77">
        <v>631230038</v>
      </c>
      <c r="F33" s="38" t="s">
        <v>705</v>
      </c>
      <c r="G33" s="78" t="s">
        <v>515</v>
      </c>
      <c r="H33" s="49">
        <v>10</v>
      </c>
      <c r="I33" s="40">
        <v>13210</v>
      </c>
      <c r="J33" s="229">
        <f t="shared" si="1"/>
        <v>10.24</v>
      </c>
      <c r="K33" s="190"/>
      <c r="L33" s="190">
        <v>10.24</v>
      </c>
      <c r="M33" s="190"/>
      <c r="N33" s="190"/>
      <c r="O33" s="190"/>
      <c r="P33" s="111" t="s">
        <v>516</v>
      </c>
      <c r="R33" s="26"/>
      <c r="S33" s="281"/>
      <c r="T33" s="281"/>
    </row>
    <row r="34" spans="1:20" x14ac:dyDescent="0.2">
      <c r="A34" s="37">
        <v>28</v>
      </c>
      <c r="B34" s="278" t="s">
        <v>727</v>
      </c>
      <c r="C34" s="73" t="s">
        <v>390</v>
      </c>
      <c r="D34" s="81">
        <v>19346</v>
      </c>
      <c r="E34" s="77">
        <v>631230041</v>
      </c>
      <c r="F34" s="38" t="s">
        <v>705</v>
      </c>
      <c r="G34" s="78" t="s">
        <v>515</v>
      </c>
      <c r="H34" s="49">
        <v>10</v>
      </c>
      <c r="I34" s="40">
        <v>13210</v>
      </c>
      <c r="J34" s="229">
        <f t="shared" si="1"/>
        <v>18.059999999999999</v>
      </c>
      <c r="K34" s="190"/>
      <c r="L34" s="190">
        <v>18.059999999999999</v>
      </c>
      <c r="M34" s="190"/>
      <c r="N34" s="190"/>
      <c r="O34" s="190"/>
      <c r="P34" s="111" t="s">
        <v>516</v>
      </c>
      <c r="R34" s="26"/>
      <c r="S34" s="281"/>
      <c r="T34" s="281"/>
    </row>
    <row r="35" spans="1:20" x14ac:dyDescent="0.2">
      <c r="A35" s="37">
        <v>29</v>
      </c>
      <c r="B35" s="278" t="s">
        <v>728</v>
      </c>
      <c r="C35" s="73" t="s">
        <v>390</v>
      </c>
      <c r="D35" s="81">
        <v>19350</v>
      </c>
      <c r="E35" s="77">
        <v>631230040</v>
      </c>
      <c r="F35" s="38" t="s">
        <v>705</v>
      </c>
      <c r="G35" s="78" t="s">
        <v>515</v>
      </c>
      <c r="H35" s="49">
        <v>10</v>
      </c>
      <c r="I35" s="40">
        <v>13210</v>
      </c>
      <c r="J35" s="229">
        <f t="shared" si="1"/>
        <v>45.15</v>
      </c>
      <c r="K35" s="190"/>
      <c r="L35" s="190">
        <v>45.15</v>
      </c>
      <c r="M35" s="190"/>
      <c r="N35" s="190"/>
      <c r="O35" s="190"/>
      <c r="P35" s="111" t="s">
        <v>516</v>
      </c>
      <c r="R35" s="26"/>
      <c r="S35" s="281"/>
      <c r="T35" s="281"/>
    </row>
    <row r="36" spans="1:20" x14ac:dyDescent="0.2">
      <c r="A36" s="37">
        <v>30</v>
      </c>
      <c r="B36" s="278" t="s">
        <v>729</v>
      </c>
      <c r="C36" s="73" t="s">
        <v>390</v>
      </c>
      <c r="D36" s="81">
        <v>19335</v>
      </c>
      <c r="E36" s="77">
        <v>631230043</v>
      </c>
      <c r="F36" s="38" t="s">
        <v>705</v>
      </c>
      <c r="G36" s="78" t="s">
        <v>515</v>
      </c>
      <c r="H36" s="49">
        <v>10</v>
      </c>
      <c r="I36" s="40">
        <v>13210</v>
      </c>
      <c r="J36" s="229">
        <f t="shared" si="1"/>
        <v>12.95</v>
      </c>
      <c r="K36" s="190"/>
      <c r="L36" s="190">
        <v>12.95</v>
      </c>
      <c r="M36" s="190"/>
      <c r="N36" s="190"/>
      <c r="O36" s="190"/>
      <c r="P36" s="111" t="s">
        <v>516</v>
      </c>
      <c r="R36" s="26"/>
      <c r="S36" s="281"/>
      <c r="T36" s="281"/>
    </row>
    <row r="37" spans="1:20" x14ac:dyDescent="0.2">
      <c r="A37" s="37">
        <v>31</v>
      </c>
      <c r="B37" s="278" t="s">
        <v>730</v>
      </c>
      <c r="C37" s="73" t="s">
        <v>642</v>
      </c>
      <c r="D37" s="81">
        <v>19340</v>
      </c>
      <c r="E37" s="77">
        <v>631230042</v>
      </c>
      <c r="F37" s="38" t="s">
        <v>705</v>
      </c>
      <c r="G37" s="78" t="s">
        <v>515</v>
      </c>
      <c r="H37" s="49">
        <v>10</v>
      </c>
      <c r="I37" s="40">
        <v>13210</v>
      </c>
      <c r="J37" s="229">
        <f t="shared" si="1"/>
        <v>12.31</v>
      </c>
      <c r="K37" s="190"/>
      <c r="L37" s="190">
        <v>12.31</v>
      </c>
      <c r="M37" s="190"/>
      <c r="N37" s="190"/>
      <c r="O37" s="190"/>
      <c r="P37" s="111" t="s">
        <v>516</v>
      </c>
      <c r="R37" s="26"/>
      <c r="S37" s="281"/>
      <c r="T37" s="281"/>
    </row>
    <row r="38" spans="1:20" x14ac:dyDescent="0.2">
      <c r="A38" s="37">
        <v>32</v>
      </c>
      <c r="B38" s="278" t="s">
        <v>731</v>
      </c>
      <c r="C38" s="73" t="s">
        <v>209</v>
      </c>
      <c r="D38" s="81">
        <v>19301</v>
      </c>
      <c r="E38" s="77">
        <v>631230024</v>
      </c>
      <c r="F38" s="38" t="s">
        <v>705</v>
      </c>
      <c r="G38" s="78" t="s">
        <v>515</v>
      </c>
      <c r="H38" s="49">
        <v>10</v>
      </c>
      <c r="I38" s="40">
        <v>13210</v>
      </c>
      <c r="J38" s="229">
        <f t="shared" si="1"/>
        <v>56.29</v>
      </c>
      <c r="K38" s="190"/>
      <c r="L38" s="190">
        <v>56.29</v>
      </c>
      <c r="M38" s="190"/>
      <c r="N38" s="190"/>
      <c r="O38" s="190"/>
      <c r="P38" s="111" t="s">
        <v>516</v>
      </c>
      <c r="R38" s="26"/>
      <c r="S38" s="281"/>
      <c r="T38" s="281"/>
    </row>
    <row r="39" spans="1:20" x14ac:dyDescent="0.2">
      <c r="A39" s="37">
        <v>33</v>
      </c>
      <c r="B39" s="278" t="s">
        <v>732</v>
      </c>
      <c r="C39" s="73" t="s">
        <v>642</v>
      </c>
      <c r="D39" s="81">
        <v>19307</v>
      </c>
      <c r="E39" s="77">
        <v>631230046</v>
      </c>
      <c r="F39" s="38" t="s">
        <v>705</v>
      </c>
      <c r="G39" s="78" t="s">
        <v>515</v>
      </c>
      <c r="H39" s="49">
        <v>10</v>
      </c>
      <c r="I39" s="40">
        <v>13210</v>
      </c>
      <c r="J39" s="229">
        <f t="shared" si="1"/>
        <v>3.21</v>
      </c>
      <c r="K39" s="190"/>
      <c r="L39" s="190">
        <v>3.21</v>
      </c>
      <c r="M39" s="190"/>
      <c r="N39" s="190"/>
      <c r="O39" s="190"/>
      <c r="P39" s="111" t="s">
        <v>516</v>
      </c>
      <c r="R39" s="26"/>
      <c r="S39" s="281"/>
      <c r="T39" s="281"/>
    </row>
    <row r="40" spans="1:20" x14ac:dyDescent="0.2">
      <c r="A40" s="37">
        <v>34</v>
      </c>
      <c r="B40" s="278" t="s">
        <v>733</v>
      </c>
      <c r="C40" s="73" t="s">
        <v>209</v>
      </c>
      <c r="D40" s="81">
        <v>19316</v>
      </c>
      <c r="E40" s="77">
        <v>631230045</v>
      </c>
      <c r="F40" s="38" t="s">
        <v>705</v>
      </c>
      <c r="G40" s="78" t="s">
        <v>515</v>
      </c>
      <c r="H40" s="49">
        <v>10</v>
      </c>
      <c r="I40" s="40">
        <v>13210</v>
      </c>
      <c r="J40" s="229">
        <f t="shared" si="1"/>
        <v>57.58</v>
      </c>
      <c r="K40" s="190"/>
      <c r="L40" s="190">
        <v>57.58</v>
      </c>
      <c r="M40" s="190"/>
      <c r="N40" s="190"/>
      <c r="O40" s="190"/>
      <c r="P40" s="111" t="s">
        <v>516</v>
      </c>
      <c r="R40" s="26"/>
      <c r="S40" s="281"/>
      <c r="T40" s="281"/>
    </row>
    <row r="41" spans="1:20" x14ac:dyDescent="0.2">
      <c r="A41" s="37">
        <v>35</v>
      </c>
      <c r="B41" s="278" t="s">
        <v>734</v>
      </c>
      <c r="C41" s="73" t="s">
        <v>209</v>
      </c>
      <c r="D41" s="81">
        <v>19329</v>
      </c>
      <c r="E41" s="77">
        <v>631230044</v>
      </c>
      <c r="F41" s="38" t="s">
        <v>705</v>
      </c>
      <c r="G41" s="78" t="s">
        <v>515</v>
      </c>
      <c r="H41" s="49">
        <v>10</v>
      </c>
      <c r="I41" s="40">
        <v>13210</v>
      </c>
      <c r="J41" s="229">
        <f t="shared" si="1"/>
        <v>121.86</v>
      </c>
      <c r="K41" s="190"/>
      <c r="L41" s="190">
        <v>121.86</v>
      </c>
      <c r="M41" s="190"/>
      <c r="N41" s="190"/>
      <c r="O41" s="190"/>
      <c r="P41" s="111" t="s">
        <v>516</v>
      </c>
      <c r="R41" s="26"/>
      <c r="S41" s="281"/>
      <c r="T41" s="281"/>
    </row>
    <row r="42" spans="1:20" x14ac:dyDescent="0.2">
      <c r="A42" s="37">
        <v>36</v>
      </c>
      <c r="B42" s="278" t="s">
        <v>735</v>
      </c>
      <c r="C42" s="73" t="s">
        <v>642</v>
      </c>
      <c r="D42" s="81">
        <v>19268</v>
      </c>
      <c r="E42" s="77">
        <v>631230027</v>
      </c>
      <c r="F42" s="38" t="s">
        <v>705</v>
      </c>
      <c r="G42" s="78" t="s">
        <v>515</v>
      </c>
      <c r="H42" s="49">
        <v>10</v>
      </c>
      <c r="I42" s="40">
        <v>13210</v>
      </c>
      <c r="J42" s="229">
        <f t="shared" si="1"/>
        <v>32.9</v>
      </c>
      <c r="K42" s="190"/>
      <c r="L42" s="190">
        <v>32.9</v>
      </c>
      <c r="M42" s="190"/>
      <c r="N42" s="190"/>
      <c r="O42" s="190"/>
      <c r="P42" s="111" t="s">
        <v>516</v>
      </c>
      <c r="R42" s="26"/>
      <c r="S42" s="281"/>
      <c r="T42" s="281"/>
    </row>
    <row r="43" spans="1:20" x14ac:dyDescent="0.2">
      <c r="A43" s="37">
        <v>37</v>
      </c>
      <c r="B43" s="278" t="s">
        <v>738</v>
      </c>
      <c r="C43" s="73" t="s">
        <v>376</v>
      </c>
      <c r="D43" s="81">
        <v>19665</v>
      </c>
      <c r="E43" s="77">
        <v>631230072</v>
      </c>
      <c r="F43" s="38" t="s">
        <v>450</v>
      </c>
      <c r="G43" s="78" t="s">
        <v>692</v>
      </c>
      <c r="H43" s="49">
        <v>10</v>
      </c>
      <c r="I43" s="40">
        <v>13230</v>
      </c>
      <c r="J43" s="229">
        <f t="shared" si="1"/>
        <v>24.19</v>
      </c>
      <c r="K43" s="190"/>
      <c r="L43" s="190">
        <v>24.19</v>
      </c>
      <c r="M43" s="190"/>
      <c r="N43" s="190"/>
      <c r="O43" s="190"/>
      <c r="P43" s="111" t="s">
        <v>718</v>
      </c>
      <c r="R43" s="26"/>
      <c r="S43" s="281"/>
      <c r="T43" s="281"/>
    </row>
    <row r="44" spans="1:20" x14ac:dyDescent="0.2">
      <c r="A44" s="37">
        <v>38</v>
      </c>
      <c r="B44" s="278" t="s">
        <v>739</v>
      </c>
      <c r="C44" s="73" t="s">
        <v>376</v>
      </c>
      <c r="D44" s="81">
        <v>19651</v>
      </c>
      <c r="E44" s="77">
        <v>631230071</v>
      </c>
      <c r="F44" s="38" t="s">
        <v>450</v>
      </c>
      <c r="G44" s="78" t="s">
        <v>692</v>
      </c>
      <c r="H44" s="49">
        <v>10</v>
      </c>
      <c r="I44" s="40">
        <v>13230</v>
      </c>
      <c r="J44" s="229">
        <f t="shared" si="1"/>
        <v>108.86</v>
      </c>
      <c r="K44" s="190"/>
      <c r="L44" s="190">
        <v>108.86</v>
      </c>
      <c r="M44" s="190"/>
      <c r="N44" s="190"/>
      <c r="O44" s="190"/>
      <c r="P44" s="111" t="s">
        <v>718</v>
      </c>
      <c r="R44" s="26"/>
      <c r="S44" s="281"/>
      <c r="T44" s="281"/>
    </row>
    <row r="45" spans="1:20" x14ac:dyDescent="0.2">
      <c r="A45" s="37">
        <v>39</v>
      </c>
      <c r="B45" s="278" t="s">
        <v>740</v>
      </c>
      <c r="C45" s="73" t="s">
        <v>376</v>
      </c>
      <c r="D45" s="81">
        <v>19642</v>
      </c>
      <c r="E45" s="77">
        <v>631230070</v>
      </c>
      <c r="F45" s="38" t="s">
        <v>450</v>
      </c>
      <c r="G45" s="78" t="s">
        <v>692</v>
      </c>
      <c r="H45" s="49">
        <v>10</v>
      </c>
      <c r="I45" s="40">
        <v>13230</v>
      </c>
      <c r="J45" s="229">
        <f t="shared" si="1"/>
        <v>48.38</v>
      </c>
      <c r="K45" s="190"/>
      <c r="L45" s="190">
        <v>48.38</v>
      </c>
      <c r="M45" s="190"/>
      <c r="N45" s="190"/>
      <c r="O45" s="190"/>
      <c r="P45" s="111" t="s">
        <v>718</v>
      </c>
      <c r="R45" s="26"/>
      <c r="S45" s="281"/>
      <c r="T45" s="281"/>
    </row>
    <row r="46" spans="1:20" x14ac:dyDescent="0.2">
      <c r="A46" s="37">
        <v>40</v>
      </c>
      <c r="B46" s="278" t="s">
        <v>741</v>
      </c>
      <c r="C46" s="73" t="s">
        <v>376</v>
      </c>
      <c r="D46" s="81">
        <v>19675</v>
      </c>
      <c r="E46" s="77">
        <v>631230073</v>
      </c>
      <c r="F46" s="38" t="s">
        <v>450</v>
      </c>
      <c r="G46" s="78" t="s">
        <v>692</v>
      </c>
      <c r="H46" s="49">
        <v>10</v>
      </c>
      <c r="I46" s="40">
        <v>13230</v>
      </c>
      <c r="J46" s="229">
        <f t="shared" si="1"/>
        <v>36.29</v>
      </c>
      <c r="K46" s="190"/>
      <c r="L46" s="190">
        <v>36.29</v>
      </c>
      <c r="M46" s="190"/>
      <c r="N46" s="190"/>
      <c r="O46" s="190"/>
      <c r="P46" s="111" t="s">
        <v>718</v>
      </c>
      <c r="R46" s="26"/>
      <c r="S46" s="281"/>
      <c r="T46" s="281"/>
    </row>
    <row r="47" spans="1:20" x14ac:dyDescent="0.2">
      <c r="A47" s="37">
        <v>41</v>
      </c>
      <c r="B47" s="278" t="s">
        <v>514</v>
      </c>
      <c r="C47" s="73" t="s">
        <v>209</v>
      </c>
      <c r="D47" s="81">
        <v>19281</v>
      </c>
      <c r="E47" s="77">
        <v>631230026</v>
      </c>
      <c r="F47" s="38" t="s">
        <v>450</v>
      </c>
      <c r="G47" s="431" t="s">
        <v>515</v>
      </c>
      <c r="H47" s="49">
        <v>10</v>
      </c>
      <c r="I47" s="40">
        <v>13210</v>
      </c>
      <c r="J47" s="229">
        <f t="shared" si="1"/>
        <v>27.9</v>
      </c>
      <c r="K47" s="190"/>
      <c r="L47" s="190">
        <v>27.9</v>
      </c>
      <c r="M47" s="190"/>
      <c r="N47" s="190"/>
      <c r="O47" s="190"/>
      <c r="P47" s="111" t="s">
        <v>516</v>
      </c>
    </row>
    <row r="48" spans="1:20" x14ac:dyDescent="0.2">
      <c r="A48" s="37">
        <v>42</v>
      </c>
      <c r="B48" s="278" t="s">
        <v>530</v>
      </c>
      <c r="C48" s="73" t="s">
        <v>531</v>
      </c>
      <c r="D48" s="81">
        <v>19855</v>
      </c>
      <c r="E48" s="77">
        <v>631230019</v>
      </c>
      <c r="F48" s="38" t="s">
        <v>450</v>
      </c>
      <c r="G48" s="431" t="s">
        <v>397</v>
      </c>
      <c r="H48" s="49">
        <v>10</v>
      </c>
      <c r="I48" s="40">
        <v>14050</v>
      </c>
      <c r="J48" s="229">
        <f t="shared" si="1"/>
        <v>245</v>
      </c>
      <c r="K48" s="190"/>
      <c r="L48" s="190"/>
      <c r="M48" s="190">
        <v>245</v>
      </c>
      <c r="N48" s="190"/>
      <c r="O48" s="190"/>
      <c r="P48" s="111" t="s">
        <v>526</v>
      </c>
    </row>
    <row r="49" spans="1:16" x14ac:dyDescent="0.2">
      <c r="A49" s="37">
        <v>43</v>
      </c>
      <c r="B49" s="278" t="s">
        <v>532</v>
      </c>
      <c r="C49" s="73" t="s">
        <v>533</v>
      </c>
      <c r="D49" s="81">
        <v>19834</v>
      </c>
      <c r="E49" s="77">
        <v>631230010</v>
      </c>
      <c r="F49" s="38" t="s">
        <v>450</v>
      </c>
      <c r="G49" s="431" t="s">
        <v>397</v>
      </c>
      <c r="H49" s="49">
        <v>10</v>
      </c>
      <c r="I49" s="40">
        <v>14050</v>
      </c>
      <c r="J49" s="229">
        <f t="shared" si="1"/>
        <v>263</v>
      </c>
      <c r="K49" s="190"/>
      <c r="L49" s="190"/>
      <c r="M49" s="190">
        <v>263</v>
      </c>
      <c r="N49" s="190"/>
      <c r="O49" s="190"/>
      <c r="P49" s="111" t="s">
        <v>526</v>
      </c>
    </row>
    <row r="50" spans="1:16" x14ac:dyDescent="0.2">
      <c r="A50" s="37">
        <v>44</v>
      </c>
      <c r="B50" s="278" t="s">
        <v>539</v>
      </c>
      <c r="C50" s="73" t="s">
        <v>209</v>
      </c>
      <c r="D50" s="81">
        <v>19818</v>
      </c>
      <c r="E50" s="79">
        <v>631230017</v>
      </c>
      <c r="F50" s="38" t="s">
        <v>450</v>
      </c>
      <c r="G50" s="431" t="s">
        <v>397</v>
      </c>
      <c r="H50" s="49">
        <v>10</v>
      </c>
      <c r="I50" s="40">
        <v>14050</v>
      </c>
      <c r="J50" s="229">
        <f t="shared" si="1"/>
        <v>316.39999999999998</v>
      </c>
      <c r="K50" s="190"/>
      <c r="L50" s="190"/>
      <c r="M50" s="190">
        <v>316.39999999999998</v>
      </c>
      <c r="N50" s="190"/>
      <c r="O50" s="190"/>
      <c r="P50" s="111" t="s">
        <v>526</v>
      </c>
    </row>
    <row r="51" spans="1:16" x14ac:dyDescent="0.2">
      <c r="A51" s="37">
        <v>45</v>
      </c>
      <c r="B51" s="278" t="s">
        <v>745</v>
      </c>
      <c r="C51" s="73" t="s">
        <v>87</v>
      </c>
      <c r="D51" s="81">
        <v>20179</v>
      </c>
      <c r="E51" s="79">
        <v>631230083</v>
      </c>
      <c r="F51" s="38" t="s">
        <v>449</v>
      </c>
      <c r="G51" s="78" t="s">
        <v>692</v>
      </c>
      <c r="H51" s="49">
        <v>10</v>
      </c>
      <c r="I51" s="40">
        <v>13230</v>
      </c>
      <c r="J51" s="229">
        <f t="shared" ref="J51" si="2">SUM(K51+L51+M51+N51+O51)</f>
        <v>43.56</v>
      </c>
      <c r="K51" s="190"/>
      <c r="L51" s="190">
        <v>43.56</v>
      </c>
      <c r="M51" s="190"/>
      <c r="N51" s="190"/>
      <c r="O51" s="190"/>
      <c r="P51" s="111" t="s">
        <v>718</v>
      </c>
    </row>
    <row r="52" spans="1:16" x14ac:dyDescent="0.2">
      <c r="A52" s="37">
        <v>46</v>
      </c>
      <c r="B52" s="278" t="s">
        <v>746</v>
      </c>
      <c r="C52" s="73" t="s">
        <v>87</v>
      </c>
      <c r="D52" s="81">
        <v>20194</v>
      </c>
      <c r="E52" s="79">
        <v>631230084</v>
      </c>
      <c r="F52" s="38" t="s">
        <v>449</v>
      </c>
      <c r="G52" s="431" t="s">
        <v>747</v>
      </c>
      <c r="H52" s="49">
        <v>10</v>
      </c>
      <c r="I52" s="40">
        <v>13220</v>
      </c>
      <c r="J52" s="229">
        <f t="shared" si="1"/>
        <v>4.32</v>
      </c>
      <c r="K52" s="190"/>
      <c r="L52" s="190">
        <v>4.32</v>
      </c>
      <c r="M52" s="190"/>
      <c r="N52" s="190"/>
      <c r="O52" s="190"/>
      <c r="P52" s="111" t="s">
        <v>748</v>
      </c>
    </row>
    <row r="53" spans="1:16" x14ac:dyDescent="0.2">
      <c r="A53" s="37">
        <v>47</v>
      </c>
      <c r="B53" s="278" t="s">
        <v>749</v>
      </c>
      <c r="C53" s="73" t="s">
        <v>87</v>
      </c>
      <c r="D53" s="81">
        <v>20206</v>
      </c>
      <c r="E53" s="79">
        <v>631230085</v>
      </c>
      <c r="F53" s="38" t="s">
        <v>449</v>
      </c>
      <c r="G53" s="431" t="s">
        <v>747</v>
      </c>
      <c r="H53" s="49">
        <v>10</v>
      </c>
      <c r="I53" s="40">
        <v>13220</v>
      </c>
      <c r="J53" s="229">
        <f t="shared" si="1"/>
        <v>122.44</v>
      </c>
      <c r="K53" s="190"/>
      <c r="L53" s="190">
        <v>122.44</v>
      </c>
      <c r="M53" s="190"/>
      <c r="N53" s="190"/>
      <c r="O53" s="190"/>
      <c r="P53" s="111" t="s">
        <v>748</v>
      </c>
    </row>
    <row r="54" spans="1:16" x14ac:dyDescent="0.2">
      <c r="A54" s="37">
        <v>48</v>
      </c>
      <c r="B54" s="278" t="s">
        <v>746</v>
      </c>
      <c r="C54" s="73" t="s">
        <v>376</v>
      </c>
      <c r="D54" s="81">
        <v>20217</v>
      </c>
      <c r="E54" s="79">
        <v>631230048</v>
      </c>
      <c r="F54" s="38" t="s">
        <v>449</v>
      </c>
      <c r="G54" s="431" t="s">
        <v>747</v>
      </c>
      <c r="H54" s="49">
        <v>10</v>
      </c>
      <c r="I54" s="40">
        <v>13220</v>
      </c>
      <c r="J54" s="229">
        <f t="shared" si="1"/>
        <v>2.16</v>
      </c>
      <c r="K54" s="190"/>
      <c r="L54" s="190">
        <v>2.16</v>
      </c>
      <c r="M54" s="190"/>
      <c r="N54" s="190"/>
      <c r="O54" s="190"/>
      <c r="P54" s="111" t="s">
        <v>748</v>
      </c>
    </row>
    <row r="55" spans="1:16" x14ac:dyDescent="0.2">
      <c r="A55" s="37">
        <v>49</v>
      </c>
      <c r="B55" s="278" t="s">
        <v>750</v>
      </c>
      <c r="C55" s="73" t="s">
        <v>376</v>
      </c>
      <c r="D55" s="81">
        <v>20226</v>
      </c>
      <c r="E55" s="79">
        <v>631230076</v>
      </c>
      <c r="F55" s="38" t="s">
        <v>449</v>
      </c>
      <c r="G55" s="78" t="s">
        <v>687</v>
      </c>
      <c r="H55" s="49">
        <v>10</v>
      </c>
      <c r="I55" s="40">
        <v>13250</v>
      </c>
      <c r="J55" s="229">
        <f t="shared" si="1"/>
        <v>16.989999999999998</v>
      </c>
      <c r="K55" s="190"/>
      <c r="L55" s="190">
        <v>16.989999999999998</v>
      </c>
      <c r="M55" s="190"/>
      <c r="N55" s="190"/>
      <c r="O55" s="190"/>
      <c r="P55" s="111" t="s">
        <v>77</v>
      </c>
    </row>
    <row r="56" spans="1:16" x14ac:dyDescent="0.2">
      <c r="A56" s="37">
        <v>50</v>
      </c>
      <c r="B56" s="278" t="s">
        <v>751</v>
      </c>
      <c r="C56" s="73" t="s">
        <v>87</v>
      </c>
      <c r="D56" s="81">
        <v>20239</v>
      </c>
      <c r="E56" s="79">
        <v>631230082</v>
      </c>
      <c r="F56" s="38" t="s">
        <v>449</v>
      </c>
      <c r="G56" s="78" t="s">
        <v>692</v>
      </c>
      <c r="H56" s="49">
        <v>10</v>
      </c>
      <c r="I56" s="40">
        <v>13230</v>
      </c>
      <c r="J56" s="229">
        <f t="shared" si="1"/>
        <v>29.04</v>
      </c>
      <c r="K56" s="190"/>
      <c r="L56" s="190">
        <v>29.04</v>
      </c>
      <c r="M56" s="190"/>
      <c r="N56" s="190"/>
      <c r="O56" s="190"/>
      <c r="P56" s="111" t="s">
        <v>718</v>
      </c>
    </row>
    <row r="57" spans="1:16" x14ac:dyDescent="0.2">
      <c r="A57" s="37">
        <v>51</v>
      </c>
      <c r="B57" s="278" t="s">
        <v>752</v>
      </c>
      <c r="C57" s="73" t="s">
        <v>376</v>
      </c>
      <c r="D57" s="81">
        <v>20251</v>
      </c>
      <c r="E57" s="79">
        <v>631230067</v>
      </c>
      <c r="F57" s="38" t="s">
        <v>449</v>
      </c>
      <c r="G57" s="78" t="s">
        <v>692</v>
      </c>
      <c r="H57" s="49">
        <v>10</v>
      </c>
      <c r="I57" s="40">
        <v>13230</v>
      </c>
      <c r="J57" s="229">
        <f t="shared" si="1"/>
        <v>108.86</v>
      </c>
      <c r="K57" s="190"/>
      <c r="L57" s="190">
        <v>108.86</v>
      </c>
      <c r="M57" s="190"/>
      <c r="N57" s="190"/>
      <c r="O57" s="190"/>
      <c r="P57" s="111" t="s">
        <v>718</v>
      </c>
    </row>
    <row r="58" spans="1:16" x14ac:dyDescent="0.2">
      <c r="A58" s="37">
        <v>52</v>
      </c>
      <c r="B58" s="278" t="s">
        <v>753</v>
      </c>
      <c r="C58" s="73" t="s">
        <v>573</v>
      </c>
      <c r="D58" s="81">
        <v>20268</v>
      </c>
      <c r="E58" s="79">
        <v>631230080</v>
      </c>
      <c r="F58" s="38" t="s">
        <v>449</v>
      </c>
      <c r="G58" s="78" t="s">
        <v>515</v>
      </c>
      <c r="H58" s="49">
        <v>10</v>
      </c>
      <c r="I58" s="40">
        <v>13210</v>
      </c>
      <c r="J58" s="229">
        <f t="shared" si="1"/>
        <v>180.25</v>
      </c>
      <c r="K58" s="190"/>
      <c r="L58" s="190">
        <v>180.25</v>
      </c>
      <c r="M58" s="190"/>
      <c r="N58" s="190"/>
      <c r="O58" s="190"/>
      <c r="P58" s="111" t="s">
        <v>516</v>
      </c>
    </row>
    <row r="59" spans="1:16" x14ac:dyDescent="0.2">
      <c r="A59" s="37">
        <v>53</v>
      </c>
      <c r="B59" s="278" t="s">
        <v>754</v>
      </c>
      <c r="C59" s="73" t="s">
        <v>573</v>
      </c>
      <c r="D59" s="81">
        <v>20275</v>
      </c>
      <c r="E59" s="79">
        <v>631230081</v>
      </c>
      <c r="F59" s="38" t="s">
        <v>449</v>
      </c>
      <c r="G59" s="78" t="s">
        <v>515</v>
      </c>
      <c r="H59" s="49">
        <v>10</v>
      </c>
      <c r="I59" s="40">
        <v>13210</v>
      </c>
      <c r="J59" s="229">
        <f t="shared" si="1"/>
        <v>567.71</v>
      </c>
      <c r="K59" s="190"/>
      <c r="L59" s="190">
        <v>567.71</v>
      </c>
      <c r="M59" s="190"/>
      <c r="N59" s="190"/>
      <c r="O59" s="190"/>
      <c r="P59" s="111" t="s">
        <v>516</v>
      </c>
    </row>
    <row r="60" spans="1:16" x14ac:dyDescent="0.2">
      <c r="A60" s="37">
        <v>54</v>
      </c>
      <c r="B60" s="278" t="s">
        <v>753</v>
      </c>
      <c r="C60" s="73" t="s">
        <v>755</v>
      </c>
      <c r="D60" s="81">
        <v>20290</v>
      </c>
      <c r="E60" s="79">
        <v>631230022</v>
      </c>
      <c r="F60" s="38" t="s">
        <v>449</v>
      </c>
      <c r="G60" s="78" t="s">
        <v>515</v>
      </c>
      <c r="H60" s="49">
        <v>10</v>
      </c>
      <c r="I60" s="40">
        <v>13210</v>
      </c>
      <c r="J60" s="229">
        <f t="shared" si="1"/>
        <v>41.12</v>
      </c>
      <c r="K60" s="190"/>
      <c r="L60" s="190">
        <v>41.12</v>
      </c>
      <c r="M60" s="190"/>
      <c r="N60" s="190"/>
      <c r="O60" s="190"/>
      <c r="P60" s="111" t="s">
        <v>516</v>
      </c>
    </row>
    <row r="61" spans="1:16" x14ac:dyDescent="0.2">
      <c r="A61" s="37">
        <v>55</v>
      </c>
      <c r="B61" s="278" t="s">
        <v>754</v>
      </c>
      <c r="C61" s="73" t="s">
        <v>755</v>
      </c>
      <c r="D61" s="81">
        <v>20303</v>
      </c>
      <c r="E61" s="79">
        <v>631230023</v>
      </c>
      <c r="F61" s="38" t="s">
        <v>449</v>
      </c>
      <c r="G61" s="78" t="s">
        <v>515</v>
      </c>
      <c r="H61" s="49">
        <v>10</v>
      </c>
      <c r="I61" s="40">
        <v>13210</v>
      </c>
      <c r="J61" s="229">
        <f t="shared" si="1"/>
        <v>162.84</v>
      </c>
      <c r="K61" s="190"/>
      <c r="L61" s="190">
        <v>162.84</v>
      </c>
      <c r="M61" s="190"/>
      <c r="N61" s="190"/>
      <c r="O61" s="190"/>
      <c r="P61" s="111" t="s">
        <v>516</v>
      </c>
    </row>
    <row r="62" spans="1:16" x14ac:dyDescent="0.2">
      <c r="A62" s="37">
        <v>56</v>
      </c>
      <c r="B62" s="278" t="s">
        <v>749</v>
      </c>
      <c r="C62" s="73" t="s">
        <v>376</v>
      </c>
      <c r="D62" s="81">
        <v>20322</v>
      </c>
      <c r="E62" s="79">
        <v>631230049</v>
      </c>
      <c r="F62" s="38" t="s">
        <v>449</v>
      </c>
      <c r="G62" s="431" t="s">
        <v>747</v>
      </c>
      <c r="H62" s="49">
        <v>10</v>
      </c>
      <c r="I62" s="40">
        <v>13220</v>
      </c>
      <c r="J62" s="229">
        <f t="shared" si="1"/>
        <v>143.21</v>
      </c>
      <c r="K62" s="190"/>
      <c r="L62" s="190">
        <v>143.21</v>
      </c>
      <c r="M62" s="190"/>
      <c r="N62" s="190"/>
      <c r="O62" s="190"/>
      <c r="P62" s="111" t="s">
        <v>748</v>
      </c>
    </row>
    <row r="63" spans="1:16" x14ac:dyDescent="0.2">
      <c r="A63" s="37">
        <v>57</v>
      </c>
      <c r="B63" s="278" t="s">
        <v>756</v>
      </c>
      <c r="C63" s="73" t="s">
        <v>376</v>
      </c>
      <c r="D63" s="81">
        <v>20354</v>
      </c>
      <c r="E63" s="79">
        <v>631230066</v>
      </c>
      <c r="F63" s="38" t="s">
        <v>449</v>
      </c>
      <c r="G63" s="78" t="s">
        <v>692</v>
      </c>
      <c r="H63" s="49">
        <v>10</v>
      </c>
      <c r="I63" s="40">
        <v>13230</v>
      </c>
      <c r="J63" s="229">
        <f t="shared" si="1"/>
        <v>48.38</v>
      </c>
      <c r="K63" s="190"/>
      <c r="L63" s="190">
        <v>48.38</v>
      </c>
      <c r="M63" s="190"/>
      <c r="N63" s="190"/>
      <c r="O63" s="190"/>
      <c r="P63" s="111" t="s">
        <v>718</v>
      </c>
    </row>
    <row r="64" spans="1:16" x14ac:dyDescent="0.2">
      <c r="A64" s="37">
        <v>58</v>
      </c>
      <c r="B64" s="278" t="s">
        <v>758</v>
      </c>
      <c r="C64" s="73" t="s">
        <v>518</v>
      </c>
      <c r="D64" s="81">
        <v>20167</v>
      </c>
      <c r="E64" s="79">
        <v>631230086</v>
      </c>
      <c r="F64" s="38" t="s">
        <v>449</v>
      </c>
      <c r="G64" s="78" t="s">
        <v>687</v>
      </c>
      <c r="H64" s="49">
        <v>10</v>
      </c>
      <c r="I64" s="40">
        <v>13250</v>
      </c>
      <c r="J64" s="229">
        <f t="shared" si="1"/>
        <v>18.989999999999998</v>
      </c>
      <c r="K64" s="190"/>
      <c r="L64" s="190">
        <v>18.989999999999998</v>
      </c>
      <c r="M64" s="190"/>
      <c r="N64" s="190"/>
      <c r="O64" s="190"/>
      <c r="P64" s="111" t="s">
        <v>77</v>
      </c>
    </row>
    <row r="65" spans="1:20" x14ac:dyDescent="0.2">
      <c r="A65" s="37">
        <v>59</v>
      </c>
      <c r="B65" s="278" t="s">
        <v>562</v>
      </c>
      <c r="C65" s="73" t="s">
        <v>369</v>
      </c>
      <c r="D65" s="81">
        <v>20811</v>
      </c>
      <c r="E65" s="79">
        <v>631230004</v>
      </c>
      <c r="F65" s="38" t="s">
        <v>449</v>
      </c>
      <c r="G65" s="78" t="s">
        <v>563</v>
      </c>
      <c r="H65" s="49">
        <v>10</v>
      </c>
      <c r="I65" s="40">
        <v>13509</v>
      </c>
      <c r="J65" s="229">
        <f t="shared" si="1"/>
        <v>480</v>
      </c>
      <c r="K65" s="190"/>
      <c r="L65" s="190"/>
      <c r="M65" s="190">
        <v>480</v>
      </c>
      <c r="N65" s="190"/>
      <c r="O65" s="190"/>
      <c r="P65" s="111" t="s">
        <v>371</v>
      </c>
    </row>
    <row r="66" spans="1:20" x14ac:dyDescent="0.2">
      <c r="A66" s="37">
        <v>60</v>
      </c>
      <c r="B66" s="278" t="s">
        <v>575</v>
      </c>
      <c r="C66" s="73" t="s">
        <v>573</v>
      </c>
      <c r="D66" s="81">
        <v>21693</v>
      </c>
      <c r="E66" s="79">
        <v>631230020</v>
      </c>
      <c r="F66" s="38" t="s">
        <v>449</v>
      </c>
      <c r="G66" s="78" t="s">
        <v>604</v>
      </c>
      <c r="H66" s="49">
        <v>10</v>
      </c>
      <c r="I66" s="40">
        <v>13760</v>
      </c>
      <c r="J66" s="229">
        <f t="shared" si="1"/>
        <v>8854</v>
      </c>
      <c r="K66" s="190"/>
      <c r="L66" s="190"/>
      <c r="M66" s="190">
        <v>8854</v>
      </c>
      <c r="N66" s="190"/>
      <c r="O66" s="190"/>
      <c r="P66" s="301" t="s">
        <v>576</v>
      </c>
    </row>
    <row r="67" spans="1:20" x14ac:dyDescent="0.2">
      <c r="A67" s="37">
        <v>61</v>
      </c>
      <c r="B67" s="278" t="s">
        <v>577</v>
      </c>
      <c r="C67" s="73" t="s">
        <v>578</v>
      </c>
      <c r="D67" s="81">
        <v>21533</v>
      </c>
      <c r="E67" s="79">
        <v>631230009</v>
      </c>
      <c r="F67" s="38" t="s">
        <v>449</v>
      </c>
      <c r="G67" s="78" t="s">
        <v>579</v>
      </c>
      <c r="H67" s="49">
        <v>10</v>
      </c>
      <c r="I67" s="40">
        <v>13720</v>
      </c>
      <c r="J67" s="229">
        <f t="shared" si="1"/>
        <v>6549.6</v>
      </c>
      <c r="K67" s="190"/>
      <c r="L67" s="190"/>
      <c r="M67" s="190">
        <v>6549.6</v>
      </c>
      <c r="N67" s="190"/>
      <c r="O67" s="190"/>
      <c r="P67" s="301" t="s">
        <v>580</v>
      </c>
    </row>
    <row r="68" spans="1:20" x14ac:dyDescent="0.2">
      <c r="A68" s="37">
        <v>62</v>
      </c>
      <c r="B68" s="278" t="s">
        <v>601</v>
      </c>
      <c r="C68" s="73" t="s">
        <v>239</v>
      </c>
      <c r="D68" s="81">
        <v>22271</v>
      </c>
      <c r="E68" s="79">
        <v>631230015</v>
      </c>
      <c r="F68" s="38" t="s">
        <v>602</v>
      </c>
      <c r="G68" s="78" t="s">
        <v>603</v>
      </c>
      <c r="H68" s="49">
        <v>10</v>
      </c>
      <c r="I68" s="40">
        <v>13770</v>
      </c>
      <c r="J68" s="229">
        <f t="shared" si="1"/>
        <v>155.41999999999999</v>
      </c>
      <c r="K68" s="190"/>
      <c r="L68" s="190"/>
      <c r="M68" s="190">
        <v>155.41999999999999</v>
      </c>
      <c r="N68" s="190"/>
      <c r="O68" s="190"/>
      <c r="P68" s="301" t="s">
        <v>237</v>
      </c>
    </row>
    <row r="69" spans="1:20" x14ac:dyDescent="0.2">
      <c r="A69" s="37">
        <v>63</v>
      </c>
      <c r="B69" s="278" t="s">
        <v>605</v>
      </c>
      <c r="C69" s="73" t="s">
        <v>363</v>
      </c>
      <c r="D69" s="81">
        <v>22252</v>
      </c>
      <c r="E69" s="79">
        <v>631230016</v>
      </c>
      <c r="F69" s="38" t="s">
        <v>602</v>
      </c>
      <c r="G69" s="78" t="s">
        <v>603</v>
      </c>
      <c r="H69" s="49">
        <v>10</v>
      </c>
      <c r="I69" s="40">
        <v>13770</v>
      </c>
      <c r="J69" s="229">
        <f t="shared" si="1"/>
        <v>68.62</v>
      </c>
      <c r="K69" s="190"/>
      <c r="L69" s="190"/>
      <c r="M69" s="190">
        <v>68.62</v>
      </c>
      <c r="N69" s="190"/>
      <c r="O69" s="190"/>
      <c r="P69" s="301" t="s">
        <v>237</v>
      </c>
    </row>
    <row r="70" spans="1:20" x14ac:dyDescent="0.2">
      <c r="A70" s="37">
        <v>64</v>
      </c>
      <c r="B70" s="278" t="s">
        <v>606</v>
      </c>
      <c r="C70" s="73" t="s">
        <v>239</v>
      </c>
      <c r="D70" s="81">
        <v>22194</v>
      </c>
      <c r="E70" s="79">
        <v>631230018</v>
      </c>
      <c r="F70" s="38" t="s">
        <v>602</v>
      </c>
      <c r="G70" s="78" t="s">
        <v>603</v>
      </c>
      <c r="H70" s="49">
        <v>10</v>
      </c>
      <c r="I70" s="40">
        <v>13770</v>
      </c>
      <c r="J70" s="229">
        <f t="shared" si="1"/>
        <v>51.26</v>
      </c>
      <c r="K70" s="190"/>
      <c r="L70" s="190"/>
      <c r="M70" s="190">
        <v>51.26</v>
      </c>
      <c r="N70" s="190"/>
      <c r="O70" s="190"/>
      <c r="P70" s="301" t="s">
        <v>237</v>
      </c>
    </row>
    <row r="71" spans="1:20" x14ac:dyDescent="0.2">
      <c r="A71" s="37">
        <v>65</v>
      </c>
      <c r="B71" s="278" t="s">
        <v>607</v>
      </c>
      <c r="C71" s="73" t="s">
        <v>608</v>
      </c>
      <c r="D71" s="81">
        <v>22153</v>
      </c>
      <c r="E71" s="79">
        <v>631230006</v>
      </c>
      <c r="F71" s="38" t="s">
        <v>602</v>
      </c>
      <c r="G71" s="78" t="s">
        <v>236</v>
      </c>
      <c r="H71" s="49">
        <v>10</v>
      </c>
      <c r="I71" s="40">
        <v>13780</v>
      </c>
      <c r="J71" s="229">
        <f t="shared" si="1"/>
        <v>143.04</v>
      </c>
      <c r="K71" s="190"/>
      <c r="L71" s="190"/>
      <c r="M71" s="190">
        <v>143.04</v>
      </c>
      <c r="N71" s="190"/>
      <c r="O71" s="190"/>
      <c r="P71" s="301" t="s">
        <v>237</v>
      </c>
    </row>
    <row r="72" spans="1:20" x14ac:dyDescent="0.2">
      <c r="A72" s="37">
        <v>66</v>
      </c>
      <c r="B72" s="278" t="s">
        <v>609</v>
      </c>
      <c r="C72" s="73" t="s">
        <v>226</v>
      </c>
      <c r="D72" s="81">
        <v>22137</v>
      </c>
      <c r="E72" s="79">
        <v>631230007</v>
      </c>
      <c r="F72" s="38" t="s">
        <v>602</v>
      </c>
      <c r="G72" s="78" t="s">
        <v>236</v>
      </c>
      <c r="H72" s="49">
        <v>10</v>
      </c>
      <c r="I72" s="40">
        <v>13780</v>
      </c>
      <c r="J72" s="229">
        <f t="shared" si="1"/>
        <v>38.369999999999997</v>
      </c>
      <c r="K72" s="190"/>
      <c r="L72" s="190"/>
      <c r="M72" s="190">
        <v>38.369999999999997</v>
      </c>
      <c r="N72" s="190"/>
      <c r="O72" s="190"/>
      <c r="P72" s="301" t="s">
        <v>237</v>
      </c>
    </row>
    <row r="73" spans="1:20" x14ac:dyDescent="0.2">
      <c r="A73" s="37">
        <v>67</v>
      </c>
      <c r="B73" s="278" t="s">
        <v>610</v>
      </c>
      <c r="C73" s="73" t="s">
        <v>363</v>
      </c>
      <c r="D73" s="81">
        <v>22118</v>
      </c>
      <c r="E73" s="79">
        <v>631230005</v>
      </c>
      <c r="F73" s="38" t="s">
        <v>602</v>
      </c>
      <c r="G73" s="78" t="s">
        <v>236</v>
      </c>
      <c r="H73" s="49">
        <v>10</v>
      </c>
      <c r="I73" s="40">
        <v>13780</v>
      </c>
      <c r="J73" s="229">
        <f t="shared" si="1"/>
        <v>225.9</v>
      </c>
      <c r="K73" s="190"/>
      <c r="L73" s="190"/>
      <c r="M73" s="190">
        <v>225.9</v>
      </c>
      <c r="N73" s="190"/>
      <c r="O73" s="190"/>
      <c r="P73" s="301" t="s">
        <v>237</v>
      </c>
    </row>
    <row r="74" spans="1:20" x14ac:dyDescent="0.2">
      <c r="A74" s="37">
        <v>68</v>
      </c>
      <c r="B74" s="278" t="s">
        <v>611</v>
      </c>
      <c r="C74" s="73" t="s">
        <v>363</v>
      </c>
      <c r="D74" s="81">
        <v>21961</v>
      </c>
      <c r="E74" s="79">
        <v>631230008</v>
      </c>
      <c r="F74" s="38" t="s">
        <v>602</v>
      </c>
      <c r="G74" s="78" t="s">
        <v>236</v>
      </c>
      <c r="H74" s="49">
        <v>10</v>
      </c>
      <c r="I74" s="40">
        <v>13780</v>
      </c>
      <c r="J74" s="229">
        <f t="shared" si="1"/>
        <v>48.41</v>
      </c>
      <c r="K74" s="190"/>
      <c r="L74" s="190"/>
      <c r="M74" s="190">
        <v>48.41</v>
      </c>
      <c r="N74" s="190"/>
      <c r="O74" s="190"/>
      <c r="P74" s="301" t="s">
        <v>237</v>
      </c>
      <c r="R74" s="26"/>
      <c r="S74" s="281"/>
      <c r="T74" s="26"/>
    </row>
    <row r="75" spans="1:20" x14ac:dyDescent="0.2">
      <c r="A75" s="37">
        <v>69</v>
      </c>
      <c r="B75" s="278" t="s">
        <v>612</v>
      </c>
      <c r="C75" s="73" t="s">
        <v>363</v>
      </c>
      <c r="D75" s="81">
        <v>21948</v>
      </c>
      <c r="E75" s="79">
        <v>631230011</v>
      </c>
      <c r="F75" s="38" t="s">
        <v>602</v>
      </c>
      <c r="G75" s="78" t="s">
        <v>236</v>
      </c>
      <c r="H75" s="49">
        <v>10</v>
      </c>
      <c r="I75" s="40">
        <v>13780</v>
      </c>
      <c r="J75" s="229">
        <f t="shared" si="1"/>
        <v>32.270000000000003</v>
      </c>
      <c r="K75" s="190"/>
      <c r="L75" s="190"/>
      <c r="M75" s="190">
        <v>32.270000000000003</v>
      </c>
      <c r="N75" s="190"/>
      <c r="O75" s="190"/>
      <c r="P75" s="301" t="s">
        <v>237</v>
      </c>
      <c r="R75" s="26"/>
      <c r="S75" s="348"/>
      <c r="T75" s="26"/>
    </row>
    <row r="76" spans="1:20" x14ac:dyDescent="0.2">
      <c r="A76" s="37">
        <v>70</v>
      </c>
      <c r="B76" s="278" t="s">
        <v>613</v>
      </c>
      <c r="C76" s="73" t="s">
        <v>226</v>
      </c>
      <c r="D76" s="81">
        <v>21941</v>
      </c>
      <c r="E76" s="79">
        <v>631230013</v>
      </c>
      <c r="F76" s="38" t="s">
        <v>602</v>
      </c>
      <c r="G76" s="78" t="s">
        <v>236</v>
      </c>
      <c r="H76" s="49">
        <v>10</v>
      </c>
      <c r="I76" s="40">
        <v>13780</v>
      </c>
      <c r="J76" s="229">
        <f t="shared" si="1"/>
        <v>46.04</v>
      </c>
      <c r="K76" s="190"/>
      <c r="L76" s="190"/>
      <c r="M76" s="190">
        <v>46.04</v>
      </c>
      <c r="N76" s="190"/>
      <c r="O76" s="190"/>
      <c r="P76" s="301" t="s">
        <v>237</v>
      </c>
      <c r="R76" s="26"/>
      <c r="S76" s="281"/>
      <c r="T76" s="26"/>
    </row>
    <row r="77" spans="1:20" x14ac:dyDescent="0.2">
      <c r="A77" s="37">
        <v>71</v>
      </c>
      <c r="B77" s="278" t="s">
        <v>614</v>
      </c>
      <c r="C77" s="73" t="s">
        <v>239</v>
      </c>
      <c r="D77" s="81">
        <v>21933</v>
      </c>
      <c r="E77" s="79">
        <v>631230012</v>
      </c>
      <c r="F77" s="38" t="s">
        <v>602</v>
      </c>
      <c r="G77" s="78" t="s">
        <v>236</v>
      </c>
      <c r="H77" s="49">
        <v>10</v>
      </c>
      <c r="I77" s="40">
        <v>13780</v>
      </c>
      <c r="J77" s="229">
        <f t="shared" si="1"/>
        <v>46.98</v>
      </c>
      <c r="K77" s="190"/>
      <c r="L77" s="190"/>
      <c r="M77" s="190">
        <v>46.98</v>
      </c>
      <c r="N77" s="190"/>
      <c r="O77" s="190"/>
      <c r="P77" s="301" t="s">
        <v>237</v>
      </c>
      <c r="R77" s="26"/>
      <c r="S77" s="281"/>
      <c r="T77" s="26"/>
    </row>
    <row r="78" spans="1:20" x14ac:dyDescent="0.2">
      <c r="A78" s="37">
        <v>72</v>
      </c>
      <c r="B78" s="278" t="s">
        <v>615</v>
      </c>
      <c r="C78" s="73" t="s">
        <v>363</v>
      </c>
      <c r="D78" s="81">
        <v>21917</v>
      </c>
      <c r="E78" s="79">
        <v>631230014</v>
      </c>
      <c r="F78" s="38" t="s">
        <v>602</v>
      </c>
      <c r="G78" s="78" t="s">
        <v>603</v>
      </c>
      <c r="H78" s="49">
        <v>10</v>
      </c>
      <c r="I78" s="40">
        <v>13770</v>
      </c>
      <c r="J78" s="229">
        <f t="shared" si="1"/>
        <v>80.680000000000007</v>
      </c>
      <c r="K78" s="190"/>
      <c r="L78" s="190"/>
      <c r="M78" s="190">
        <v>80.680000000000007</v>
      </c>
      <c r="N78" s="190"/>
      <c r="O78" s="190"/>
      <c r="P78" s="301" t="s">
        <v>237</v>
      </c>
    </row>
    <row r="79" spans="1:20" x14ac:dyDescent="0.2">
      <c r="A79" s="37">
        <v>73</v>
      </c>
      <c r="B79" s="278" t="s">
        <v>726</v>
      </c>
      <c r="C79" s="73" t="s">
        <v>759</v>
      </c>
      <c r="D79" s="81">
        <v>22489</v>
      </c>
      <c r="E79" s="79">
        <v>631230104</v>
      </c>
      <c r="F79" s="38" t="s">
        <v>602</v>
      </c>
      <c r="G79" s="78" t="s">
        <v>515</v>
      </c>
      <c r="H79" s="49">
        <v>10</v>
      </c>
      <c r="I79" s="40">
        <v>13210</v>
      </c>
      <c r="J79" s="229">
        <f t="shared" ref="J79" si="3">SUM(K79+L79+M79+N79+O79)</f>
        <v>8.06</v>
      </c>
      <c r="K79" s="190"/>
      <c r="L79" s="190">
        <v>8.06</v>
      </c>
      <c r="M79" s="190"/>
      <c r="N79" s="190"/>
      <c r="O79" s="190"/>
      <c r="P79" s="111" t="s">
        <v>516</v>
      </c>
    </row>
    <row r="80" spans="1:20" x14ac:dyDescent="0.2">
      <c r="A80" s="37">
        <v>74</v>
      </c>
      <c r="B80" s="278" t="s">
        <v>725</v>
      </c>
      <c r="C80" s="73" t="s">
        <v>759</v>
      </c>
      <c r="D80" s="81">
        <v>22472</v>
      </c>
      <c r="E80" s="79">
        <v>631230103</v>
      </c>
      <c r="F80" s="38" t="s">
        <v>602</v>
      </c>
      <c r="G80" s="78" t="s">
        <v>515</v>
      </c>
      <c r="H80" s="49">
        <v>10</v>
      </c>
      <c r="I80" s="40">
        <v>13210</v>
      </c>
      <c r="J80" s="229">
        <f t="shared" ref="J80:J140" si="4">SUM(K80+L80+M80+N80+O80)</f>
        <v>52.79</v>
      </c>
      <c r="K80" s="190"/>
      <c r="L80" s="190">
        <v>52.79</v>
      </c>
      <c r="M80" s="190"/>
      <c r="N80" s="190"/>
      <c r="O80" s="190"/>
      <c r="P80" s="301" t="s">
        <v>516</v>
      </c>
    </row>
    <row r="81" spans="1:17" x14ac:dyDescent="0.2">
      <c r="A81" s="37">
        <v>75</v>
      </c>
      <c r="B81" s="278" t="s">
        <v>723</v>
      </c>
      <c r="C81" s="73" t="s">
        <v>674</v>
      </c>
      <c r="D81" s="81">
        <v>22429</v>
      </c>
      <c r="E81" s="79">
        <v>631230102</v>
      </c>
      <c r="F81" s="38" t="s">
        <v>602</v>
      </c>
      <c r="G81" s="78" t="s">
        <v>515</v>
      </c>
      <c r="H81" s="49">
        <v>10</v>
      </c>
      <c r="I81" s="40">
        <v>13210</v>
      </c>
      <c r="J81" s="229">
        <f t="shared" si="4"/>
        <v>24.33</v>
      </c>
      <c r="K81" s="190"/>
      <c r="L81" s="190">
        <v>24.33</v>
      </c>
      <c r="M81" s="190"/>
      <c r="N81" s="190"/>
      <c r="O81" s="190"/>
      <c r="P81" s="301" t="s">
        <v>516</v>
      </c>
    </row>
    <row r="82" spans="1:17" x14ac:dyDescent="0.2">
      <c r="A82" s="37">
        <v>76</v>
      </c>
      <c r="B82" s="278" t="s">
        <v>706</v>
      </c>
      <c r="C82" s="73" t="s">
        <v>674</v>
      </c>
      <c r="D82" s="81">
        <v>22412</v>
      </c>
      <c r="E82" s="79">
        <v>631230101</v>
      </c>
      <c r="F82" s="38" t="s">
        <v>602</v>
      </c>
      <c r="G82" s="78" t="s">
        <v>515</v>
      </c>
      <c r="H82" s="49">
        <v>10</v>
      </c>
      <c r="I82" s="40">
        <v>13210</v>
      </c>
      <c r="J82" s="229">
        <f t="shared" si="4"/>
        <v>239.31</v>
      </c>
      <c r="K82" s="190"/>
      <c r="L82" s="190">
        <v>239.31</v>
      </c>
      <c r="M82" s="190"/>
      <c r="N82" s="190"/>
      <c r="O82" s="190"/>
      <c r="P82" s="301" t="s">
        <v>516</v>
      </c>
    </row>
    <row r="83" spans="1:17" x14ac:dyDescent="0.2">
      <c r="A83" s="37">
        <v>77</v>
      </c>
      <c r="B83" s="278" t="s">
        <v>713</v>
      </c>
      <c r="C83" s="73" t="s">
        <v>683</v>
      </c>
      <c r="D83" s="81">
        <v>22389</v>
      </c>
      <c r="E83" s="79">
        <v>631230100</v>
      </c>
      <c r="F83" s="38" t="s">
        <v>602</v>
      </c>
      <c r="G83" s="78" t="s">
        <v>515</v>
      </c>
      <c r="H83" s="49">
        <v>10</v>
      </c>
      <c r="I83" s="40">
        <v>13210</v>
      </c>
      <c r="J83" s="229">
        <f t="shared" si="4"/>
        <v>25.59</v>
      </c>
      <c r="K83" s="190"/>
      <c r="L83" s="190">
        <v>25.59</v>
      </c>
      <c r="M83" s="190"/>
      <c r="N83" s="190"/>
      <c r="O83" s="190"/>
      <c r="P83" s="301" t="s">
        <v>516</v>
      </c>
    </row>
    <row r="84" spans="1:17" x14ac:dyDescent="0.2">
      <c r="A84" s="37">
        <v>78</v>
      </c>
      <c r="B84" s="278" t="s">
        <v>761</v>
      </c>
      <c r="C84" s="73" t="s">
        <v>677</v>
      </c>
      <c r="D84" s="81">
        <v>22319</v>
      </c>
      <c r="E84" s="79">
        <v>631230094</v>
      </c>
      <c r="F84" s="38" t="s">
        <v>602</v>
      </c>
      <c r="G84" s="78" t="s">
        <v>515</v>
      </c>
      <c r="H84" s="49">
        <v>10</v>
      </c>
      <c r="I84" s="40">
        <v>13210</v>
      </c>
      <c r="J84" s="229">
        <f t="shared" si="4"/>
        <v>10.29</v>
      </c>
      <c r="K84" s="190"/>
      <c r="L84" s="190">
        <v>10.29</v>
      </c>
      <c r="M84" s="190"/>
      <c r="N84" s="190"/>
      <c r="O84" s="190"/>
      <c r="P84" s="301" t="s">
        <v>516</v>
      </c>
    </row>
    <row r="85" spans="1:17" x14ac:dyDescent="0.2">
      <c r="A85" s="37">
        <v>79</v>
      </c>
      <c r="B85" s="278" t="s">
        <v>716</v>
      </c>
      <c r="C85" s="73" t="s">
        <v>677</v>
      </c>
      <c r="D85" s="81">
        <v>22364</v>
      </c>
      <c r="E85" s="79">
        <v>631230099</v>
      </c>
      <c r="F85" s="38" t="s">
        <v>602</v>
      </c>
      <c r="G85" s="78" t="s">
        <v>515</v>
      </c>
      <c r="H85" s="49">
        <v>10</v>
      </c>
      <c r="I85" s="40">
        <v>13210</v>
      </c>
      <c r="J85" s="229">
        <f t="shared" si="4"/>
        <v>20.9</v>
      </c>
      <c r="K85" s="190"/>
      <c r="L85" s="190">
        <v>20.9</v>
      </c>
      <c r="M85" s="190"/>
      <c r="N85" s="190"/>
      <c r="O85" s="190"/>
      <c r="P85" s="301" t="s">
        <v>516</v>
      </c>
    </row>
    <row r="86" spans="1:17" x14ac:dyDescent="0.2">
      <c r="A86" s="37">
        <v>80</v>
      </c>
      <c r="B86" s="278" t="s">
        <v>709</v>
      </c>
      <c r="C86" s="73" t="s">
        <v>677</v>
      </c>
      <c r="D86" s="81">
        <v>22350</v>
      </c>
      <c r="E86" s="79">
        <v>631230098</v>
      </c>
      <c r="F86" s="38" t="s">
        <v>602</v>
      </c>
      <c r="G86" s="78" t="s">
        <v>515</v>
      </c>
      <c r="H86" s="49">
        <v>10</v>
      </c>
      <c r="I86" s="40">
        <v>13210</v>
      </c>
      <c r="J86" s="229">
        <f t="shared" si="4"/>
        <v>3.21</v>
      </c>
      <c r="K86" s="190"/>
      <c r="L86" s="190">
        <v>3.21</v>
      </c>
      <c r="M86" s="190"/>
      <c r="N86" s="190"/>
      <c r="O86" s="190"/>
      <c r="P86" s="301" t="s">
        <v>516</v>
      </c>
    </row>
    <row r="87" spans="1:17" x14ac:dyDescent="0.2">
      <c r="A87" s="37">
        <v>81</v>
      </c>
      <c r="B87" s="278" t="s">
        <v>710</v>
      </c>
      <c r="C87" s="73" t="s">
        <v>762</v>
      </c>
      <c r="D87" s="81">
        <v>22342</v>
      </c>
      <c r="E87" s="79">
        <v>631230097</v>
      </c>
      <c r="F87" s="38" t="s">
        <v>602</v>
      </c>
      <c r="G87" s="78" t="s">
        <v>515</v>
      </c>
      <c r="H87" s="49">
        <v>10</v>
      </c>
      <c r="I87" s="40">
        <v>13210</v>
      </c>
      <c r="J87" s="229">
        <f t="shared" si="4"/>
        <v>7.59</v>
      </c>
      <c r="K87" s="190"/>
      <c r="L87" s="190">
        <v>7.59</v>
      </c>
      <c r="M87" s="190"/>
      <c r="N87" s="190"/>
      <c r="O87" s="190"/>
      <c r="P87" s="301" t="s">
        <v>516</v>
      </c>
    </row>
    <row r="88" spans="1:17" x14ac:dyDescent="0.2">
      <c r="A88" s="37">
        <v>82</v>
      </c>
      <c r="B88" s="278" t="s">
        <v>763</v>
      </c>
      <c r="C88" s="73" t="s">
        <v>128</v>
      </c>
      <c r="D88" s="81">
        <v>22297</v>
      </c>
      <c r="E88" s="79">
        <v>631230095</v>
      </c>
      <c r="F88" s="38" t="s">
        <v>602</v>
      </c>
      <c r="G88" s="78" t="s">
        <v>515</v>
      </c>
      <c r="H88" s="49">
        <v>10</v>
      </c>
      <c r="I88" s="40">
        <v>13210</v>
      </c>
      <c r="J88" s="229">
        <f t="shared" si="4"/>
        <v>143.05000000000001</v>
      </c>
      <c r="K88" s="190"/>
      <c r="L88" s="190">
        <v>143.05000000000001</v>
      </c>
      <c r="M88" s="190"/>
      <c r="N88" s="190"/>
      <c r="O88" s="190"/>
      <c r="P88" s="301" t="s">
        <v>516</v>
      </c>
    </row>
    <row r="89" spans="1:17" x14ac:dyDescent="0.2">
      <c r="A89" s="37">
        <v>83</v>
      </c>
      <c r="B89" s="278" t="s">
        <v>764</v>
      </c>
      <c r="C89" s="73" t="s">
        <v>87</v>
      </c>
      <c r="D89" s="81">
        <v>23003</v>
      </c>
      <c r="E89" s="79">
        <v>631230136</v>
      </c>
      <c r="F89" s="38" t="s">
        <v>602</v>
      </c>
      <c r="G89" s="78" t="s">
        <v>692</v>
      </c>
      <c r="H89" s="49">
        <v>10</v>
      </c>
      <c r="I89" s="40">
        <v>13230</v>
      </c>
      <c r="J89" s="229">
        <f t="shared" si="4"/>
        <v>29.04</v>
      </c>
      <c r="K89" s="190"/>
      <c r="L89" s="190">
        <v>29.04</v>
      </c>
      <c r="M89" s="190"/>
      <c r="N89" s="190"/>
      <c r="O89" s="190"/>
      <c r="P89" s="111" t="s">
        <v>718</v>
      </c>
    </row>
    <row r="90" spans="1:17" x14ac:dyDescent="0.2">
      <c r="A90" s="37">
        <v>84</v>
      </c>
      <c r="B90" s="278" t="s">
        <v>765</v>
      </c>
      <c r="C90" s="73" t="s">
        <v>376</v>
      </c>
      <c r="D90" s="81">
        <v>22988</v>
      </c>
      <c r="E90" s="79">
        <v>631230069</v>
      </c>
      <c r="F90" s="38" t="s">
        <v>602</v>
      </c>
      <c r="G90" s="78" t="s">
        <v>692</v>
      </c>
      <c r="H90" s="49">
        <v>10</v>
      </c>
      <c r="I90" s="40">
        <v>13230</v>
      </c>
      <c r="J90" s="229">
        <f t="shared" si="4"/>
        <v>48.38</v>
      </c>
      <c r="K90" s="190"/>
      <c r="L90" s="190">
        <v>48.38</v>
      </c>
      <c r="M90" s="190"/>
      <c r="N90" s="190"/>
      <c r="O90" s="190"/>
      <c r="P90" s="301" t="s">
        <v>718</v>
      </c>
    </row>
    <row r="91" spans="1:17" x14ac:dyDescent="0.2">
      <c r="A91" s="37">
        <v>85</v>
      </c>
      <c r="B91" s="278" t="s">
        <v>728</v>
      </c>
      <c r="C91" s="73" t="s">
        <v>759</v>
      </c>
      <c r="D91" s="81">
        <v>22959</v>
      </c>
      <c r="E91" s="79">
        <v>631230105</v>
      </c>
      <c r="F91" s="38" t="s">
        <v>602</v>
      </c>
      <c r="G91" s="78" t="s">
        <v>515</v>
      </c>
      <c r="H91" s="49">
        <v>10</v>
      </c>
      <c r="I91" s="40">
        <v>13210</v>
      </c>
      <c r="J91" s="229">
        <f t="shared" si="4"/>
        <v>18.68</v>
      </c>
      <c r="K91" s="190"/>
      <c r="L91" s="190">
        <v>18.68</v>
      </c>
      <c r="M91" s="190"/>
      <c r="N91" s="190"/>
      <c r="O91" s="190"/>
      <c r="P91" s="301" t="s">
        <v>516</v>
      </c>
    </row>
    <row r="92" spans="1:17" x14ac:dyDescent="0.2">
      <c r="A92" s="37">
        <v>86</v>
      </c>
      <c r="B92" s="278" t="s">
        <v>766</v>
      </c>
      <c r="C92" s="73" t="s">
        <v>376</v>
      </c>
      <c r="D92" s="81">
        <v>22947</v>
      </c>
      <c r="E92" s="79">
        <v>631230068</v>
      </c>
      <c r="F92" s="38" t="s">
        <v>602</v>
      </c>
      <c r="G92" s="78" t="s">
        <v>692</v>
      </c>
      <c r="H92" s="49">
        <v>10</v>
      </c>
      <c r="I92" s="40">
        <v>13230</v>
      </c>
      <c r="J92" s="229">
        <f t="shared" si="4"/>
        <v>96.77</v>
      </c>
      <c r="K92" s="190"/>
      <c r="L92" s="190">
        <v>96.77</v>
      </c>
      <c r="M92" s="190"/>
      <c r="N92" s="190"/>
      <c r="O92" s="190"/>
      <c r="P92" s="301" t="s">
        <v>718</v>
      </c>
    </row>
    <row r="93" spans="1:17" x14ac:dyDescent="0.2">
      <c r="A93" s="37">
        <v>87</v>
      </c>
      <c r="B93" s="278" t="s">
        <v>731</v>
      </c>
      <c r="C93" s="73" t="s">
        <v>683</v>
      </c>
      <c r="D93" s="81">
        <v>22891</v>
      </c>
      <c r="E93" s="79">
        <v>631230087</v>
      </c>
      <c r="F93" s="38" t="s">
        <v>602</v>
      </c>
      <c r="G93" s="78" t="s">
        <v>515</v>
      </c>
      <c r="H93" s="49">
        <v>10</v>
      </c>
      <c r="I93" s="40">
        <v>13210</v>
      </c>
      <c r="J93" s="229">
        <f t="shared" si="4"/>
        <v>109.83</v>
      </c>
      <c r="K93" s="190"/>
      <c r="L93" s="190">
        <v>109.83</v>
      </c>
      <c r="M93" s="190"/>
      <c r="N93" s="190"/>
      <c r="O93" s="190"/>
      <c r="P93" s="301" t="s">
        <v>516</v>
      </c>
    </row>
    <row r="94" spans="1:17" x14ac:dyDescent="0.2">
      <c r="A94" s="37">
        <v>88</v>
      </c>
      <c r="B94" s="278" t="s">
        <v>707</v>
      </c>
      <c r="C94" s="73" t="s">
        <v>677</v>
      </c>
      <c r="D94" s="81">
        <v>22875</v>
      </c>
      <c r="E94" s="79">
        <v>631230093</v>
      </c>
      <c r="F94" s="38" t="s">
        <v>602</v>
      </c>
      <c r="G94" s="78" t="s">
        <v>515</v>
      </c>
      <c r="H94" s="49">
        <v>10</v>
      </c>
      <c r="I94" s="40">
        <v>13210</v>
      </c>
      <c r="J94" s="229">
        <f t="shared" si="4"/>
        <v>3.21</v>
      </c>
      <c r="K94" s="190"/>
      <c r="L94" s="190">
        <v>3.21</v>
      </c>
      <c r="M94" s="190"/>
      <c r="N94" s="190"/>
      <c r="O94" s="190"/>
      <c r="P94" s="301" t="s">
        <v>516</v>
      </c>
      <c r="Q94" s="26" t="s">
        <v>462</v>
      </c>
    </row>
    <row r="95" spans="1:17" x14ac:dyDescent="0.2">
      <c r="A95" s="37">
        <v>89</v>
      </c>
      <c r="B95" s="278" t="s">
        <v>735</v>
      </c>
      <c r="C95" s="73" t="s">
        <v>591</v>
      </c>
      <c r="D95" s="81">
        <v>22816</v>
      </c>
      <c r="E95" s="79">
        <v>631230090</v>
      </c>
      <c r="F95" s="38" t="s">
        <v>602</v>
      </c>
      <c r="G95" s="78" t="s">
        <v>515</v>
      </c>
      <c r="H95" s="49">
        <v>10</v>
      </c>
      <c r="I95" s="40">
        <v>13210</v>
      </c>
      <c r="J95" s="229">
        <f t="shared" si="4"/>
        <v>224.21</v>
      </c>
      <c r="K95" s="190"/>
      <c r="L95" s="190">
        <v>224.21</v>
      </c>
      <c r="M95" s="190"/>
      <c r="N95" s="190"/>
      <c r="O95" s="190"/>
      <c r="P95" s="301" t="s">
        <v>516</v>
      </c>
    </row>
    <row r="96" spans="1:17" x14ac:dyDescent="0.2">
      <c r="A96" s="37">
        <v>90</v>
      </c>
      <c r="B96" s="278" t="s">
        <v>708</v>
      </c>
      <c r="C96" s="73" t="s">
        <v>677</v>
      </c>
      <c r="D96" s="81">
        <v>22838</v>
      </c>
      <c r="E96" s="79">
        <v>631230091</v>
      </c>
      <c r="F96" s="38" t="s">
        <v>602</v>
      </c>
      <c r="G96" s="78" t="s">
        <v>515</v>
      </c>
      <c r="H96" s="49">
        <v>10</v>
      </c>
      <c r="I96" s="40">
        <v>13210</v>
      </c>
      <c r="J96" s="229">
        <f t="shared" si="4"/>
        <v>167.56</v>
      </c>
      <c r="K96" s="190"/>
      <c r="L96" s="190">
        <v>167.56</v>
      </c>
      <c r="M96" s="190"/>
      <c r="N96" s="190"/>
      <c r="O96" s="190"/>
      <c r="P96" s="301" t="s">
        <v>516</v>
      </c>
    </row>
    <row r="97" spans="1:20" x14ac:dyDescent="0.2">
      <c r="A97" s="37">
        <v>91</v>
      </c>
      <c r="B97" s="278" t="s">
        <v>711</v>
      </c>
      <c r="C97" s="73" t="s">
        <v>677</v>
      </c>
      <c r="D97" s="81">
        <v>22856</v>
      </c>
      <c r="E97" s="79">
        <v>631230092</v>
      </c>
      <c r="F97" s="38" t="s">
        <v>602</v>
      </c>
      <c r="G97" s="78" t="s">
        <v>515</v>
      </c>
      <c r="H97" s="49">
        <v>10</v>
      </c>
      <c r="I97" s="40">
        <v>13210</v>
      </c>
      <c r="J97" s="229">
        <f t="shared" si="4"/>
        <v>3.21</v>
      </c>
      <c r="K97" s="190"/>
      <c r="L97" s="190">
        <v>3.21</v>
      </c>
      <c r="M97" s="190"/>
      <c r="N97" s="190"/>
      <c r="O97" s="190"/>
      <c r="P97" s="301" t="s">
        <v>516</v>
      </c>
    </row>
    <row r="98" spans="1:20" x14ac:dyDescent="0.2">
      <c r="A98" s="37">
        <v>92</v>
      </c>
      <c r="B98" s="278" t="s">
        <v>767</v>
      </c>
      <c r="C98" s="73" t="s">
        <v>677</v>
      </c>
      <c r="D98" s="81">
        <v>22805</v>
      </c>
      <c r="E98" s="79">
        <v>631230089</v>
      </c>
      <c r="F98" s="38" t="s">
        <v>602</v>
      </c>
      <c r="G98" s="78" t="s">
        <v>515</v>
      </c>
      <c r="H98" s="49">
        <v>10</v>
      </c>
      <c r="I98" s="40">
        <v>13210</v>
      </c>
      <c r="J98" s="229">
        <f t="shared" si="4"/>
        <v>23.79</v>
      </c>
      <c r="K98" s="190"/>
      <c r="L98" s="190">
        <v>23.79</v>
      </c>
      <c r="M98" s="190"/>
      <c r="N98" s="190"/>
      <c r="O98" s="190"/>
      <c r="P98" s="301" t="s">
        <v>516</v>
      </c>
      <c r="R98" s="348"/>
      <c r="S98" s="348"/>
      <c r="T98" s="348"/>
    </row>
    <row r="99" spans="1:20" x14ac:dyDescent="0.2">
      <c r="A99" s="37">
        <v>93</v>
      </c>
      <c r="B99" s="278" t="s">
        <v>733</v>
      </c>
      <c r="C99" s="73" t="s">
        <v>677</v>
      </c>
      <c r="D99" s="81">
        <v>22607</v>
      </c>
      <c r="E99" s="79">
        <v>631230110</v>
      </c>
      <c r="F99" s="38" t="s">
        <v>602</v>
      </c>
      <c r="G99" s="78" t="s">
        <v>515</v>
      </c>
      <c r="H99" s="49">
        <v>10</v>
      </c>
      <c r="I99" s="40">
        <v>13210</v>
      </c>
      <c r="J99" s="229">
        <f t="shared" si="4"/>
        <v>51.63</v>
      </c>
      <c r="K99" s="190"/>
      <c r="L99" s="190">
        <v>51.63</v>
      </c>
      <c r="M99" s="190"/>
      <c r="N99" s="190"/>
      <c r="O99" s="190"/>
      <c r="P99" s="301" t="s">
        <v>516</v>
      </c>
      <c r="R99" s="348"/>
      <c r="S99" s="348"/>
      <c r="T99" s="348"/>
    </row>
    <row r="100" spans="1:20" x14ac:dyDescent="0.2">
      <c r="A100" s="37">
        <v>94</v>
      </c>
      <c r="B100" s="278" t="s">
        <v>732</v>
      </c>
      <c r="C100" s="73" t="s">
        <v>591</v>
      </c>
      <c r="D100" s="81">
        <v>22618</v>
      </c>
      <c r="E100" s="79">
        <v>631230111</v>
      </c>
      <c r="F100" s="38" t="s">
        <v>602</v>
      </c>
      <c r="G100" s="78" t="s">
        <v>515</v>
      </c>
      <c r="H100" s="49">
        <v>10</v>
      </c>
      <c r="I100" s="40">
        <v>13210</v>
      </c>
      <c r="J100" s="229">
        <f t="shared" si="4"/>
        <v>22.78</v>
      </c>
      <c r="K100" s="190"/>
      <c r="L100" s="190">
        <v>22.78</v>
      </c>
      <c r="M100" s="190"/>
      <c r="N100" s="190"/>
      <c r="O100" s="190"/>
      <c r="P100" s="301" t="s">
        <v>516</v>
      </c>
      <c r="R100" s="348"/>
      <c r="S100" s="348"/>
      <c r="T100" s="348"/>
    </row>
    <row r="101" spans="1:20" x14ac:dyDescent="0.2">
      <c r="A101" s="37">
        <v>95</v>
      </c>
      <c r="B101" s="278" t="s">
        <v>704</v>
      </c>
      <c r="C101" s="73" t="s">
        <v>759</v>
      </c>
      <c r="D101" s="81">
        <v>22631</v>
      </c>
      <c r="E101" s="79">
        <v>631230112</v>
      </c>
      <c r="F101" s="38" t="s">
        <v>602</v>
      </c>
      <c r="G101" s="78" t="s">
        <v>515</v>
      </c>
      <c r="H101" s="49">
        <v>10</v>
      </c>
      <c r="I101" s="40">
        <v>13210</v>
      </c>
      <c r="J101" s="229">
        <f t="shared" si="4"/>
        <v>86.15</v>
      </c>
      <c r="K101" s="190"/>
      <c r="L101" s="190">
        <v>86.15</v>
      </c>
      <c r="M101" s="190"/>
      <c r="N101" s="190"/>
      <c r="O101" s="190"/>
      <c r="P101" s="301" t="s">
        <v>516</v>
      </c>
      <c r="R101" s="348"/>
      <c r="S101" s="348"/>
      <c r="T101" s="348"/>
    </row>
    <row r="102" spans="1:20" x14ac:dyDescent="0.2">
      <c r="A102" s="37">
        <v>96</v>
      </c>
      <c r="B102" s="278" t="s">
        <v>717</v>
      </c>
      <c r="C102" s="73" t="s">
        <v>677</v>
      </c>
      <c r="D102" s="81">
        <v>22651</v>
      </c>
      <c r="E102" s="79">
        <v>631230088</v>
      </c>
      <c r="F102" s="38" t="s">
        <v>602</v>
      </c>
      <c r="G102" s="78" t="s">
        <v>515</v>
      </c>
      <c r="H102" s="49">
        <v>10</v>
      </c>
      <c r="I102" s="40">
        <v>13210</v>
      </c>
      <c r="J102" s="229">
        <f t="shared" si="4"/>
        <v>82.85</v>
      </c>
      <c r="K102" s="190"/>
      <c r="L102" s="190">
        <v>82.85</v>
      </c>
      <c r="M102" s="190"/>
      <c r="N102" s="190"/>
      <c r="O102" s="190"/>
      <c r="P102" s="301" t="s">
        <v>516</v>
      </c>
      <c r="R102" s="348"/>
      <c r="S102" s="348"/>
      <c r="T102" s="348"/>
    </row>
    <row r="103" spans="1:20" x14ac:dyDescent="0.2">
      <c r="A103" s="37">
        <v>97</v>
      </c>
      <c r="B103" s="278" t="s">
        <v>729</v>
      </c>
      <c r="C103" s="73" t="s">
        <v>759</v>
      </c>
      <c r="D103" s="81">
        <v>22579</v>
      </c>
      <c r="E103" s="79">
        <v>631230108</v>
      </c>
      <c r="F103" s="38" t="s">
        <v>602</v>
      </c>
      <c r="G103" s="78" t="s">
        <v>515</v>
      </c>
      <c r="H103" s="49">
        <v>10</v>
      </c>
      <c r="I103" s="40">
        <v>13210</v>
      </c>
      <c r="J103" s="229">
        <f t="shared" si="4"/>
        <v>50.16</v>
      </c>
      <c r="K103" s="190"/>
      <c r="L103" s="190">
        <v>50.16</v>
      </c>
      <c r="M103" s="190"/>
      <c r="N103" s="190"/>
      <c r="O103" s="190"/>
      <c r="P103" s="301" t="s">
        <v>516</v>
      </c>
      <c r="R103" s="348"/>
      <c r="S103" s="348"/>
      <c r="T103" s="348"/>
    </row>
    <row r="104" spans="1:20" x14ac:dyDescent="0.2">
      <c r="A104" s="37">
        <v>98</v>
      </c>
      <c r="B104" s="278" t="s">
        <v>734</v>
      </c>
      <c r="C104" s="73" t="s">
        <v>677</v>
      </c>
      <c r="D104" s="81">
        <v>22593</v>
      </c>
      <c r="E104" s="79">
        <v>631230109</v>
      </c>
      <c r="F104" s="38" t="s">
        <v>602</v>
      </c>
      <c r="G104" s="78" t="s">
        <v>515</v>
      </c>
      <c r="H104" s="49">
        <v>10</v>
      </c>
      <c r="I104" s="40">
        <v>13210</v>
      </c>
      <c r="J104" s="229">
        <f t="shared" si="4"/>
        <v>3.21</v>
      </c>
      <c r="K104" s="190"/>
      <c r="L104" s="190">
        <v>3.21</v>
      </c>
      <c r="M104" s="190"/>
      <c r="N104" s="190"/>
      <c r="O104" s="190"/>
      <c r="P104" s="301" t="s">
        <v>516</v>
      </c>
      <c r="R104" s="348"/>
      <c r="S104" s="348"/>
      <c r="T104" s="348"/>
    </row>
    <row r="105" spans="1:20" x14ac:dyDescent="0.2">
      <c r="A105" s="37">
        <v>99</v>
      </c>
      <c r="B105" s="278" t="s">
        <v>712</v>
      </c>
      <c r="C105" s="73" t="s">
        <v>762</v>
      </c>
      <c r="D105" s="81">
        <v>22518</v>
      </c>
      <c r="E105" s="79">
        <v>631230096</v>
      </c>
      <c r="F105" s="38" t="s">
        <v>602</v>
      </c>
      <c r="G105" s="78" t="s">
        <v>515</v>
      </c>
      <c r="H105" s="49">
        <v>10</v>
      </c>
      <c r="I105" s="40">
        <v>13210</v>
      </c>
      <c r="J105" s="229">
        <f t="shared" si="4"/>
        <v>98.87</v>
      </c>
      <c r="K105" s="190"/>
      <c r="L105" s="190">
        <v>98.87</v>
      </c>
      <c r="M105" s="190"/>
      <c r="N105" s="190"/>
      <c r="O105" s="190"/>
      <c r="P105" s="301" t="s">
        <v>516</v>
      </c>
      <c r="R105" s="348"/>
      <c r="S105" s="348"/>
      <c r="T105" s="348"/>
    </row>
    <row r="106" spans="1:20" x14ac:dyDescent="0.2">
      <c r="A106" s="37">
        <v>100</v>
      </c>
      <c r="B106" s="278" t="s">
        <v>730</v>
      </c>
      <c r="C106" s="73" t="s">
        <v>591</v>
      </c>
      <c r="D106" s="81">
        <v>22559</v>
      </c>
      <c r="E106" s="79">
        <v>631230107</v>
      </c>
      <c r="F106" s="38" t="s">
        <v>602</v>
      </c>
      <c r="G106" s="78" t="s">
        <v>515</v>
      </c>
      <c r="H106" s="49">
        <v>10</v>
      </c>
      <c r="I106" s="40">
        <v>13210</v>
      </c>
      <c r="J106" s="229">
        <f t="shared" si="4"/>
        <v>74.98</v>
      </c>
      <c r="K106" s="190"/>
      <c r="L106" s="190">
        <v>74.98</v>
      </c>
      <c r="M106" s="190"/>
      <c r="N106" s="190"/>
      <c r="O106" s="190"/>
      <c r="P106" s="301" t="s">
        <v>516</v>
      </c>
      <c r="R106" s="348"/>
      <c r="S106" s="348"/>
      <c r="T106" s="348"/>
    </row>
    <row r="107" spans="1:20" x14ac:dyDescent="0.2">
      <c r="A107" s="37">
        <v>101</v>
      </c>
      <c r="B107" s="278" t="s">
        <v>727</v>
      </c>
      <c r="C107" s="73" t="s">
        <v>759</v>
      </c>
      <c r="D107" s="81">
        <v>22544</v>
      </c>
      <c r="E107" s="79">
        <v>631230106</v>
      </c>
      <c r="F107" s="38" t="s">
        <v>602</v>
      </c>
      <c r="G107" s="78" t="s">
        <v>515</v>
      </c>
      <c r="H107" s="49">
        <v>10</v>
      </c>
      <c r="I107" s="40">
        <v>13210</v>
      </c>
      <c r="J107" s="229">
        <f t="shared" si="4"/>
        <v>86.96</v>
      </c>
      <c r="K107" s="190"/>
      <c r="L107" s="190">
        <v>86.96</v>
      </c>
      <c r="M107" s="190"/>
      <c r="N107" s="190"/>
      <c r="O107" s="190"/>
      <c r="P107" s="301" t="s">
        <v>516</v>
      </c>
      <c r="R107" s="348"/>
      <c r="S107" s="348"/>
      <c r="T107" s="348"/>
    </row>
    <row r="108" spans="1:20" x14ac:dyDescent="0.2">
      <c r="A108" s="37">
        <v>102</v>
      </c>
      <c r="B108" s="278" t="s">
        <v>768</v>
      </c>
      <c r="C108" s="73" t="s">
        <v>87</v>
      </c>
      <c r="D108" s="81">
        <v>23056</v>
      </c>
      <c r="E108" s="79">
        <v>631230134</v>
      </c>
      <c r="F108" s="38" t="s">
        <v>602</v>
      </c>
      <c r="G108" s="78" t="s">
        <v>692</v>
      </c>
      <c r="H108" s="49">
        <v>10</v>
      </c>
      <c r="I108" s="40">
        <v>13230</v>
      </c>
      <c r="J108" s="229">
        <f t="shared" ref="J108:J109" si="5">SUM(K108+L108+M108+N108+O108)</f>
        <v>29.04</v>
      </c>
      <c r="K108" s="190"/>
      <c r="L108" s="190">
        <v>29.04</v>
      </c>
      <c r="M108" s="190"/>
      <c r="N108" s="190"/>
      <c r="O108" s="190"/>
      <c r="P108" s="301" t="s">
        <v>718</v>
      </c>
      <c r="R108" s="348"/>
      <c r="S108" s="348"/>
      <c r="T108" s="348"/>
    </row>
    <row r="109" spans="1:20" x14ac:dyDescent="0.2">
      <c r="A109" s="37">
        <v>103</v>
      </c>
      <c r="B109" s="278" t="s">
        <v>769</v>
      </c>
      <c r="C109" s="73" t="s">
        <v>376</v>
      </c>
      <c r="D109" s="81">
        <v>23464</v>
      </c>
      <c r="E109" s="79">
        <v>631230060</v>
      </c>
      <c r="F109" s="38" t="s">
        <v>602</v>
      </c>
      <c r="G109" s="431" t="s">
        <v>747</v>
      </c>
      <c r="H109" s="49">
        <v>10</v>
      </c>
      <c r="I109" s="40">
        <v>13220</v>
      </c>
      <c r="J109" s="229">
        <f t="shared" si="5"/>
        <v>14.54</v>
      </c>
      <c r="K109" s="190"/>
      <c r="L109" s="190">
        <v>14.54</v>
      </c>
      <c r="M109" s="190"/>
      <c r="N109" s="190"/>
      <c r="O109" s="190"/>
      <c r="P109" s="111" t="s">
        <v>748</v>
      </c>
      <c r="R109" s="348"/>
      <c r="S109" s="348"/>
      <c r="T109" s="348"/>
    </row>
    <row r="110" spans="1:20" x14ac:dyDescent="0.2">
      <c r="A110" s="37">
        <v>104</v>
      </c>
      <c r="B110" s="278" t="s">
        <v>770</v>
      </c>
      <c r="C110" s="73" t="s">
        <v>376</v>
      </c>
      <c r="D110" s="81">
        <v>23366</v>
      </c>
      <c r="E110" s="79">
        <v>631230062</v>
      </c>
      <c r="F110" s="38" t="s">
        <v>602</v>
      </c>
      <c r="G110" s="431" t="s">
        <v>747</v>
      </c>
      <c r="H110" s="49">
        <v>10</v>
      </c>
      <c r="I110" s="40">
        <v>13220</v>
      </c>
      <c r="J110" s="229">
        <f t="shared" si="4"/>
        <v>12.95</v>
      </c>
      <c r="K110" s="190"/>
      <c r="L110" s="190">
        <v>12.95</v>
      </c>
      <c r="M110" s="190"/>
      <c r="N110" s="190"/>
      <c r="O110" s="190"/>
      <c r="P110" s="301" t="s">
        <v>748</v>
      </c>
      <c r="R110" s="348"/>
      <c r="S110" s="348"/>
      <c r="T110" s="348"/>
    </row>
    <row r="111" spans="1:20" x14ac:dyDescent="0.2">
      <c r="A111" s="37">
        <v>105</v>
      </c>
      <c r="B111" s="278" t="s">
        <v>771</v>
      </c>
      <c r="C111" s="73" t="s">
        <v>702</v>
      </c>
      <c r="D111" s="81">
        <v>23383</v>
      </c>
      <c r="E111" s="79">
        <v>631230062</v>
      </c>
      <c r="F111" s="38" t="s">
        <v>602</v>
      </c>
      <c r="G111" s="431" t="s">
        <v>747</v>
      </c>
      <c r="H111" s="49">
        <v>10</v>
      </c>
      <c r="I111" s="40">
        <v>13220</v>
      </c>
      <c r="J111" s="229">
        <f t="shared" si="4"/>
        <v>7.36</v>
      </c>
      <c r="K111" s="190"/>
      <c r="L111" s="190">
        <v>7.36</v>
      </c>
      <c r="M111" s="190"/>
      <c r="N111" s="190"/>
      <c r="O111" s="190"/>
      <c r="P111" s="301" t="s">
        <v>748</v>
      </c>
      <c r="R111" s="348"/>
      <c r="S111" s="348"/>
      <c r="T111" s="348"/>
    </row>
    <row r="112" spans="1:20" x14ac:dyDescent="0.2">
      <c r="A112" s="37">
        <v>106</v>
      </c>
      <c r="B112" s="278" t="s">
        <v>772</v>
      </c>
      <c r="C112" s="73" t="s">
        <v>376</v>
      </c>
      <c r="D112" s="81">
        <v>23414</v>
      </c>
      <c r="E112" s="79">
        <v>631230061</v>
      </c>
      <c r="F112" s="38" t="s">
        <v>602</v>
      </c>
      <c r="G112" s="431" t="s">
        <v>747</v>
      </c>
      <c r="H112" s="49">
        <v>10</v>
      </c>
      <c r="I112" s="40">
        <v>13220</v>
      </c>
      <c r="J112" s="229">
        <f t="shared" si="4"/>
        <v>250.31</v>
      </c>
      <c r="K112" s="190"/>
      <c r="L112" s="190">
        <v>250.31</v>
      </c>
      <c r="M112" s="190"/>
      <c r="N112" s="190"/>
      <c r="O112" s="190"/>
      <c r="P112" s="301" t="s">
        <v>748</v>
      </c>
      <c r="R112" s="348"/>
      <c r="S112" s="348"/>
      <c r="T112" s="348"/>
    </row>
    <row r="113" spans="1:22" x14ac:dyDescent="0.2">
      <c r="A113" s="37">
        <v>107</v>
      </c>
      <c r="B113" s="278" t="s">
        <v>773</v>
      </c>
      <c r="C113" s="73" t="s">
        <v>702</v>
      </c>
      <c r="D113" s="81">
        <v>23337</v>
      </c>
      <c r="E113" s="79">
        <v>631230063</v>
      </c>
      <c r="F113" s="38" t="s">
        <v>602</v>
      </c>
      <c r="G113" s="431" t="s">
        <v>747</v>
      </c>
      <c r="H113" s="49">
        <v>10</v>
      </c>
      <c r="I113" s="40">
        <v>13220</v>
      </c>
      <c r="J113" s="229">
        <f t="shared" si="4"/>
        <v>12.96</v>
      </c>
      <c r="K113" s="190"/>
      <c r="L113" s="190">
        <v>12.96</v>
      </c>
      <c r="M113" s="190"/>
      <c r="N113" s="190"/>
      <c r="O113" s="190"/>
      <c r="P113" s="301" t="s">
        <v>748</v>
      </c>
      <c r="R113" s="348"/>
      <c r="S113" s="348"/>
      <c r="T113" s="348"/>
    </row>
    <row r="114" spans="1:22" x14ac:dyDescent="0.2">
      <c r="A114" s="37">
        <v>108</v>
      </c>
      <c r="B114" s="278" t="s">
        <v>774</v>
      </c>
      <c r="C114" s="73" t="s">
        <v>226</v>
      </c>
      <c r="D114" s="81">
        <v>23321</v>
      </c>
      <c r="E114" s="79">
        <v>631230064</v>
      </c>
      <c r="F114" s="38" t="s">
        <v>602</v>
      </c>
      <c r="G114" s="431" t="s">
        <v>747</v>
      </c>
      <c r="H114" s="49">
        <v>10</v>
      </c>
      <c r="I114" s="40">
        <v>13220</v>
      </c>
      <c r="J114" s="229">
        <f t="shared" si="4"/>
        <v>2.16</v>
      </c>
      <c r="K114" s="190"/>
      <c r="L114" s="190">
        <v>2.16</v>
      </c>
      <c r="M114" s="190"/>
      <c r="N114" s="190"/>
      <c r="O114" s="190"/>
      <c r="P114" s="301" t="s">
        <v>748</v>
      </c>
      <c r="R114" s="348"/>
      <c r="S114" s="348"/>
      <c r="T114" s="348"/>
    </row>
    <row r="115" spans="1:22" x14ac:dyDescent="0.2">
      <c r="A115" s="37">
        <v>109</v>
      </c>
      <c r="B115" s="278" t="s">
        <v>774</v>
      </c>
      <c r="C115" s="73" t="s">
        <v>376</v>
      </c>
      <c r="D115" s="81">
        <v>23285</v>
      </c>
      <c r="E115" s="79">
        <v>631230065</v>
      </c>
      <c r="F115" s="38" t="s">
        <v>602</v>
      </c>
      <c r="G115" s="431" t="s">
        <v>747</v>
      </c>
      <c r="H115" s="49">
        <v>10</v>
      </c>
      <c r="I115" s="40">
        <v>13220</v>
      </c>
      <c r="J115" s="229">
        <f t="shared" si="4"/>
        <v>2.16</v>
      </c>
      <c r="K115" s="190"/>
      <c r="L115" s="190">
        <v>2.16</v>
      </c>
      <c r="M115" s="190"/>
      <c r="N115" s="190"/>
      <c r="O115" s="190"/>
      <c r="P115" s="301" t="s">
        <v>748</v>
      </c>
      <c r="R115" s="348"/>
      <c r="S115" s="348"/>
      <c r="T115" s="348"/>
    </row>
    <row r="116" spans="1:22" x14ac:dyDescent="0.2">
      <c r="A116" s="37">
        <v>110</v>
      </c>
      <c r="B116" s="278" t="s">
        <v>775</v>
      </c>
      <c r="C116" s="73" t="s">
        <v>87</v>
      </c>
      <c r="D116" s="81">
        <v>23169</v>
      </c>
      <c r="E116" s="79">
        <v>631230129</v>
      </c>
      <c r="F116" s="38" t="s">
        <v>602</v>
      </c>
      <c r="G116" s="78" t="s">
        <v>692</v>
      </c>
      <c r="H116" s="49">
        <v>10</v>
      </c>
      <c r="I116" s="40">
        <v>13230</v>
      </c>
      <c r="J116" s="229">
        <f t="shared" si="4"/>
        <v>29.04</v>
      </c>
      <c r="K116" s="190"/>
      <c r="L116" s="190">
        <v>29.04</v>
      </c>
      <c r="M116" s="190"/>
      <c r="N116" s="190"/>
      <c r="O116" s="190"/>
      <c r="P116" s="301" t="s">
        <v>718</v>
      </c>
      <c r="R116" s="348"/>
      <c r="S116" s="348"/>
      <c r="T116" s="348"/>
    </row>
    <row r="117" spans="1:22" x14ac:dyDescent="0.2">
      <c r="A117" s="37">
        <v>111</v>
      </c>
      <c r="B117" s="278" t="s">
        <v>777</v>
      </c>
      <c r="C117" s="73" t="s">
        <v>87</v>
      </c>
      <c r="D117" s="81">
        <v>23143</v>
      </c>
      <c r="E117" s="79">
        <v>631230130</v>
      </c>
      <c r="F117" s="38" t="s">
        <v>602</v>
      </c>
      <c r="G117" s="78" t="s">
        <v>692</v>
      </c>
      <c r="H117" s="49">
        <v>10</v>
      </c>
      <c r="I117" s="40">
        <v>13230</v>
      </c>
      <c r="J117" s="229">
        <f t="shared" si="4"/>
        <v>58.08</v>
      </c>
      <c r="K117" s="190"/>
      <c r="L117" s="190">
        <v>58.08</v>
      </c>
      <c r="M117" s="190"/>
      <c r="N117" s="190"/>
      <c r="O117" s="190"/>
      <c r="P117" s="301" t="s">
        <v>718</v>
      </c>
      <c r="R117" s="348"/>
      <c r="S117" s="348"/>
      <c r="T117" s="348"/>
    </row>
    <row r="118" spans="1:22" x14ac:dyDescent="0.2">
      <c r="A118" s="37">
        <v>112</v>
      </c>
      <c r="B118" s="278" t="s">
        <v>778</v>
      </c>
      <c r="C118" s="73" t="s">
        <v>87</v>
      </c>
      <c r="D118" s="81">
        <v>23124</v>
      </c>
      <c r="E118" s="79">
        <v>631230131</v>
      </c>
      <c r="F118" s="38" t="s">
        <v>602</v>
      </c>
      <c r="G118" s="78" t="s">
        <v>692</v>
      </c>
      <c r="H118" s="49">
        <v>10</v>
      </c>
      <c r="I118" s="40">
        <v>13230</v>
      </c>
      <c r="J118" s="229">
        <f t="shared" si="4"/>
        <v>43.56</v>
      </c>
      <c r="K118" s="190"/>
      <c r="L118" s="190">
        <v>43.56</v>
      </c>
      <c r="M118" s="190"/>
      <c r="N118" s="190"/>
      <c r="O118" s="190"/>
      <c r="P118" s="301" t="s">
        <v>718</v>
      </c>
      <c r="R118" s="348"/>
      <c r="S118" s="348"/>
      <c r="T118" s="348"/>
    </row>
    <row r="119" spans="1:22" x14ac:dyDescent="0.2">
      <c r="A119" s="37">
        <v>113</v>
      </c>
      <c r="B119" s="278" t="s">
        <v>779</v>
      </c>
      <c r="C119" s="73" t="s">
        <v>87</v>
      </c>
      <c r="D119" s="81">
        <v>23100</v>
      </c>
      <c r="E119" s="79">
        <v>631230132</v>
      </c>
      <c r="F119" s="38" t="s">
        <v>602</v>
      </c>
      <c r="G119" s="78" t="s">
        <v>692</v>
      </c>
      <c r="H119" s="49">
        <v>10</v>
      </c>
      <c r="I119" s="40">
        <v>13230</v>
      </c>
      <c r="J119" s="229">
        <f t="shared" si="4"/>
        <v>14.52</v>
      </c>
      <c r="K119" s="190"/>
      <c r="L119" s="190">
        <v>14.52</v>
      </c>
      <c r="M119" s="190"/>
      <c r="N119" s="190"/>
      <c r="O119" s="190"/>
      <c r="P119" s="301" t="s">
        <v>718</v>
      </c>
      <c r="R119" s="348"/>
      <c r="S119" s="348"/>
      <c r="T119" s="348"/>
    </row>
    <row r="120" spans="1:22" x14ac:dyDescent="0.2">
      <c r="A120" s="37">
        <v>114</v>
      </c>
      <c r="B120" s="278" t="s">
        <v>780</v>
      </c>
      <c r="C120" s="73" t="s">
        <v>87</v>
      </c>
      <c r="D120" s="81">
        <v>23076</v>
      </c>
      <c r="E120" s="79">
        <v>631230133</v>
      </c>
      <c r="F120" s="38" t="s">
        <v>602</v>
      </c>
      <c r="G120" s="78" t="s">
        <v>692</v>
      </c>
      <c r="H120" s="49">
        <v>10</v>
      </c>
      <c r="I120" s="40">
        <v>13230</v>
      </c>
      <c r="J120" s="229">
        <f t="shared" si="4"/>
        <v>43.56</v>
      </c>
      <c r="K120" s="190"/>
      <c r="L120" s="190">
        <v>43.56</v>
      </c>
      <c r="M120" s="190"/>
      <c r="N120" s="190"/>
      <c r="O120" s="190"/>
      <c r="P120" s="301" t="s">
        <v>718</v>
      </c>
      <c r="R120" s="348"/>
      <c r="S120" s="348"/>
      <c r="T120" s="348"/>
    </row>
    <row r="121" spans="1:22" ht="13.5" thickBot="1" x14ac:dyDescent="0.25">
      <c r="A121" s="37">
        <v>115</v>
      </c>
      <c r="B121" s="278" t="s">
        <v>781</v>
      </c>
      <c r="C121" s="73" t="s">
        <v>87</v>
      </c>
      <c r="D121" s="81">
        <v>23683</v>
      </c>
      <c r="E121" s="79">
        <v>631230115</v>
      </c>
      <c r="F121" s="38" t="s">
        <v>602</v>
      </c>
      <c r="G121" s="431" t="s">
        <v>747</v>
      </c>
      <c r="H121" s="49">
        <v>10</v>
      </c>
      <c r="I121" s="40">
        <v>13220</v>
      </c>
      <c r="J121" s="229">
        <f t="shared" si="4"/>
        <v>5.36</v>
      </c>
      <c r="K121" s="190"/>
      <c r="L121" s="190">
        <v>5.36</v>
      </c>
      <c r="M121" s="190"/>
      <c r="N121" s="190"/>
      <c r="O121" s="190"/>
      <c r="P121" s="301" t="s">
        <v>748</v>
      </c>
      <c r="R121" s="348"/>
      <c r="S121" s="348"/>
      <c r="T121" s="348"/>
    </row>
    <row r="122" spans="1:22" ht="13.5" thickBot="1" x14ac:dyDescent="0.25">
      <c r="A122" s="37">
        <v>116</v>
      </c>
      <c r="B122" s="278" t="s">
        <v>782</v>
      </c>
      <c r="C122" s="73" t="s">
        <v>87</v>
      </c>
      <c r="D122" s="81">
        <v>23646</v>
      </c>
      <c r="E122" s="79">
        <v>631230114</v>
      </c>
      <c r="F122" s="38" t="s">
        <v>602</v>
      </c>
      <c r="G122" s="431" t="s">
        <v>747</v>
      </c>
      <c r="H122" s="49">
        <v>10</v>
      </c>
      <c r="I122" s="40">
        <v>13220</v>
      </c>
      <c r="J122" s="229">
        <f t="shared" si="4"/>
        <v>50.11</v>
      </c>
      <c r="K122" s="190"/>
      <c r="L122" s="190">
        <v>50.11</v>
      </c>
      <c r="M122" s="190"/>
      <c r="N122" s="190"/>
      <c r="O122" s="190"/>
      <c r="P122" s="301" t="s">
        <v>748</v>
      </c>
      <c r="R122" s="488" t="s">
        <v>52</v>
      </c>
      <c r="S122" s="489" t="s">
        <v>53</v>
      </c>
      <c r="T122" s="488" t="s">
        <v>54</v>
      </c>
      <c r="U122" s="490" t="s">
        <v>65</v>
      </c>
    </row>
    <row r="123" spans="1:22" x14ac:dyDescent="0.2">
      <c r="A123" s="37">
        <v>117</v>
      </c>
      <c r="B123" s="278" t="s">
        <v>783</v>
      </c>
      <c r="C123" s="73" t="s">
        <v>87</v>
      </c>
      <c r="D123" s="81">
        <v>23664</v>
      </c>
      <c r="E123" s="79">
        <v>631230113</v>
      </c>
      <c r="F123" s="38" t="s">
        <v>602</v>
      </c>
      <c r="G123" s="431" t="s">
        <v>747</v>
      </c>
      <c r="H123" s="49">
        <v>10</v>
      </c>
      <c r="I123" s="40">
        <v>13220</v>
      </c>
      <c r="J123" s="229">
        <f t="shared" si="4"/>
        <v>4.96</v>
      </c>
      <c r="K123" s="190"/>
      <c r="L123" s="190">
        <v>4.96</v>
      </c>
      <c r="M123" s="190"/>
      <c r="N123" s="190"/>
      <c r="O123" s="190"/>
      <c r="P123" s="301" t="s">
        <v>748</v>
      </c>
      <c r="R123" s="348">
        <v>4596.75</v>
      </c>
      <c r="S123" s="348">
        <v>8825.74</v>
      </c>
      <c r="T123" s="348">
        <v>29843.73</v>
      </c>
    </row>
    <row r="124" spans="1:22" x14ac:dyDescent="0.2">
      <c r="A124" s="37">
        <v>118</v>
      </c>
      <c r="B124" s="278" t="s">
        <v>782</v>
      </c>
      <c r="C124" s="73" t="s">
        <v>376</v>
      </c>
      <c r="D124" s="81">
        <v>23595</v>
      </c>
      <c r="E124" s="79">
        <v>631230051</v>
      </c>
      <c r="F124" s="38" t="s">
        <v>602</v>
      </c>
      <c r="G124" s="431" t="s">
        <v>747</v>
      </c>
      <c r="H124" s="49">
        <v>10</v>
      </c>
      <c r="I124" s="40">
        <v>13220</v>
      </c>
      <c r="J124" s="229">
        <f t="shared" si="4"/>
        <v>51.32</v>
      </c>
      <c r="K124" s="190"/>
      <c r="L124" s="190">
        <v>51.32</v>
      </c>
      <c r="M124" s="190"/>
      <c r="N124" s="190"/>
      <c r="O124" s="190"/>
      <c r="P124" s="301" t="s">
        <v>748</v>
      </c>
      <c r="R124" s="348"/>
      <c r="S124" s="348">
        <v>11630.15</v>
      </c>
      <c r="T124" s="348">
        <v>41044.14</v>
      </c>
      <c r="V124" s="321">
        <v>9078.74</v>
      </c>
    </row>
    <row r="125" spans="1:22" x14ac:dyDescent="0.2">
      <c r="A125" s="37">
        <v>119</v>
      </c>
      <c r="B125" s="278" t="s">
        <v>783</v>
      </c>
      <c r="C125" s="73" t="s">
        <v>702</v>
      </c>
      <c r="D125" s="81">
        <v>23609</v>
      </c>
      <c r="E125" s="79">
        <v>631230050</v>
      </c>
      <c r="F125" s="38" t="s">
        <v>602</v>
      </c>
      <c r="G125" s="431" t="s">
        <v>747</v>
      </c>
      <c r="H125" s="49">
        <v>10</v>
      </c>
      <c r="I125" s="40">
        <v>13220</v>
      </c>
      <c r="J125" s="229">
        <f t="shared" si="4"/>
        <v>2.15</v>
      </c>
      <c r="K125" s="190"/>
      <c r="L125" s="190">
        <v>2.15</v>
      </c>
      <c r="M125" s="190"/>
      <c r="N125" s="190"/>
      <c r="O125" s="190"/>
      <c r="P125" s="301" t="s">
        <v>748</v>
      </c>
      <c r="R125" s="348"/>
      <c r="S125" s="348">
        <v>20434.650000000001</v>
      </c>
      <c r="T125" s="348"/>
      <c r="V125" s="321">
        <v>-252.76</v>
      </c>
    </row>
    <row r="126" spans="1:22" x14ac:dyDescent="0.2">
      <c r="A126" s="37">
        <v>120</v>
      </c>
      <c r="B126" s="278" t="s">
        <v>784</v>
      </c>
      <c r="C126" s="73" t="s">
        <v>376</v>
      </c>
      <c r="D126" s="81">
        <v>23629</v>
      </c>
      <c r="E126" s="79">
        <v>631230058</v>
      </c>
      <c r="F126" s="38" t="s">
        <v>602</v>
      </c>
      <c r="G126" s="431" t="s">
        <v>747</v>
      </c>
      <c r="H126" s="49">
        <v>10</v>
      </c>
      <c r="I126" s="40">
        <v>13220</v>
      </c>
      <c r="J126" s="229">
        <f t="shared" si="4"/>
        <v>22.54</v>
      </c>
      <c r="K126" s="190"/>
      <c r="L126" s="190">
        <v>22.54</v>
      </c>
      <c r="M126" s="190"/>
      <c r="N126" s="190"/>
      <c r="O126" s="190"/>
      <c r="P126" s="301" t="s">
        <v>748</v>
      </c>
      <c r="R126" s="348"/>
      <c r="S126" s="348">
        <v>10811.47</v>
      </c>
      <c r="T126" s="348"/>
      <c r="V126" s="321">
        <f>SUM(V124:V125)</f>
        <v>8825.98</v>
      </c>
    </row>
    <row r="127" spans="1:22" x14ac:dyDescent="0.2">
      <c r="A127" s="37">
        <v>121</v>
      </c>
      <c r="B127" s="278" t="s">
        <v>785</v>
      </c>
      <c r="C127" s="73" t="s">
        <v>376</v>
      </c>
      <c r="D127" s="81">
        <v>23526</v>
      </c>
      <c r="E127" s="79">
        <v>631230055</v>
      </c>
      <c r="F127" s="38" t="s">
        <v>602</v>
      </c>
      <c r="G127" s="431" t="s">
        <v>747</v>
      </c>
      <c r="H127" s="49">
        <v>10</v>
      </c>
      <c r="I127" s="40">
        <v>13220</v>
      </c>
      <c r="J127" s="229">
        <f t="shared" si="4"/>
        <v>77.680000000000007</v>
      </c>
      <c r="K127" s="190"/>
      <c r="L127" s="190">
        <v>77.680000000000007</v>
      </c>
      <c r="M127" s="190"/>
      <c r="N127" s="190"/>
      <c r="O127" s="190"/>
      <c r="P127" s="301" t="s">
        <v>748</v>
      </c>
      <c r="R127" s="348"/>
      <c r="S127" s="348">
        <v>9808.94</v>
      </c>
      <c r="T127" s="348"/>
    </row>
    <row r="128" spans="1:22" x14ac:dyDescent="0.2">
      <c r="A128" s="37">
        <v>122</v>
      </c>
      <c r="B128" s="278" t="s">
        <v>786</v>
      </c>
      <c r="C128" s="73" t="s">
        <v>376</v>
      </c>
      <c r="D128" s="81">
        <v>23544</v>
      </c>
      <c r="E128" s="79">
        <v>631230054</v>
      </c>
      <c r="F128" s="38" t="s">
        <v>602</v>
      </c>
      <c r="G128" s="431" t="s">
        <v>747</v>
      </c>
      <c r="H128" s="49">
        <v>10</v>
      </c>
      <c r="I128" s="40">
        <v>13220</v>
      </c>
      <c r="J128" s="229">
        <f t="shared" si="4"/>
        <v>5.36</v>
      </c>
      <c r="K128" s="190"/>
      <c r="L128" s="190">
        <v>5.36</v>
      </c>
      <c r="M128" s="190"/>
      <c r="N128" s="190"/>
      <c r="O128" s="190"/>
      <c r="P128" s="301" t="s">
        <v>748</v>
      </c>
      <c r="R128" s="348"/>
      <c r="S128" s="348">
        <v>11315.06</v>
      </c>
      <c r="T128" s="348"/>
    </row>
    <row r="129" spans="1:21" x14ac:dyDescent="0.2">
      <c r="A129" s="37">
        <v>123</v>
      </c>
      <c r="B129" s="278" t="s">
        <v>787</v>
      </c>
      <c r="C129" s="73" t="s">
        <v>376</v>
      </c>
      <c r="D129" s="81">
        <v>23563</v>
      </c>
      <c r="E129" s="79">
        <v>631230053</v>
      </c>
      <c r="F129" s="38" t="s">
        <v>602</v>
      </c>
      <c r="G129" s="431" t="s">
        <v>747</v>
      </c>
      <c r="H129" s="49">
        <v>10</v>
      </c>
      <c r="I129" s="40">
        <v>13220</v>
      </c>
      <c r="J129" s="229">
        <f t="shared" si="4"/>
        <v>13.75</v>
      </c>
      <c r="K129" s="190"/>
      <c r="L129" s="190">
        <v>13.75</v>
      </c>
      <c r="M129" s="190"/>
      <c r="N129" s="190"/>
      <c r="O129" s="190"/>
      <c r="P129" s="301" t="s">
        <v>748</v>
      </c>
      <c r="R129" s="348"/>
      <c r="S129" s="348">
        <v>27060.03</v>
      </c>
      <c r="T129" s="348"/>
    </row>
    <row r="130" spans="1:21" x14ac:dyDescent="0.2">
      <c r="A130" s="37">
        <v>124</v>
      </c>
      <c r="B130" s="278" t="s">
        <v>781</v>
      </c>
      <c r="C130" s="73" t="s">
        <v>376</v>
      </c>
      <c r="D130" s="81">
        <v>23575</v>
      </c>
      <c r="E130" s="79">
        <v>631230052</v>
      </c>
      <c r="F130" s="38" t="s">
        <v>602</v>
      </c>
      <c r="G130" s="431" t="s">
        <v>747</v>
      </c>
      <c r="H130" s="49">
        <v>10</v>
      </c>
      <c r="I130" s="40">
        <v>13220</v>
      </c>
      <c r="J130" s="229">
        <f t="shared" si="4"/>
        <v>12.55</v>
      </c>
      <c r="K130" s="190"/>
      <c r="L130" s="190">
        <v>12.55</v>
      </c>
      <c r="M130" s="190"/>
      <c r="N130" s="190"/>
      <c r="O130" s="190"/>
      <c r="P130" s="301" t="s">
        <v>748</v>
      </c>
      <c r="R130" s="348"/>
      <c r="S130" s="348">
        <v>21375.59</v>
      </c>
      <c r="T130" s="348"/>
    </row>
    <row r="131" spans="1:21" x14ac:dyDescent="0.2">
      <c r="A131" s="37">
        <v>125</v>
      </c>
      <c r="B131" s="278" t="s">
        <v>788</v>
      </c>
      <c r="C131" s="73" t="s">
        <v>376</v>
      </c>
      <c r="D131" s="81">
        <v>23498</v>
      </c>
      <c r="E131" s="79">
        <v>631230057</v>
      </c>
      <c r="F131" s="38" t="s">
        <v>602</v>
      </c>
      <c r="G131" s="431" t="s">
        <v>747</v>
      </c>
      <c r="H131" s="49">
        <v>10</v>
      </c>
      <c r="I131" s="40">
        <v>13220</v>
      </c>
      <c r="J131" s="229">
        <f t="shared" si="4"/>
        <v>25.33</v>
      </c>
      <c r="K131" s="190"/>
      <c r="L131" s="190">
        <v>25.33</v>
      </c>
      <c r="M131" s="190"/>
      <c r="N131" s="190"/>
      <c r="O131" s="190"/>
      <c r="P131" s="301" t="s">
        <v>748</v>
      </c>
      <c r="R131" s="348"/>
      <c r="S131" s="348">
        <v>17057.13</v>
      </c>
      <c r="T131" s="348"/>
    </row>
    <row r="132" spans="1:21" x14ac:dyDescent="0.2">
      <c r="A132" s="37">
        <v>126</v>
      </c>
      <c r="B132" s="278" t="s">
        <v>789</v>
      </c>
      <c r="C132" s="73" t="s">
        <v>376</v>
      </c>
      <c r="D132" s="81">
        <v>23479</v>
      </c>
      <c r="E132" s="79">
        <v>631230059</v>
      </c>
      <c r="F132" s="38" t="s">
        <v>602</v>
      </c>
      <c r="G132" s="431" t="s">
        <v>747</v>
      </c>
      <c r="H132" s="49">
        <v>10</v>
      </c>
      <c r="I132" s="40">
        <v>13220</v>
      </c>
      <c r="J132" s="229">
        <f t="shared" si="4"/>
        <v>36.53</v>
      </c>
      <c r="K132" s="190"/>
      <c r="L132" s="190">
        <v>36.53</v>
      </c>
      <c r="M132" s="190"/>
      <c r="N132" s="190"/>
      <c r="O132" s="190"/>
      <c r="P132" s="301" t="s">
        <v>748</v>
      </c>
      <c r="R132" s="348"/>
      <c r="S132" s="348">
        <v>46283.97</v>
      </c>
      <c r="T132" s="348"/>
    </row>
    <row r="133" spans="1:21" x14ac:dyDescent="0.2">
      <c r="A133" s="37">
        <v>127</v>
      </c>
      <c r="B133" s="278" t="s">
        <v>790</v>
      </c>
      <c r="C133" s="73" t="s">
        <v>376</v>
      </c>
      <c r="D133" s="81">
        <v>23513</v>
      </c>
      <c r="E133" s="79">
        <v>631230056</v>
      </c>
      <c r="F133" s="38" t="s">
        <v>602</v>
      </c>
      <c r="G133" s="431" t="s">
        <v>747</v>
      </c>
      <c r="H133" s="49">
        <v>10</v>
      </c>
      <c r="I133" s="40">
        <v>13220</v>
      </c>
      <c r="J133" s="229">
        <f t="shared" si="4"/>
        <v>10.55</v>
      </c>
      <c r="K133" s="190"/>
      <c r="L133" s="190">
        <v>10.55</v>
      </c>
      <c r="M133" s="190"/>
      <c r="N133" s="190"/>
      <c r="O133" s="190"/>
      <c r="P133" s="301" t="s">
        <v>748</v>
      </c>
      <c r="R133" s="348"/>
      <c r="S133" s="348">
        <v>14466.66</v>
      </c>
      <c r="T133" s="348"/>
    </row>
    <row r="134" spans="1:21" x14ac:dyDescent="0.2">
      <c r="A134" s="37">
        <v>128</v>
      </c>
      <c r="B134" s="278" t="s">
        <v>786</v>
      </c>
      <c r="C134" s="73" t="s">
        <v>87</v>
      </c>
      <c r="D134" s="81">
        <v>23707</v>
      </c>
      <c r="E134" s="79">
        <v>631230117</v>
      </c>
      <c r="F134" s="38" t="s">
        <v>602</v>
      </c>
      <c r="G134" s="431" t="s">
        <v>747</v>
      </c>
      <c r="H134" s="49">
        <v>10</v>
      </c>
      <c r="I134" s="40">
        <v>13220</v>
      </c>
      <c r="J134" s="229">
        <f t="shared" si="4"/>
        <v>3.36</v>
      </c>
      <c r="K134" s="190"/>
      <c r="L134" s="190">
        <v>3.36</v>
      </c>
      <c r="M134" s="190"/>
      <c r="N134" s="190"/>
      <c r="O134" s="190"/>
      <c r="P134" s="301" t="s">
        <v>748</v>
      </c>
      <c r="R134" s="348"/>
      <c r="S134" s="348">
        <v>10322.49</v>
      </c>
      <c r="T134" s="348"/>
    </row>
    <row r="135" spans="1:21" x14ac:dyDescent="0.2">
      <c r="A135" s="37">
        <v>129</v>
      </c>
      <c r="B135" s="278" t="s">
        <v>787</v>
      </c>
      <c r="C135" s="73" t="s">
        <v>87</v>
      </c>
      <c r="D135" s="81">
        <v>23692</v>
      </c>
      <c r="E135" s="79">
        <v>631230116</v>
      </c>
      <c r="F135" s="38" t="s">
        <v>602</v>
      </c>
      <c r="G135" s="431" t="s">
        <v>747</v>
      </c>
      <c r="H135" s="49">
        <v>10</v>
      </c>
      <c r="I135" s="40">
        <v>13220</v>
      </c>
      <c r="J135" s="229">
        <f t="shared" si="4"/>
        <v>17.34</v>
      </c>
      <c r="K135" s="190"/>
      <c r="L135" s="190">
        <v>17.34</v>
      </c>
      <c r="M135" s="190"/>
      <c r="N135" s="190"/>
      <c r="O135" s="190"/>
      <c r="P135" s="301" t="s">
        <v>748</v>
      </c>
      <c r="R135" s="348"/>
      <c r="S135" s="348">
        <v>11522.4</v>
      </c>
      <c r="T135" s="348"/>
    </row>
    <row r="136" spans="1:21" x14ac:dyDescent="0.2">
      <c r="A136" s="37">
        <v>130</v>
      </c>
      <c r="B136" s="278" t="s">
        <v>790</v>
      </c>
      <c r="C136" s="73" t="s">
        <v>87</v>
      </c>
      <c r="D136" s="81">
        <v>23732</v>
      </c>
      <c r="E136" s="79">
        <v>631230119</v>
      </c>
      <c r="F136" s="38" t="s">
        <v>602</v>
      </c>
      <c r="G136" s="431" t="s">
        <v>747</v>
      </c>
      <c r="H136" s="49">
        <v>10</v>
      </c>
      <c r="I136" s="40">
        <v>13220</v>
      </c>
      <c r="J136" s="229">
        <f t="shared" si="4"/>
        <v>2.16</v>
      </c>
      <c r="K136" s="190"/>
      <c r="L136" s="190">
        <v>2.16</v>
      </c>
      <c r="M136" s="190"/>
      <c r="N136" s="190"/>
      <c r="O136" s="190"/>
      <c r="P136" s="301" t="s">
        <v>748</v>
      </c>
      <c r="R136" s="348"/>
      <c r="S136" s="348">
        <v>10544.85</v>
      </c>
      <c r="T136" s="348"/>
    </row>
    <row r="137" spans="1:21" x14ac:dyDescent="0.2">
      <c r="A137" s="37">
        <v>131</v>
      </c>
      <c r="B137" s="278" t="s">
        <v>785</v>
      </c>
      <c r="C137" s="73" t="s">
        <v>87</v>
      </c>
      <c r="D137" s="81">
        <v>23719</v>
      </c>
      <c r="E137" s="79">
        <v>631230118</v>
      </c>
      <c r="F137" s="38" t="s">
        <v>602</v>
      </c>
      <c r="G137" s="431" t="s">
        <v>747</v>
      </c>
      <c r="H137" s="49">
        <v>10</v>
      </c>
      <c r="I137" s="40">
        <v>13220</v>
      </c>
      <c r="J137" s="229">
        <f t="shared" si="4"/>
        <v>60.9</v>
      </c>
      <c r="K137" s="190"/>
      <c r="L137" s="190">
        <v>60.9</v>
      </c>
      <c r="M137" s="190"/>
      <c r="N137" s="190"/>
      <c r="O137" s="190"/>
      <c r="P137" s="301" t="s">
        <v>748</v>
      </c>
      <c r="R137" s="348"/>
      <c r="S137" s="348">
        <v>11477.07</v>
      </c>
      <c r="T137" s="348"/>
    </row>
    <row r="138" spans="1:21" x14ac:dyDescent="0.2">
      <c r="A138" s="37">
        <v>132</v>
      </c>
      <c r="B138" s="278" t="s">
        <v>772</v>
      </c>
      <c r="C138" s="73" t="s">
        <v>87</v>
      </c>
      <c r="D138" s="81">
        <v>23745</v>
      </c>
      <c r="E138" s="79">
        <v>631230124</v>
      </c>
      <c r="F138" s="38" t="s">
        <v>602</v>
      </c>
      <c r="G138" s="431" t="s">
        <v>747</v>
      </c>
      <c r="H138" s="49">
        <v>10</v>
      </c>
      <c r="I138" s="40">
        <v>13220</v>
      </c>
      <c r="J138" s="229">
        <f t="shared" si="4"/>
        <v>184.78</v>
      </c>
      <c r="K138" s="190"/>
      <c r="L138" s="190">
        <v>184.78</v>
      </c>
      <c r="M138" s="190"/>
      <c r="N138" s="190"/>
      <c r="O138" s="190"/>
      <c r="P138" s="301" t="s">
        <v>748</v>
      </c>
      <c r="R138" s="348"/>
      <c r="S138" s="348">
        <v>9377.81</v>
      </c>
      <c r="T138" s="348"/>
    </row>
    <row r="139" spans="1:21" x14ac:dyDescent="0.2">
      <c r="A139" s="37">
        <v>133</v>
      </c>
      <c r="B139" s="278" t="s">
        <v>773</v>
      </c>
      <c r="C139" s="73" t="s">
        <v>87</v>
      </c>
      <c r="D139" s="81">
        <v>23757</v>
      </c>
      <c r="E139" s="79">
        <v>631230127</v>
      </c>
      <c r="F139" s="38" t="s">
        <v>602</v>
      </c>
      <c r="G139" s="431" t="s">
        <v>747</v>
      </c>
      <c r="H139" s="49">
        <v>10</v>
      </c>
      <c r="I139" s="40">
        <v>13220</v>
      </c>
      <c r="J139" s="229">
        <f t="shared" si="4"/>
        <v>14.15</v>
      </c>
      <c r="K139" s="190"/>
      <c r="L139" s="190">
        <v>14.15</v>
      </c>
      <c r="M139" s="190"/>
      <c r="N139" s="190"/>
      <c r="O139" s="190"/>
      <c r="P139" s="301" t="s">
        <v>748</v>
      </c>
      <c r="R139" s="348"/>
      <c r="S139" s="348">
        <v>9669.4599999999991</v>
      </c>
      <c r="T139" s="348"/>
    </row>
    <row r="140" spans="1:21" ht="13.5" thickBot="1" x14ac:dyDescent="0.25">
      <c r="A140" s="37">
        <v>134</v>
      </c>
      <c r="B140" s="278" t="s">
        <v>774</v>
      </c>
      <c r="C140" s="73" t="s">
        <v>87</v>
      </c>
      <c r="D140" s="81">
        <v>23767</v>
      </c>
      <c r="E140" s="79">
        <v>631230128</v>
      </c>
      <c r="F140" s="38" t="s">
        <v>602</v>
      </c>
      <c r="G140" s="431" t="s">
        <v>747</v>
      </c>
      <c r="H140" s="49">
        <v>10</v>
      </c>
      <c r="I140" s="40">
        <v>13220</v>
      </c>
      <c r="J140" s="229">
        <f t="shared" si="4"/>
        <v>2.16</v>
      </c>
      <c r="K140" s="190"/>
      <c r="L140" s="190">
        <v>2.16</v>
      </c>
      <c r="M140" s="190"/>
      <c r="N140" s="190"/>
      <c r="O140" s="190"/>
      <c r="P140" s="301" t="s">
        <v>748</v>
      </c>
      <c r="R140" s="348"/>
      <c r="S140" s="348">
        <v>11365.25</v>
      </c>
      <c r="T140" s="348"/>
    </row>
    <row r="141" spans="1:21" ht="13.5" thickBot="1" x14ac:dyDescent="0.25">
      <c r="A141" s="37">
        <v>135</v>
      </c>
      <c r="B141" s="278" t="s">
        <v>791</v>
      </c>
      <c r="C141" s="73" t="s">
        <v>87</v>
      </c>
      <c r="D141" s="81">
        <v>23437</v>
      </c>
      <c r="E141" s="79">
        <v>631230135</v>
      </c>
      <c r="F141" s="38" t="s">
        <v>602</v>
      </c>
      <c r="G141" s="78" t="s">
        <v>692</v>
      </c>
      <c r="H141" s="49">
        <v>10</v>
      </c>
      <c r="I141" s="40">
        <v>13230</v>
      </c>
      <c r="J141" s="229">
        <f t="shared" ref="J141" si="6">SUM(K141+L141+M141+N141+O141)</f>
        <v>29.04</v>
      </c>
      <c r="K141" s="190"/>
      <c r="L141" s="190">
        <v>29.04</v>
      </c>
      <c r="M141" s="190"/>
      <c r="N141" s="190"/>
      <c r="O141" s="190"/>
      <c r="P141" s="301" t="s">
        <v>718</v>
      </c>
      <c r="R141" s="282">
        <f>SUM(R123:R140)</f>
        <v>4596.75</v>
      </c>
      <c r="S141" s="282">
        <f>SUM(S123:S140)</f>
        <v>273348.71999999997</v>
      </c>
      <c r="T141" s="282">
        <f>SUM(T123:T140)</f>
        <v>70887.87</v>
      </c>
      <c r="U141" s="283">
        <f>SUM(R141:T141)</f>
        <v>348833.33999999997</v>
      </c>
    </row>
    <row r="142" spans="1:21" x14ac:dyDescent="0.2">
      <c r="A142" s="37">
        <v>136</v>
      </c>
      <c r="B142" s="278" t="s">
        <v>621</v>
      </c>
      <c r="C142" s="73" t="s">
        <v>202</v>
      </c>
      <c r="D142" s="81">
        <v>24883</v>
      </c>
      <c r="E142" s="79">
        <v>631230140</v>
      </c>
      <c r="F142" s="38" t="s">
        <v>462</v>
      </c>
      <c r="G142" s="78" t="s">
        <v>622</v>
      </c>
      <c r="H142" s="49">
        <v>10</v>
      </c>
      <c r="I142" s="40">
        <v>13640</v>
      </c>
      <c r="J142" s="229">
        <f t="shared" si="1"/>
        <v>1568</v>
      </c>
      <c r="K142" s="190"/>
      <c r="L142" s="190"/>
      <c r="M142" s="190">
        <v>1568</v>
      </c>
      <c r="N142" s="190"/>
      <c r="O142" s="190"/>
      <c r="P142" s="301" t="s">
        <v>536</v>
      </c>
      <c r="R142" s="348"/>
      <c r="S142" s="348"/>
      <c r="T142" s="348"/>
    </row>
    <row r="143" spans="1:21" x14ac:dyDescent="0.2">
      <c r="A143" s="37">
        <v>137</v>
      </c>
      <c r="B143" s="278" t="s">
        <v>626</v>
      </c>
      <c r="C143" s="73" t="s">
        <v>214</v>
      </c>
      <c r="D143" s="81">
        <v>25680</v>
      </c>
      <c r="E143" s="79">
        <v>631230150</v>
      </c>
      <c r="F143" s="38" t="s">
        <v>462</v>
      </c>
      <c r="G143" s="78" t="s">
        <v>503</v>
      </c>
      <c r="H143" s="49">
        <v>10</v>
      </c>
      <c r="I143" s="40">
        <v>13610</v>
      </c>
      <c r="J143" s="229">
        <f t="shared" si="1"/>
        <v>42.81</v>
      </c>
      <c r="K143" s="190"/>
      <c r="L143" s="190"/>
      <c r="M143" s="190">
        <v>42.81</v>
      </c>
      <c r="N143" s="190"/>
      <c r="O143" s="190"/>
      <c r="P143" s="301" t="s">
        <v>627</v>
      </c>
      <c r="R143" s="348"/>
      <c r="S143" s="348"/>
      <c r="T143" s="348"/>
    </row>
    <row r="144" spans="1:21" x14ac:dyDescent="0.2">
      <c r="A144" s="37">
        <v>138</v>
      </c>
      <c r="B144" s="278" t="s">
        <v>628</v>
      </c>
      <c r="C144" s="73" t="s">
        <v>214</v>
      </c>
      <c r="D144" s="81">
        <v>25646</v>
      </c>
      <c r="E144" s="79">
        <v>631230149</v>
      </c>
      <c r="F144" s="38" t="s">
        <v>462</v>
      </c>
      <c r="G144" s="78" t="s">
        <v>503</v>
      </c>
      <c r="H144" s="49">
        <v>10</v>
      </c>
      <c r="I144" s="40">
        <v>13610</v>
      </c>
      <c r="J144" s="229">
        <f t="shared" si="1"/>
        <v>514.03</v>
      </c>
      <c r="K144" s="190"/>
      <c r="L144" s="190"/>
      <c r="M144" s="190">
        <v>514.03</v>
      </c>
      <c r="N144" s="190"/>
      <c r="O144" s="190"/>
      <c r="P144" s="301" t="s">
        <v>627</v>
      </c>
      <c r="R144" s="349"/>
      <c r="S144" s="348"/>
      <c r="T144" s="348"/>
    </row>
    <row r="145" spans="1:20" x14ac:dyDescent="0.2">
      <c r="A145" s="37">
        <v>139</v>
      </c>
      <c r="B145" s="278" t="s">
        <v>633</v>
      </c>
      <c r="C145" s="73" t="s">
        <v>376</v>
      </c>
      <c r="D145" s="81">
        <v>25574</v>
      </c>
      <c r="E145" s="79">
        <v>631230144</v>
      </c>
      <c r="F145" s="38" t="s">
        <v>462</v>
      </c>
      <c r="G145" s="78" t="s">
        <v>236</v>
      </c>
      <c r="H145" s="49">
        <v>10</v>
      </c>
      <c r="I145" s="40">
        <v>13780</v>
      </c>
      <c r="J145" s="229">
        <f t="shared" si="1"/>
        <v>123.42</v>
      </c>
      <c r="K145" s="190"/>
      <c r="L145" s="190"/>
      <c r="M145" s="190">
        <v>123.42</v>
      </c>
      <c r="N145" s="190"/>
      <c r="O145" s="190"/>
      <c r="P145" s="301" t="s">
        <v>237</v>
      </c>
      <c r="R145" s="349"/>
      <c r="S145" s="348"/>
      <c r="T145" s="348"/>
    </row>
    <row r="146" spans="1:20" x14ac:dyDescent="0.2">
      <c r="A146" s="37">
        <v>140</v>
      </c>
      <c r="B146" s="278" t="s">
        <v>634</v>
      </c>
      <c r="C146" s="73" t="s">
        <v>376</v>
      </c>
      <c r="D146" s="81">
        <v>25559</v>
      </c>
      <c r="E146" s="79">
        <v>631230148</v>
      </c>
      <c r="F146" s="38" t="s">
        <v>462</v>
      </c>
      <c r="G146" s="78" t="s">
        <v>603</v>
      </c>
      <c r="H146" s="49">
        <v>10</v>
      </c>
      <c r="I146" s="40">
        <v>13770</v>
      </c>
      <c r="J146" s="229">
        <f t="shared" si="1"/>
        <v>145.94999999999999</v>
      </c>
      <c r="K146" s="190"/>
      <c r="L146" s="190"/>
      <c r="M146" s="190">
        <v>145.94999999999999</v>
      </c>
      <c r="N146" s="190"/>
      <c r="O146" s="190"/>
      <c r="P146" s="301" t="s">
        <v>237</v>
      </c>
      <c r="R146" s="349"/>
      <c r="S146" s="348"/>
      <c r="T146" s="348"/>
    </row>
    <row r="147" spans="1:20" x14ac:dyDescent="0.2">
      <c r="A147" s="37">
        <v>141</v>
      </c>
      <c r="B147" s="278" t="s">
        <v>634</v>
      </c>
      <c r="C147" s="73" t="s">
        <v>376</v>
      </c>
      <c r="D147" s="81">
        <v>25694</v>
      </c>
      <c r="E147" s="79">
        <v>631230147</v>
      </c>
      <c r="F147" s="38" t="s">
        <v>462</v>
      </c>
      <c r="G147" s="78" t="s">
        <v>603</v>
      </c>
      <c r="H147" s="49">
        <v>10</v>
      </c>
      <c r="I147" s="40">
        <v>13770</v>
      </c>
      <c r="J147" s="229">
        <f t="shared" si="1"/>
        <v>30.78</v>
      </c>
      <c r="K147" s="190"/>
      <c r="L147" s="190"/>
      <c r="M147" s="190">
        <v>30.78</v>
      </c>
      <c r="N147" s="190"/>
      <c r="O147" s="190"/>
      <c r="P147" s="301" t="s">
        <v>635</v>
      </c>
      <c r="R147" s="349"/>
      <c r="S147" s="348"/>
      <c r="T147" s="348"/>
    </row>
    <row r="148" spans="1:20" ht="15" x14ac:dyDescent="0.25">
      <c r="A148" s="37">
        <v>142</v>
      </c>
      <c r="B148" s="278" t="s">
        <v>639</v>
      </c>
      <c r="C148" s="73" t="s">
        <v>376</v>
      </c>
      <c r="D148" s="81">
        <v>25588</v>
      </c>
      <c r="E148" s="79">
        <v>631230146</v>
      </c>
      <c r="F148" s="38" t="s">
        <v>462</v>
      </c>
      <c r="G148" s="78" t="s">
        <v>236</v>
      </c>
      <c r="H148" s="49">
        <v>10</v>
      </c>
      <c r="I148" s="40">
        <v>13780</v>
      </c>
      <c r="J148" s="229">
        <f t="shared" si="1"/>
        <v>541.66</v>
      </c>
      <c r="K148" s="190"/>
      <c r="L148" s="190"/>
      <c r="M148" s="190">
        <v>541.66</v>
      </c>
      <c r="N148" s="190"/>
      <c r="O148" s="190"/>
      <c r="P148" s="301" t="s">
        <v>638</v>
      </c>
      <c r="R148" s="349"/>
      <c r="S148" s="348"/>
      <c r="T148" s="349"/>
    </row>
    <row r="149" spans="1:20" x14ac:dyDescent="0.2">
      <c r="A149" s="37">
        <v>143</v>
      </c>
      <c r="B149" s="278" t="s">
        <v>640</v>
      </c>
      <c r="C149" s="73" t="s">
        <v>409</v>
      </c>
      <c r="D149" s="81">
        <v>25616</v>
      </c>
      <c r="E149" s="79">
        <v>631230145</v>
      </c>
      <c r="F149" s="38" t="s">
        <v>462</v>
      </c>
      <c r="G149" s="78" t="s">
        <v>541</v>
      </c>
      <c r="H149" s="49">
        <v>10</v>
      </c>
      <c r="I149" s="40">
        <v>13640</v>
      </c>
      <c r="J149" s="229">
        <f t="shared" si="1"/>
        <v>453</v>
      </c>
      <c r="K149" s="190"/>
      <c r="L149" s="190"/>
      <c r="M149" s="190">
        <v>453</v>
      </c>
      <c r="N149" s="190"/>
      <c r="O149" s="190"/>
      <c r="P149" s="301" t="s">
        <v>536</v>
      </c>
      <c r="R149" s="349"/>
      <c r="S149" s="348"/>
      <c r="T149" s="349"/>
    </row>
    <row r="150" spans="1:20" ht="15" x14ac:dyDescent="0.25">
      <c r="A150" s="37">
        <v>144</v>
      </c>
      <c r="B150" s="278" t="s">
        <v>636</v>
      </c>
      <c r="C150" s="73" t="s">
        <v>87</v>
      </c>
      <c r="D150" s="81">
        <v>25707</v>
      </c>
      <c r="E150" s="79">
        <v>631230142</v>
      </c>
      <c r="F150" s="38" t="s">
        <v>462</v>
      </c>
      <c r="G150" s="78" t="s">
        <v>236</v>
      </c>
      <c r="H150" s="49">
        <v>10</v>
      </c>
      <c r="I150" s="40">
        <v>13780</v>
      </c>
      <c r="J150" s="229">
        <f t="shared" si="1"/>
        <v>27.66</v>
      </c>
      <c r="K150" s="190"/>
      <c r="L150" s="190"/>
      <c r="M150" s="190">
        <v>27.66</v>
      </c>
      <c r="N150" s="190"/>
      <c r="O150" s="190"/>
      <c r="P150" s="301" t="s">
        <v>638</v>
      </c>
      <c r="R150" s="349"/>
      <c r="S150" s="348"/>
      <c r="T150" s="349"/>
    </row>
    <row r="151" spans="1:20" x14ac:dyDescent="0.2">
      <c r="A151" s="37">
        <v>145</v>
      </c>
      <c r="B151" s="278" t="s">
        <v>794</v>
      </c>
      <c r="C151" s="73" t="s">
        <v>376</v>
      </c>
      <c r="D151" s="81">
        <v>25665</v>
      </c>
      <c r="E151" s="79">
        <v>631230143</v>
      </c>
      <c r="F151" s="38" t="s">
        <v>462</v>
      </c>
      <c r="G151" s="78" t="s">
        <v>603</v>
      </c>
      <c r="H151" s="49">
        <v>10</v>
      </c>
      <c r="I151" s="40">
        <v>13770</v>
      </c>
      <c r="J151" s="229">
        <f t="shared" si="1"/>
        <v>203.92</v>
      </c>
      <c r="K151" s="190"/>
      <c r="L151" s="190"/>
      <c r="M151" s="190">
        <v>203.92</v>
      </c>
      <c r="N151" s="190"/>
      <c r="O151" s="190"/>
      <c r="P151" s="301" t="s">
        <v>237</v>
      </c>
      <c r="R151" s="349"/>
      <c r="S151" s="348"/>
      <c r="T151" s="349"/>
    </row>
    <row r="152" spans="1:20" x14ac:dyDescent="0.2">
      <c r="A152" s="37">
        <v>146</v>
      </c>
      <c r="B152" s="278"/>
      <c r="C152" s="73"/>
      <c r="D152" s="81"/>
      <c r="E152" s="79"/>
      <c r="F152" s="38"/>
      <c r="G152" s="431" t="s">
        <v>111</v>
      </c>
      <c r="H152" s="49">
        <v>10</v>
      </c>
      <c r="I152" s="40">
        <v>11110</v>
      </c>
      <c r="J152" s="229">
        <f t="shared" ref="J152:J154" si="7">SUM(K152+L152+M152+N152+O152)</f>
        <v>4596.75</v>
      </c>
      <c r="K152" s="190">
        <v>4596.75</v>
      </c>
      <c r="L152" s="190"/>
      <c r="M152" s="190"/>
      <c r="N152" s="190"/>
      <c r="O152" s="190"/>
      <c r="P152" s="301"/>
      <c r="Q152" s="26" t="s">
        <v>637</v>
      </c>
      <c r="R152" s="349"/>
      <c r="S152" s="348"/>
      <c r="T152" s="349"/>
    </row>
    <row r="153" spans="1:20" x14ac:dyDescent="0.2">
      <c r="A153" s="37">
        <v>147</v>
      </c>
      <c r="B153" s="278"/>
      <c r="C153" s="73"/>
      <c r="D153" s="81"/>
      <c r="E153" s="79"/>
      <c r="F153" s="38"/>
      <c r="G153" s="431" t="s">
        <v>112</v>
      </c>
      <c r="H153" s="49">
        <v>10</v>
      </c>
      <c r="I153" s="40">
        <v>11110</v>
      </c>
      <c r="J153" s="229">
        <f t="shared" si="7"/>
        <v>273348.71999999997</v>
      </c>
      <c r="K153" s="190">
        <v>273348.71999999997</v>
      </c>
      <c r="L153" s="190"/>
      <c r="M153" s="190"/>
      <c r="N153" s="190"/>
      <c r="O153" s="190"/>
      <c r="P153" s="301"/>
      <c r="R153" s="349"/>
      <c r="S153" s="348"/>
      <c r="T153" s="349"/>
    </row>
    <row r="154" spans="1:20" x14ac:dyDescent="0.2">
      <c r="A154" s="37">
        <v>148</v>
      </c>
      <c r="B154" s="278"/>
      <c r="C154" s="73"/>
      <c r="D154" s="81"/>
      <c r="E154" s="79"/>
      <c r="F154" s="38"/>
      <c r="G154" s="431" t="s">
        <v>113</v>
      </c>
      <c r="H154" s="49">
        <v>10</v>
      </c>
      <c r="I154" s="40">
        <v>11110</v>
      </c>
      <c r="J154" s="229">
        <f t="shared" si="7"/>
        <v>70887.87</v>
      </c>
      <c r="K154" s="190">
        <v>70887.87</v>
      </c>
      <c r="L154" s="190"/>
      <c r="M154" s="190"/>
      <c r="N154" s="190"/>
      <c r="O154" s="190"/>
      <c r="P154" s="301"/>
      <c r="R154" s="349"/>
      <c r="S154" s="348"/>
      <c r="T154" s="349"/>
    </row>
    <row r="155" spans="1:20" x14ac:dyDescent="0.2">
      <c r="A155" s="37">
        <v>149</v>
      </c>
      <c r="B155" s="278" t="s">
        <v>788</v>
      </c>
      <c r="C155" s="73" t="s">
        <v>87</v>
      </c>
      <c r="D155" s="81">
        <v>31311</v>
      </c>
      <c r="E155" s="79">
        <v>631230120</v>
      </c>
      <c r="F155" s="38" t="s">
        <v>810</v>
      </c>
      <c r="G155" s="431" t="s">
        <v>747</v>
      </c>
      <c r="H155" s="49">
        <v>10</v>
      </c>
      <c r="I155" s="40">
        <v>13220</v>
      </c>
      <c r="J155" s="229">
        <f t="shared" ref="J155:J165" si="8">SUM(K155+L155+M155+N155+O155)</f>
        <v>240.72</v>
      </c>
      <c r="K155" s="190"/>
      <c r="L155" s="190">
        <v>240.72</v>
      </c>
      <c r="M155" s="190"/>
      <c r="N155" s="190"/>
      <c r="O155" s="190"/>
      <c r="P155" s="301" t="s">
        <v>748</v>
      </c>
      <c r="R155" s="349"/>
      <c r="S155" s="348"/>
      <c r="T155" s="349"/>
    </row>
    <row r="156" spans="1:20" x14ac:dyDescent="0.2">
      <c r="A156" s="37">
        <v>150</v>
      </c>
      <c r="B156" s="278" t="s">
        <v>784</v>
      </c>
      <c r="C156" s="190" t="s">
        <v>87</v>
      </c>
      <c r="D156" s="81">
        <v>31380</v>
      </c>
      <c r="E156" s="79">
        <v>631230121</v>
      </c>
      <c r="F156" s="38" t="s">
        <v>810</v>
      </c>
      <c r="G156" s="431" t="s">
        <v>747</v>
      </c>
      <c r="H156" s="49">
        <v>10</v>
      </c>
      <c r="I156" s="40">
        <v>13220</v>
      </c>
      <c r="J156" s="229">
        <f t="shared" si="8"/>
        <v>29.73</v>
      </c>
      <c r="K156" s="190"/>
      <c r="L156" s="190">
        <v>29.73</v>
      </c>
      <c r="M156" s="190"/>
      <c r="N156" s="190"/>
      <c r="O156" s="190"/>
      <c r="P156" s="301" t="s">
        <v>748</v>
      </c>
      <c r="R156" s="349"/>
      <c r="S156" s="348"/>
      <c r="T156" s="349"/>
    </row>
    <row r="157" spans="1:20" x14ac:dyDescent="0.2">
      <c r="A157" s="37">
        <v>151</v>
      </c>
      <c r="B157" s="278" t="s">
        <v>789</v>
      </c>
      <c r="C157" s="190" t="s">
        <v>87</v>
      </c>
      <c r="D157" s="81">
        <v>31439</v>
      </c>
      <c r="E157" s="79">
        <v>631230122</v>
      </c>
      <c r="F157" s="38" t="s">
        <v>810</v>
      </c>
      <c r="G157" s="431" t="s">
        <v>747</v>
      </c>
      <c r="H157" s="49">
        <v>10</v>
      </c>
      <c r="I157" s="40">
        <v>13220</v>
      </c>
      <c r="J157" s="229">
        <f t="shared" si="8"/>
        <v>26.14</v>
      </c>
      <c r="K157" s="190"/>
      <c r="L157" s="190">
        <v>26.14</v>
      </c>
      <c r="M157" s="190"/>
      <c r="N157" s="190"/>
      <c r="O157" s="190"/>
      <c r="P157" s="301" t="s">
        <v>748</v>
      </c>
      <c r="R157" s="349"/>
      <c r="S157" s="348"/>
      <c r="T157" s="349"/>
    </row>
    <row r="158" spans="1:20" x14ac:dyDescent="0.2">
      <c r="A158" s="37">
        <v>152</v>
      </c>
      <c r="B158" s="278" t="s">
        <v>769</v>
      </c>
      <c r="C158" s="190" t="s">
        <v>87</v>
      </c>
      <c r="D158" s="81">
        <v>31494</v>
      </c>
      <c r="E158" s="79">
        <v>631230123</v>
      </c>
      <c r="F158" s="38" t="s">
        <v>810</v>
      </c>
      <c r="G158" s="431" t="s">
        <v>747</v>
      </c>
      <c r="H158" s="49">
        <v>10</v>
      </c>
      <c r="I158" s="40">
        <v>13220</v>
      </c>
      <c r="J158" s="229">
        <f t="shared" si="8"/>
        <v>2.16</v>
      </c>
      <c r="K158" s="190"/>
      <c r="L158" s="190">
        <v>2.16</v>
      </c>
      <c r="M158" s="190"/>
      <c r="N158" s="190"/>
      <c r="O158" s="190"/>
      <c r="P158" s="301" t="s">
        <v>748</v>
      </c>
      <c r="R158" s="349"/>
      <c r="S158" s="348"/>
      <c r="T158" s="349"/>
    </row>
    <row r="159" spans="1:20" x14ac:dyDescent="0.2">
      <c r="A159" s="37">
        <v>153</v>
      </c>
      <c r="B159" s="278" t="s">
        <v>771</v>
      </c>
      <c r="C159" s="190" t="s">
        <v>87</v>
      </c>
      <c r="D159" s="81">
        <v>31505</v>
      </c>
      <c r="E159" s="79">
        <v>631230125</v>
      </c>
      <c r="F159" s="38" t="s">
        <v>810</v>
      </c>
      <c r="G159" s="431" t="s">
        <v>747</v>
      </c>
      <c r="H159" s="49">
        <v>10</v>
      </c>
      <c r="I159" s="40">
        <v>13220</v>
      </c>
      <c r="J159" s="229">
        <f t="shared" si="8"/>
        <v>8.15</v>
      </c>
      <c r="K159" s="190"/>
      <c r="L159" s="190">
        <v>8.15</v>
      </c>
      <c r="M159" s="190"/>
      <c r="N159" s="190"/>
      <c r="O159" s="190"/>
      <c r="P159" s="301" t="s">
        <v>748</v>
      </c>
      <c r="R159" s="349"/>
      <c r="S159" s="348"/>
      <c r="T159" s="349"/>
    </row>
    <row r="160" spans="1:20" x14ac:dyDescent="0.2">
      <c r="A160" s="37">
        <v>154</v>
      </c>
      <c r="B160" s="278" t="s">
        <v>770</v>
      </c>
      <c r="C160" s="190" t="s">
        <v>87</v>
      </c>
      <c r="D160" s="81">
        <v>31514</v>
      </c>
      <c r="E160" s="79">
        <v>631230126</v>
      </c>
      <c r="F160" s="38" t="s">
        <v>810</v>
      </c>
      <c r="G160" s="431" t="s">
        <v>747</v>
      </c>
      <c r="H160" s="49">
        <v>10</v>
      </c>
      <c r="I160" s="40">
        <v>13220</v>
      </c>
      <c r="J160" s="229">
        <f t="shared" si="8"/>
        <v>5.36</v>
      </c>
      <c r="K160" s="190"/>
      <c r="L160" s="190">
        <v>5.36</v>
      </c>
      <c r="M160" s="190"/>
      <c r="N160" s="190"/>
      <c r="O160" s="190"/>
      <c r="P160" s="301" t="s">
        <v>748</v>
      </c>
      <c r="R160" s="349"/>
      <c r="S160" s="348"/>
      <c r="T160" s="349"/>
    </row>
    <row r="161" spans="1:23" x14ac:dyDescent="0.2">
      <c r="A161" s="37">
        <v>155</v>
      </c>
      <c r="B161" s="278" t="s">
        <v>944</v>
      </c>
      <c r="C161" s="73" t="s">
        <v>518</v>
      </c>
      <c r="D161" s="81">
        <v>31542</v>
      </c>
      <c r="E161" s="79">
        <v>631230137</v>
      </c>
      <c r="F161" s="38" t="s">
        <v>810</v>
      </c>
      <c r="G161" s="78" t="s">
        <v>687</v>
      </c>
      <c r="H161" s="49">
        <v>10</v>
      </c>
      <c r="I161" s="40">
        <v>13250</v>
      </c>
      <c r="J161" s="229">
        <f t="shared" si="8"/>
        <v>12.99</v>
      </c>
      <c r="K161" s="190"/>
      <c r="L161" s="190">
        <v>12.99</v>
      </c>
      <c r="M161" s="190"/>
      <c r="N161" s="190"/>
      <c r="O161" s="190"/>
      <c r="P161" s="111" t="s">
        <v>77</v>
      </c>
      <c r="R161" s="349"/>
      <c r="S161" s="348"/>
      <c r="T161" s="349"/>
    </row>
    <row r="162" spans="1:23" x14ac:dyDescent="0.2">
      <c r="A162" s="37">
        <v>156</v>
      </c>
      <c r="B162" s="278" t="s">
        <v>945</v>
      </c>
      <c r="C162" s="73" t="s">
        <v>518</v>
      </c>
      <c r="D162" s="81">
        <v>31563</v>
      </c>
      <c r="E162" s="79">
        <v>631230138</v>
      </c>
      <c r="F162" s="38" t="s">
        <v>810</v>
      </c>
      <c r="G162" s="78" t="s">
        <v>687</v>
      </c>
      <c r="H162" s="49">
        <v>10</v>
      </c>
      <c r="I162" s="40">
        <v>13250</v>
      </c>
      <c r="J162" s="229">
        <f t="shared" si="8"/>
        <v>19.27</v>
      </c>
      <c r="K162" s="190"/>
      <c r="L162" s="190">
        <v>19.27</v>
      </c>
      <c r="M162" s="190"/>
      <c r="N162" s="190"/>
      <c r="O162" s="190"/>
      <c r="P162" s="111" t="s">
        <v>77</v>
      </c>
      <c r="R162" s="349"/>
      <c r="S162" s="348"/>
      <c r="T162" s="349"/>
    </row>
    <row r="163" spans="1:23" x14ac:dyDescent="0.2">
      <c r="A163" s="37">
        <v>157</v>
      </c>
      <c r="B163" s="278" t="s">
        <v>946</v>
      </c>
      <c r="C163" s="73" t="s">
        <v>518</v>
      </c>
      <c r="D163" s="81">
        <v>31579</v>
      </c>
      <c r="E163" s="79">
        <v>631230139</v>
      </c>
      <c r="F163" s="38" t="s">
        <v>810</v>
      </c>
      <c r="G163" s="78" t="s">
        <v>687</v>
      </c>
      <c r="H163" s="49">
        <v>10</v>
      </c>
      <c r="I163" s="40">
        <v>13250</v>
      </c>
      <c r="J163" s="229">
        <f t="shared" si="8"/>
        <v>7.99</v>
      </c>
      <c r="K163" s="190"/>
      <c r="L163" s="190">
        <v>7.99</v>
      </c>
      <c r="M163" s="190"/>
      <c r="N163" s="190"/>
      <c r="O163" s="190"/>
      <c r="P163" s="111" t="s">
        <v>77</v>
      </c>
      <c r="R163" s="349"/>
      <c r="S163" s="348"/>
      <c r="T163" s="349"/>
    </row>
    <row r="164" spans="1:23" x14ac:dyDescent="0.2">
      <c r="A164" s="37">
        <v>158</v>
      </c>
      <c r="B164" s="278" t="s">
        <v>947</v>
      </c>
      <c r="C164" s="73" t="s">
        <v>518</v>
      </c>
      <c r="D164" s="81">
        <v>31615</v>
      </c>
      <c r="E164" s="79">
        <v>631230141</v>
      </c>
      <c r="F164" s="38" t="s">
        <v>810</v>
      </c>
      <c r="G164" s="78" t="s">
        <v>687</v>
      </c>
      <c r="H164" s="49">
        <v>10</v>
      </c>
      <c r="I164" s="40">
        <v>13250</v>
      </c>
      <c r="J164" s="229">
        <f t="shared" si="8"/>
        <v>16.989999999999998</v>
      </c>
      <c r="K164" s="190"/>
      <c r="L164" s="190">
        <v>16.989999999999998</v>
      </c>
      <c r="M164" s="190"/>
      <c r="N164" s="190"/>
      <c r="O164" s="190"/>
      <c r="P164" s="111" t="s">
        <v>77</v>
      </c>
      <c r="R164" s="349"/>
      <c r="S164" s="348"/>
      <c r="T164" s="349"/>
    </row>
    <row r="165" spans="1:23" x14ac:dyDescent="0.2">
      <c r="A165" s="37">
        <v>159</v>
      </c>
      <c r="B165" s="278" t="s">
        <v>948</v>
      </c>
      <c r="C165" s="73" t="s">
        <v>602</v>
      </c>
      <c r="D165" s="81">
        <v>31632</v>
      </c>
      <c r="E165" s="79">
        <v>631230153</v>
      </c>
      <c r="F165" s="38" t="s">
        <v>810</v>
      </c>
      <c r="G165" s="78" t="s">
        <v>687</v>
      </c>
      <c r="H165" s="49">
        <v>10</v>
      </c>
      <c r="I165" s="40">
        <v>13250</v>
      </c>
      <c r="J165" s="229">
        <f t="shared" si="8"/>
        <v>516.41</v>
      </c>
      <c r="K165" s="190"/>
      <c r="L165" s="190">
        <v>516.41</v>
      </c>
      <c r="M165" s="190"/>
      <c r="N165" s="190"/>
      <c r="O165" s="190"/>
      <c r="P165" s="111" t="s">
        <v>77</v>
      </c>
      <c r="R165" s="349"/>
      <c r="S165" s="348"/>
      <c r="T165" s="349"/>
    </row>
    <row r="166" spans="1:23" x14ac:dyDescent="0.2">
      <c r="A166" s="37">
        <v>160</v>
      </c>
      <c r="B166" s="278" t="s">
        <v>626</v>
      </c>
      <c r="C166" s="73" t="s">
        <v>214</v>
      </c>
      <c r="D166" s="81">
        <v>34295</v>
      </c>
      <c r="E166" s="79">
        <v>631230152</v>
      </c>
      <c r="F166" s="38" t="s">
        <v>820</v>
      </c>
      <c r="G166" s="78" t="s">
        <v>503</v>
      </c>
      <c r="H166" s="49">
        <v>10</v>
      </c>
      <c r="I166" s="40">
        <v>13610</v>
      </c>
      <c r="J166" s="229">
        <f t="shared" si="1"/>
        <v>34.020000000000003</v>
      </c>
      <c r="K166" s="190"/>
      <c r="L166" s="190"/>
      <c r="M166" s="190">
        <v>34.020000000000003</v>
      </c>
      <c r="N166" s="190"/>
      <c r="O166" s="190"/>
      <c r="P166" s="301" t="s">
        <v>821</v>
      </c>
      <c r="R166" s="349"/>
      <c r="S166" s="348"/>
      <c r="T166" s="349"/>
      <c r="W166" s="348"/>
    </row>
    <row r="167" spans="1:23" x14ac:dyDescent="0.2">
      <c r="A167" s="37">
        <v>161</v>
      </c>
      <c r="B167" s="278" t="s">
        <v>822</v>
      </c>
      <c r="C167" s="73" t="s">
        <v>214</v>
      </c>
      <c r="D167" s="81">
        <v>34251</v>
      </c>
      <c r="E167" s="79">
        <v>631230151</v>
      </c>
      <c r="F167" s="38" t="s">
        <v>820</v>
      </c>
      <c r="G167" s="78" t="s">
        <v>503</v>
      </c>
      <c r="H167" s="49">
        <v>10</v>
      </c>
      <c r="I167" s="40">
        <v>13610</v>
      </c>
      <c r="J167" s="229">
        <f t="shared" si="1"/>
        <v>61.03</v>
      </c>
      <c r="K167" s="190"/>
      <c r="L167" s="190"/>
      <c r="M167" s="190">
        <v>61.03</v>
      </c>
      <c r="N167" s="190"/>
      <c r="O167" s="190"/>
      <c r="P167" s="301" t="s">
        <v>627</v>
      </c>
      <c r="W167" s="348"/>
    </row>
    <row r="168" spans="1:23" x14ac:dyDescent="0.2">
      <c r="A168" s="37">
        <v>162</v>
      </c>
      <c r="B168" s="278" t="s">
        <v>253</v>
      </c>
      <c r="C168" s="73" t="s">
        <v>254</v>
      </c>
      <c r="D168" s="81">
        <v>35983</v>
      </c>
      <c r="E168" s="77">
        <v>631230156</v>
      </c>
      <c r="F168" s="38" t="s">
        <v>820</v>
      </c>
      <c r="G168" s="84" t="s">
        <v>134</v>
      </c>
      <c r="H168" s="33">
        <v>10</v>
      </c>
      <c r="I168" s="34">
        <v>13460</v>
      </c>
      <c r="J168" s="328">
        <f t="shared" ref="J168:J170" si="9">SUM(K168+L168+M168+N168+O168)</f>
        <v>362.8</v>
      </c>
      <c r="K168" s="194"/>
      <c r="L168" s="194"/>
      <c r="M168" s="194">
        <v>362.8</v>
      </c>
      <c r="N168" s="195"/>
      <c r="O168" s="198"/>
      <c r="P168" s="111" t="s">
        <v>252</v>
      </c>
      <c r="W168" s="348"/>
    </row>
    <row r="169" spans="1:23" x14ac:dyDescent="0.2">
      <c r="A169" s="37">
        <v>163</v>
      </c>
      <c r="B169" s="278" t="s">
        <v>257</v>
      </c>
      <c r="C169" s="73" t="s">
        <v>258</v>
      </c>
      <c r="D169" s="81">
        <v>35893</v>
      </c>
      <c r="E169" s="77">
        <v>631230155</v>
      </c>
      <c r="F169" s="38" t="s">
        <v>820</v>
      </c>
      <c r="G169" s="84" t="s">
        <v>134</v>
      </c>
      <c r="H169" s="33">
        <v>10</v>
      </c>
      <c r="I169" s="34">
        <v>13460</v>
      </c>
      <c r="J169" s="229">
        <f t="shared" si="9"/>
        <v>275.39999999999998</v>
      </c>
      <c r="K169" s="190"/>
      <c r="L169" s="190"/>
      <c r="M169" s="190">
        <v>275.39999999999998</v>
      </c>
      <c r="N169" s="190"/>
      <c r="O169" s="190"/>
      <c r="P169" s="111" t="s">
        <v>259</v>
      </c>
      <c r="R169" s="26"/>
      <c r="U169" s="321"/>
      <c r="W169" s="348"/>
    </row>
    <row r="170" spans="1:23" x14ac:dyDescent="0.2">
      <c r="A170" s="37">
        <v>164</v>
      </c>
      <c r="B170" s="278" t="s">
        <v>754</v>
      </c>
      <c r="C170" s="73" t="s">
        <v>828</v>
      </c>
      <c r="D170" s="81">
        <v>37131</v>
      </c>
      <c r="E170" s="79">
        <v>631230158</v>
      </c>
      <c r="F170" s="433" t="s">
        <v>854</v>
      </c>
      <c r="G170" s="78" t="s">
        <v>515</v>
      </c>
      <c r="H170" s="49">
        <v>10</v>
      </c>
      <c r="I170" s="40">
        <v>13210</v>
      </c>
      <c r="J170" s="229">
        <f t="shared" si="9"/>
        <v>593.80999999999995</v>
      </c>
      <c r="K170" s="190"/>
      <c r="L170" s="190">
        <v>593.80999999999995</v>
      </c>
      <c r="M170" s="190"/>
      <c r="N170" s="190"/>
      <c r="O170" s="190"/>
      <c r="P170" s="301" t="s">
        <v>516</v>
      </c>
      <c r="W170" s="348"/>
    </row>
    <row r="171" spans="1:23" x14ac:dyDescent="0.2">
      <c r="A171" s="37">
        <v>165</v>
      </c>
      <c r="B171" s="278" t="s">
        <v>753</v>
      </c>
      <c r="C171" s="73" t="s">
        <v>828</v>
      </c>
      <c r="D171" s="81">
        <v>37142</v>
      </c>
      <c r="E171" s="79">
        <v>631230157</v>
      </c>
      <c r="F171" s="433" t="s">
        <v>854</v>
      </c>
      <c r="G171" s="78" t="s">
        <v>515</v>
      </c>
      <c r="H171" s="49">
        <v>10</v>
      </c>
      <c r="I171" s="40">
        <v>13210</v>
      </c>
      <c r="J171" s="229">
        <f t="shared" si="1"/>
        <v>196.86</v>
      </c>
      <c r="K171" s="190"/>
      <c r="L171" s="190">
        <v>196.86</v>
      </c>
      <c r="M171" s="190"/>
      <c r="N171" s="190"/>
      <c r="O171" s="190"/>
      <c r="P171" s="301" t="s">
        <v>516</v>
      </c>
    </row>
    <row r="172" spans="1:23" x14ac:dyDescent="0.2">
      <c r="A172" s="37">
        <v>166</v>
      </c>
      <c r="B172" s="278" t="s">
        <v>855</v>
      </c>
      <c r="C172" s="73" t="s">
        <v>637</v>
      </c>
      <c r="D172" s="81">
        <v>37156</v>
      </c>
      <c r="E172" s="79">
        <v>631230184</v>
      </c>
      <c r="F172" s="38" t="s">
        <v>854</v>
      </c>
      <c r="G172" s="78" t="s">
        <v>692</v>
      </c>
      <c r="H172" s="49">
        <v>10</v>
      </c>
      <c r="I172" s="40">
        <v>13230</v>
      </c>
      <c r="J172" s="229">
        <f t="shared" si="1"/>
        <v>58.06</v>
      </c>
      <c r="K172" s="190"/>
      <c r="L172" s="190">
        <v>58.06</v>
      </c>
      <c r="M172" s="190"/>
      <c r="N172" s="190"/>
      <c r="O172" s="190"/>
      <c r="P172" s="301" t="s">
        <v>718</v>
      </c>
    </row>
    <row r="173" spans="1:23" x14ac:dyDescent="0.2">
      <c r="A173" s="37">
        <v>167</v>
      </c>
      <c r="B173" s="278" t="s">
        <v>856</v>
      </c>
      <c r="C173" s="73" t="s">
        <v>637</v>
      </c>
      <c r="D173" s="81">
        <v>37198</v>
      </c>
      <c r="E173" s="79">
        <v>631230185</v>
      </c>
      <c r="F173" s="38" t="s">
        <v>854</v>
      </c>
      <c r="G173" s="78" t="s">
        <v>692</v>
      </c>
      <c r="H173" s="49">
        <v>10</v>
      </c>
      <c r="I173" s="40">
        <v>13230</v>
      </c>
      <c r="J173" s="229">
        <f t="shared" ref="J173:J174" si="10">SUM(K173+L173+M173+N173+O173)</f>
        <v>87.09</v>
      </c>
      <c r="K173" s="190"/>
      <c r="L173" s="190">
        <v>87.09</v>
      </c>
      <c r="M173" s="190"/>
      <c r="N173" s="190"/>
      <c r="O173" s="190"/>
      <c r="P173" s="301" t="s">
        <v>718</v>
      </c>
      <c r="R173" s="26"/>
      <c r="S173" s="26"/>
    </row>
    <row r="174" spans="1:23" x14ac:dyDescent="0.2">
      <c r="A174" s="37">
        <v>168</v>
      </c>
      <c r="B174" s="278" t="s">
        <v>857</v>
      </c>
      <c r="C174" s="73" t="s">
        <v>858</v>
      </c>
      <c r="D174" s="81">
        <v>37235</v>
      </c>
      <c r="E174" s="79">
        <v>631230194</v>
      </c>
      <c r="F174" s="38" t="s">
        <v>854</v>
      </c>
      <c r="G174" s="78" t="s">
        <v>687</v>
      </c>
      <c r="H174" s="49">
        <v>10</v>
      </c>
      <c r="I174" s="40">
        <v>13250</v>
      </c>
      <c r="J174" s="229">
        <f t="shared" si="10"/>
        <v>16.989999999999998</v>
      </c>
      <c r="K174" s="190"/>
      <c r="L174" s="190">
        <v>16.989999999999998</v>
      </c>
      <c r="M174" s="190"/>
      <c r="N174" s="190"/>
      <c r="O174" s="190"/>
      <c r="P174" s="111" t="s">
        <v>77</v>
      </c>
    </row>
    <row r="175" spans="1:23" x14ac:dyDescent="0.2">
      <c r="A175" s="37">
        <v>169</v>
      </c>
      <c r="B175" s="278" t="s">
        <v>859</v>
      </c>
      <c r="C175" s="73" t="s">
        <v>858</v>
      </c>
      <c r="D175" s="81">
        <v>37253</v>
      </c>
      <c r="E175" s="79">
        <v>631230195</v>
      </c>
      <c r="F175" s="38" t="s">
        <v>854</v>
      </c>
      <c r="G175" s="78" t="s">
        <v>687</v>
      </c>
      <c r="H175" s="49">
        <v>10</v>
      </c>
      <c r="I175" s="40">
        <v>13250</v>
      </c>
      <c r="J175" s="229">
        <f t="shared" ref="J175:J182" si="11">SUM(K175+L175+M175+N175+O175)</f>
        <v>18.989999999999998</v>
      </c>
      <c r="K175" s="190"/>
      <c r="L175" s="190">
        <v>18.989999999999998</v>
      </c>
      <c r="M175" s="190"/>
      <c r="N175" s="190"/>
      <c r="O175" s="190"/>
      <c r="P175" s="111" t="s">
        <v>77</v>
      </c>
    </row>
    <row r="176" spans="1:23" x14ac:dyDescent="0.2">
      <c r="A176" s="37">
        <v>170</v>
      </c>
      <c r="B176" s="278"/>
      <c r="C176" s="73"/>
      <c r="D176" s="371">
        <v>36209</v>
      </c>
      <c r="E176" s="478">
        <v>63193420</v>
      </c>
      <c r="F176" s="479" t="s">
        <v>854</v>
      </c>
      <c r="G176" s="372" t="s">
        <v>920</v>
      </c>
      <c r="H176" s="373">
        <v>10</v>
      </c>
      <c r="I176" s="390">
        <v>11900</v>
      </c>
      <c r="J176" s="391">
        <f t="shared" si="11"/>
        <v>2213</v>
      </c>
      <c r="K176" s="315">
        <v>2213</v>
      </c>
      <c r="L176" s="315"/>
      <c r="M176" s="190"/>
      <c r="N176" s="315"/>
      <c r="O176" s="315"/>
      <c r="P176" s="393" t="s">
        <v>930</v>
      </c>
    </row>
    <row r="177" spans="1:16" x14ac:dyDescent="0.2">
      <c r="A177" s="37">
        <v>171</v>
      </c>
      <c r="B177" s="278"/>
      <c r="C177" s="73"/>
      <c r="D177" s="371">
        <v>38220</v>
      </c>
      <c r="E177" s="478">
        <v>63193420</v>
      </c>
      <c r="F177" s="479" t="s">
        <v>854</v>
      </c>
      <c r="G177" s="372" t="s">
        <v>921</v>
      </c>
      <c r="H177" s="373">
        <v>10</v>
      </c>
      <c r="I177" s="390">
        <v>11900</v>
      </c>
      <c r="J177" s="391">
        <f t="shared" si="11"/>
        <v>2062.5</v>
      </c>
      <c r="K177" s="315">
        <v>2062.5</v>
      </c>
      <c r="L177" s="315"/>
      <c r="M177" s="190"/>
      <c r="N177" s="315"/>
      <c r="O177" s="315"/>
      <c r="P177" s="393" t="s">
        <v>921</v>
      </c>
    </row>
    <row r="178" spans="1:16" x14ac:dyDescent="0.2">
      <c r="A178" s="37">
        <v>172</v>
      </c>
      <c r="B178" s="278"/>
      <c r="C178" s="73"/>
      <c r="D178" s="371">
        <v>38348</v>
      </c>
      <c r="E178" s="478">
        <v>63193420</v>
      </c>
      <c r="F178" s="479" t="s">
        <v>864</v>
      </c>
      <c r="G178" s="372" t="s">
        <v>922</v>
      </c>
      <c r="H178" s="373">
        <v>10</v>
      </c>
      <c r="I178" s="390">
        <v>11900</v>
      </c>
      <c r="J178" s="391">
        <f t="shared" si="11"/>
        <v>2027.44</v>
      </c>
      <c r="K178" s="315">
        <v>2027.44</v>
      </c>
      <c r="L178" s="315"/>
      <c r="M178" s="190"/>
      <c r="N178" s="315"/>
      <c r="O178" s="315"/>
      <c r="P178" s="393" t="s">
        <v>927</v>
      </c>
    </row>
    <row r="179" spans="1:16" x14ac:dyDescent="0.2">
      <c r="A179" s="37">
        <v>173</v>
      </c>
      <c r="B179" s="278"/>
      <c r="C179" s="73"/>
      <c r="D179" s="371">
        <v>38357</v>
      </c>
      <c r="E179" s="478">
        <v>63193420</v>
      </c>
      <c r="F179" s="479" t="s">
        <v>864</v>
      </c>
      <c r="G179" s="372" t="s">
        <v>923</v>
      </c>
      <c r="H179" s="373">
        <v>10</v>
      </c>
      <c r="I179" s="390">
        <v>11900</v>
      </c>
      <c r="J179" s="391">
        <f t="shared" si="11"/>
        <v>2345.41</v>
      </c>
      <c r="K179" s="315">
        <v>2345.41</v>
      </c>
      <c r="L179" s="315"/>
      <c r="M179" s="190"/>
      <c r="N179" s="315"/>
      <c r="O179" s="315"/>
      <c r="P179" s="393" t="s">
        <v>928</v>
      </c>
    </row>
    <row r="180" spans="1:16" x14ac:dyDescent="0.2">
      <c r="A180" s="37">
        <v>174</v>
      </c>
      <c r="B180" s="278"/>
      <c r="C180" s="73"/>
      <c r="D180" s="371">
        <v>39320</v>
      </c>
      <c r="E180" s="478">
        <v>63193420</v>
      </c>
      <c r="F180" s="479" t="s">
        <v>864</v>
      </c>
      <c r="G180" s="372" t="s">
        <v>924</v>
      </c>
      <c r="H180" s="373">
        <v>10</v>
      </c>
      <c r="I180" s="390">
        <v>11900</v>
      </c>
      <c r="J180" s="391">
        <f t="shared" si="11"/>
        <v>977</v>
      </c>
      <c r="K180" s="315">
        <v>977</v>
      </c>
      <c r="L180" s="315"/>
      <c r="M180" s="190"/>
      <c r="N180" s="315"/>
      <c r="O180" s="315"/>
      <c r="P180" s="393" t="s">
        <v>929</v>
      </c>
    </row>
    <row r="181" spans="1:16" x14ac:dyDescent="0.2">
      <c r="A181" s="37">
        <v>175</v>
      </c>
      <c r="B181" s="278"/>
      <c r="C181" s="73"/>
      <c r="D181" s="371">
        <v>40483</v>
      </c>
      <c r="E181" s="478">
        <v>63193420</v>
      </c>
      <c r="F181" s="479" t="s">
        <v>873</v>
      </c>
      <c r="G181" s="372" t="s">
        <v>925</v>
      </c>
      <c r="H181" s="373">
        <v>10</v>
      </c>
      <c r="I181" s="390">
        <v>11900</v>
      </c>
      <c r="J181" s="391">
        <f t="shared" si="11"/>
        <v>3051.4</v>
      </c>
      <c r="K181" s="315">
        <v>3051.4</v>
      </c>
      <c r="L181" s="315"/>
      <c r="M181" s="190"/>
      <c r="N181" s="315"/>
      <c r="O181" s="315"/>
      <c r="P181" s="393" t="s">
        <v>930</v>
      </c>
    </row>
    <row r="182" spans="1:16" x14ac:dyDescent="0.2">
      <c r="A182" s="37">
        <v>176</v>
      </c>
      <c r="B182" s="278"/>
      <c r="C182" s="73"/>
      <c r="D182" s="371">
        <v>40646</v>
      </c>
      <c r="E182" s="478">
        <v>63193420</v>
      </c>
      <c r="F182" s="479" t="s">
        <v>873</v>
      </c>
      <c r="G182" s="372" t="s">
        <v>926</v>
      </c>
      <c r="H182" s="373">
        <v>10</v>
      </c>
      <c r="I182" s="390">
        <v>11900</v>
      </c>
      <c r="J182" s="391">
        <f t="shared" si="11"/>
        <v>541</v>
      </c>
      <c r="K182" s="315">
        <v>541</v>
      </c>
      <c r="L182" s="315"/>
      <c r="M182" s="190"/>
      <c r="N182" s="315"/>
      <c r="O182" s="315"/>
      <c r="P182" s="393" t="s">
        <v>931</v>
      </c>
    </row>
    <row r="183" spans="1:16" x14ac:dyDescent="0.2">
      <c r="A183" s="37">
        <v>177</v>
      </c>
      <c r="B183" s="278" t="s">
        <v>895</v>
      </c>
      <c r="C183" s="73" t="s">
        <v>637</v>
      </c>
      <c r="D183" s="81">
        <v>41007</v>
      </c>
      <c r="E183" s="79">
        <v>631230201</v>
      </c>
      <c r="F183" s="38" t="s">
        <v>873</v>
      </c>
      <c r="G183" s="78" t="s">
        <v>403</v>
      </c>
      <c r="H183" s="49">
        <v>10</v>
      </c>
      <c r="I183" s="40">
        <v>14310</v>
      </c>
      <c r="J183" s="229">
        <f t="shared" si="1"/>
        <v>40.1</v>
      </c>
      <c r="K183" s="190"/>
      <c r="L183" s="190"/>
      <c r="M183" s="190">
        <v>40.1</v>
      </c>
      <c r="N183" s="190"/>
      <c r="O183" s="190"/>
      <c r="P183" s="111" t="s">
        <v>227</v>
      </c>
    </row>
    <row r="184" spans="1:16" x14ac:dyDescent="0.2">
      <c r="A184" s="37">
        <v>178</v>
      </c>
      <c r="B184" s="278" t="s">
        <v>731</v>
      </c>
      <c r="C184" s="73" t="s">
        <v>462</v>
      </c>
      <c r="D184" s="81">
        <v>42127</v>
      </c>
      <c r="E184" s="79">
        <v>631230159</v>
      </c>
      <c r="F184" s="38" t="s">
        <v>907</v>
      </c>
      <c r="G184" s="78" t="s">
        <v>515</v>
      </c>
      <c r="H184" s="49">
        <v>10</v>
      </c>
      <c r="I184" s="40">
        <v>13210</v>
      </c>
      <c r="J184" s="229">
        <f t="shared" si="1"/>
        <v>49.2</v>
      </c>
      <c r="K184" s="190"/>
      <c r="L184" s="190">
        <v>49.2</v>
      </c>
      <c r="M184" s="190"/>
      <c r="N184" s="190"/>
      <c r="O184" s="190"/>
      <c r="P184" s="301" t="s">
        <v>516</v>
      </c>
    </row>
    <row r="185" spans="1:16" x14ac:dyDescent="0.2">
      <c r="A185" s="37">
        <v>179</v>
      </c>
      <c r="B185" s="278" t="s">
        <v>711</v>
      </c>
      <c r="C185" s="73" t="s">
        <v>462</v>
      </c>
      <c r="D185" s="81">
        <v>41801</v>
      </c>
      <c r="E185" s="79">
        <v>631230164</v>
      </c>
      <c r="F185" s="38" t="s">
        <v>907</v>
      </c>
      <c r="G185" s="78" t="s">
        <v>515</v>
      </c>
      <c r="H185" s="49">
        <v>10</v>
      </c>
      <c r="I185" s="40">
        <v>13210</v>
      </c>
      <c r="J185" s="229">
        <f t="shared" si="1"/>
        <v>51.75</v>
      </c>
      <c r="K185" s="190"/>
      <c r="L185" s="190">
        <v>51.75</v>
      </c>
      <c r="M185" s="190"/>
      <c r="N185" s="190"/>
      <c r="O185" s="190"/>
      <c r="P185" s="301" t="s">
        <v>516</v>
      </c>
    </row>
    <row r="186" spans="1:16" x14ac:dyDescent="0.2">
      <c r="A186" s="37">
        <v>180</v>
      </c>
      <c r="B186" s="278" t="s">
        <v>763</v>
      </c>
      <c r="C186" s="73" t="s">
        <v>602</v>
      </c>
      <c r="D186" s="81">
        <v>41773</v>
      </c>
      <c r="E186" s="79">
        <v>631230107</v>
      </c>
      <c r="F186" s="38" t="s">
        <v>907</v>
      </c>
      <c r="G186" s="78" t="s">
        <v>515</v>
      </c>
      <c r="H186" s="49">
        <v>10</v>
      </c>
      <c r="I186" s="40">
        <v>13210</v>
      </c>
      <c r="J186" s="229">
        <f t="shared" si="1"/>
        <v>312.47000000000003</v>
      </c>
      <c r="K186" s="190"/>
      <c r="L186" s="190">
        <v>312.47000000000003</v>
      </c>
      <c r="M186" s="190"/>
      <c r="N186" s="190"/>
      <c r="O186" s="190"/>
      <c r="P186" s="301" t="s">
        <v>516</v>
      </c>
    </row>
    <row r="187" spans="1:16" x14ac:dyDescent="0.2">
      <c r="A187" s="37">
        <v>181</v>
      </c>
      <c r="B187" s="278" t="s">
        <v>706</v>
      </c>
      <c r="C187" s="73" t="s">
        <v>302</v>
      </c>
      <c r="D187" s="81">
        <v>41746</v>
      </c>
      <c r="E187" s="79">
        <v>631230173</v>
      </c>
      <c r="F187" s="38" t="s">
        <v>907</v>
      </c>
      <c r="G187" s="78" t="s">
        <v>515</v>
      </c>
      <c r="H187" s="49">
        <v>10</v>
      </c>
      <c r="I187" s="40">
        <v>13210</v>
      </c>
      <c r="J187" s="229">
        <f t="shared" si="1"/>
        <v>270.95</v>
      </c>
      <c r="K187" s="190"/>
      <c r="L187" s="190">
        <v>270.95</v>
      </c>
      <c r="M187" s="190"/>
      <c r="N187" s="190"/>
      <c r="O187" s="190"/>
      <c r="P187" s="301" t="s">
        <v>516</v>
      </c>
    </row>
    <row r="188" spans="1:16" x14ac:dyDescent="0.2">
      <c r="A188" s="37">
        <v>182</v>
      </c>
      <c r="B188" s="275" t="s">
        <v>723</v>
      </c>
      <c r="C188" s="44" t="s">
        <v>302</v>
      </c>
      <c r="D188" s="77">
        <v>41729</v>
      </c>
      <c r="E188" s="79">
        <v>631230174</v>
      </c>
      <c r="F188" s="38" t="s">
        <v>907</v>
      </c>
      <c r="G188" s="78" t="s">
        <v>515</v>
      </c>
      <c r="H188" s="49">
        <v>10</v>
      </c>
      <c r="I188" s="40">
        <v>13210</v>
      </c>
      <c r="J188" s="229">
        <f t="shared" si="1"/>
        <v>22.81</v>
      </c>
      <c r="K188" s="190"/>
      <c r="L188" s="190">
        <v>22.81</v>
      </c>
      <c r="M188" s="194"/>
      <c r="N188" s="195"/>
      <c r="O188" s="191"/>
      <c r="P188" s="301" t="s">
        <v>516</v>
      </c>
    </row>
    <row r="189" spans="1:16" x14ac:dyDescent="0.2">
      <c r="A189" s="37">
        <v>183</v>
      </c>
      <c r="B189" s="275" t="s">
        <v>725</v>
      </c>
      <c r="C189" s="44" t="s">
        <v>449</v>
      </c>
      <c r="D189" s="77">
        <v>41716</v>
      </c>
      <c r="E189" s="79">
        <v>631230175</v>
      </c>
      <c r="F189" s="38" t="s">
        <v>907</v>
      </c>
      <c r="G189" s="78" t="s">
        <v>515</v>
      </c>
      <c r="H189" s="49">
        <v>10</v>
      </c>
      <c r="I189" s="40">
        <v>13210</v>
      </c>
      <c r="J189" s="229">
        <f t="shared" si="1"/>
        <v>59.6</v>
      </c>
      <c r="K189" s="190"/>
      <c r="L189" s="190">
        <v>59.6</v>
      </c>
      <c r="M189" s="194"/>
      <c r="N189" s="195"/>
      <c r="O189" s="191"/>
      <c r="P189" s="301" t="s">
        <v>516</v>
      </c>
    </row>
    <row r="190" spans="1:16" x14ac:dyDescent="0.2">
      <c r="A190" s="37">
        <v>184</v>
      </c>
      <c r="B190" s="275" t="s">
        <v>712</v>
      </c>
      <c r="C190" s="44" t="s">
        <v>908</v>
      </c>
      <c r="D190" s="77">
        <v>42138</v>
      </c>
      <c r="E190" s="79">
        <v>631230168</v>
      </c>
      <c r="F190" s="38" t="s">
        <v>907</v>
      </c>
      <c r="G190" s="78" t="s">
        <v>515</v>
      </c>
      <c r="H190" s="49">
        <v>10</v>
      </c>
      <c r="I190" s="40">
        <v>13210</v>
      </c>
      <c r="J190" s="229">
        <f t="shared" si="1"/>
        <v>72.489999999999995</v>
      </c>
      <c r="K190" s="190"/>
      <c r="L190" s="190">
        <v>72.489999999999995</v>
      </c>
      <c r="M190" s="194"/>
      <c r="N190" s="195"/>
      <c r="O190" s="191"/>
      <c r="P190" s="301" t="s">
        <v>516</v>
      </c>
    </row>
    <row r="191" spans="1:16" x14ac:dyDescent="0.2">
      <c r="A191" s="37">
        <v>185</v>
      </c>
      <c r="B191" s="275" t="s">
        <v>709</v>
      </c>
      <c r="C191" s="44" t="s">
        <v>462</v>
      </c>
      <c r="D191" s="77">
        <v>42151</v>
      </c>
      <c r="E191" s="79">
        <v>631230171</v>
      </c>
      <c r="F191" s="38" t="s">
        <v>907</v>
      </c>
      <c r="G191" s="78" t="s">
        <v>515</v>
      </c>
      <c r="H191" s="49">
        <v>10</v>
      </c>
      <c r="I191" s="40">
        <v>13210</v>
      </c>
      <c r="J191" s="229">
        <f t="shared" si="1"/>
        <v>16.239999999999998</v>
      </c>
      <c r="K191" s="190"/>
      <c r="L191" s="190">
        <v>16.239999999999998</v>
      </c>
      <c r="M191" s="194"/>
      <c r="N191" s="195"/>
      <c r="O191" s="191"/>
      <c r="P191" s="301" t="s">
        <v>516</v>
      </c>
    </row>
    <row r="192" spans="1:16" ht="13.5" thickBot="1" x14ac:dyDescent="0.25">
      <c r="A192" s="37">
        <v>186</v>
      </c>
      <c r="B192" s="275" t="s">
        <v>713</v>
      </c>
      <c r="C192" s="44" t="s">
        <v>637</v>
      </c>
      <c r="D192" s="77">
        <v>42177</v>
      </c>
      <c r="E192" s="79">
        <v>631230172</v>
      </c>
      <c r="F192" s="38" t="s">
        <v>907</v>
      </c>
      <c r="G192" s="78" t="s">
        <v>515</v>
      </c>
      <c r="H192" s="49">
        <v>10</v>
      </c>
      <c r="I192" s="40">
        <v>13210</v>
      </c>
      <c r="J192" s="229">
        <f t="shared" si="1"/>
        <v>32.18</v>
      </c>
      <c r="K192" s="190"/>
      <c r="L192" s="190">
        <v>32.18</v>
      </c>
      <c r="M192" s="194"/>
      <c r="N192" s="195"/>
      <c r="O192" s="191"/>
      <c r="P192" s="301" t="s">
        <v>516</v>
      </c>
    </row>
    <row r="193" spans="1:21" ht="13.5" thickBot="1" x14ac:dyDescent="0.25">
      <c r="A193" s="37">
        <v>187</v>
      </c>
      <c r="B193" s="275" t="s">
        <v>716</v>
      </c>
      <c r="C193" s="44" t="s">
        <v>462</v>
      </c>
      <c r="D193" s="77">
        <v>42186</v>
      </c>
      <c r="E193" s="79">
        <v>631230170</v>
      </c>
      <c r="F193" s="38" t="s">
        <v>907</v>
      </c>
      <c r="G193" s="78" t="s">
        <v>515</v>
      </c>
      <c r="H193" s="49">
        <v>10</v>
      </c>
      <c r="I193" s="40">
        <v>13210</v>
      </c>
      <c r="J193" s="229">
        <f t="shared" si="1"/>
        <v>9.8000000000000007</v>
      </c>
      <c r="K193" s="190"/>
      <c r="L193" s="190">
        <v>9.8000000000000007</v>
      </c>
      <c r="M193" s="194"/>
      <c r="N193" s="195"/>
      <c r="O193" s="191"/>
      <c r="P193" s="301" t="s">
        <v>516</v>
      </c>
      <c r="R193" s="488" t="s">
        <v>52</v>
      </c>
      <c r="S193" s="489" t="s">
        <v>53</v>
      </c>
      <c r="T193" s="488" t="s">
        <v>54</v>
      </c>
      <c r="U193" s="490" t="s">
        <v>79</v>
      </c>
    </row>
    <row r="194" spans="1:21" x14ac:dyDescent="0.2">
      <c r="A194" s="37">
        <v>188</v>
      </c>
      <c r="B194" s="275" t="s">
        <v>761</v>
      </c>
      <c r="C194" s="44" t="s">
        <v>462</v>
      </c>
      <c r="D194" s="77">
        <v>42199</v>
      </c>
      <c r="E194" s="79">
        <v>631230165</v>
      </c>
      <c r="F194" s="38" t="s">
        <v>907</v>
      </c>
      <c r="G194" s="78" t="s">
        <v>515</v>
      </c>
      <c r="H194" s="49">
        <v>10</v>
      </c>
      <c r="I194" s="40">
        <v>13210</v>
      </c>
      <c r="J194" s="229">
        <f t="shared" si="1"/>
        <v>13.89</v>
      </c>
      <c r="K194" s="190"/>
      <c r="L194" s="190">
        <v>13.89</v>
      </c>
      <c r="M194" s="194"/>
      <c r="N194" s="195"/>
      <c r="O194" s="191"/>
      <c r="P194" s="301" t="s">
        <v>516</v>
      </c>
      <c r="R194" s="348">
        <v>4596.75</v>
      </c>
      <c r="S194" s="348">
        <v>10776.48</v>
      </c>
      <c r="T194" s="348">
        <v>29239.46</v>
      </c>
    </row>
    <row r="195" spans="1:21" x14ac:dyDescent="0.2">
      <c r="A195" s="37">
        <v>189</v>
      </c>
      <c r="B195" s="275" t="s">
        <v>710</v>
      </c>
      <c r="C195" s="44" t="s">
        <v>908</v>
      </c>
      <c r="D195" s="77">
        <v>42206</v>
      </c>
      <c r="E195" s="79">
        <v>631230169</v>
      </c>
      <c r="F195" s="38" t="s">
        <v>907</v>
      </c>
      <c r="G195" s="78" t="s">
        <v>515</v>
      </c>
      <c r="H195" s="49">
        <v>10</v>
      </c>
      <c r="I195" s="40">
        <v>13210</v>
      </c>
      <c r="J195" s="229">
        <f t="shared" si="1"/>
        <v>6.5</v>
      </c>
      <c r="K195" s="190"/>
      <c r="L195" s="190">
        <v>6.5</v>
      </c>
      <c r="M195" s="194"/>
      <c r="N195" s="195"/>
      <c r="O195" s="191"/>
      <c r="P195" s="301" t="s">
        <v>516</v>
      </c>
      <c r="R195" s="349"/>
      <c r="S195" s="348">
        <v>11245.81</v>
      </c>
      <c r="T195" s="348">
        <v>40549.120000000003</v>
      </c>
    </row>
    <row r="196" spans="1:21" x14ac:dyDescent="0.2">
      <c r="A196" s="37">
        <v>190</v>
      </c>
      <c r="B196" s="275" t="s">
        <v>733</v>
      </c>
      <c r="C196" s="44" t="s">
        <v>462</v>
      </c>
      <c r="D196" s="77">
        <v>42216</v>
      </c>
      <c r="E196" s="79">
        <v>631230182</v>
      </c>
      <c r="F196" s="38" t="s">
        <v>907</v>
      </c>
      <c r="G196" s="78" t="s">
        <v>515</v>
      </c>
      <c r="H196" s="49">
        <v>10</v>
      </c>
      <c r="I196" s="40">
        <v>13210</v>
      </c>
      <c r="J196" s="229">
        <f t="shared" si="1"/>
        <v>32.119999999999997</v>
      </c>
      <c r="K196" s="190"/>
      <c r="L196" s="190">
        <v>32.119999999999997</v>
      </c>
      <c r="M196" s="194"/>
      <c r="N196" s="195"/>
      <c r="O196" s="191"/>
      <c r="P196" s="301" t="s">
        <v>516</v>
      </c>
      <c r="R196" s="349"/>
      <c r="S196" s="348">
        <v>20434.650000000001</v>
      </c>
      <c r="T196" s="348"/>
    </row>
    <row r="197" spans="1:21" x14ac:dyDescent="0.2">
      <c r="A197" s="37">
        <v>191</v>
      </c>
      <c r="B197" s="275" t="s">
        <v>726</v>
      </c>
      <c r="C197" s="44" t="s">
        <v>449</v>
      </c>
      <c r="D197" s="77">
        <v>42229</v>
      </c>
      <c r="E197" s="79">
        <v>631230176</v>
      </c>
      <c r="F197" s="38" t="s">
        <v>907</v>
      </c>
      <c r="G197" s="78" t="s">
        <v>515</v>
      </c>
      <c r="H197" s="49">
        <v>10</v>
      </c>
      <c r="I197" s="40">
        <v>13210</v>
      </c>
      <c r="J197" s="229">
        <f t="shared" si="1"/>
        <v>66.63</v>
      </c>
      <c r="K197" s="190"/>
      <c r="L197" s="190">
        <v>66.63</v>
      </c>
      <c r="M197" s="194"/>
      <c r="N197" s="195"/>
      <c r="O197" s="191"/>
      <c r="P197" s="301" t="s">
        <v>516</v>
      </c>
      <c r="R197" s="349"/>
      <c r="S197" s="348">
        <v>11101.27</v>
      </c>
      <c r="T197" s="348"/>
    </row>
    <row r="198" spans="1:21" x14ac:dyDescent="0.2">
      <c r="A198" s="37">
        <v>192</v>
      </c>
      <c r="B198" s="275" t="s">
        <v>707</v>
      </c>
      <c r="C198" s="44" t="s">
        <v>462</v>
      </c>
      <c r="D198" s="77">
        <v>41816</v>
      </c>
      <c r="E198" s="79">
        <v>631230165</v>
      </c>
      <c r="F198" s="38" t="s">
        <v>907</v>
      </c>
      <c r="G198" s="78" t="s">
        <v>515</v>
      </c>
      <c r="H198" s="49">
        <v>10</v>
      </c>
      <c r="I198" s="40">
        <v>13210</v>
      </c>
      <c r="J198" s="229">
        <f t="shared" si="1"/>
        <v>3.21</v>
      </c>
      <c r="K198" s="190"/>
      <c r="L198" s="190">
        <v>3.21</v>
      </c>
      <c r="M198" s="194"/>
      <c r="N198" s="195"/>
      <c r="O198" s="191"/>
      <c r="P198" s="301" t="s">
        <v>516</v>
      </c>
      <c r="R198" s="349"/>
      <c r="S198" s="348">
        <v>9808.94</v>
      </c>
      <c r="T198" s="348"/>
    </row>
    <row r="199" spans="1:21" x14ac:dyDescent="0.2">
      <c r="A199" s="37">
        <v>193</v>
      </c>
      <c r="B199" s="275" t="s">
        <v>708</v>
      </c>
      <c r="C199" s="44" t="s">
        <v>462</v>
      </c>
      <c r="D199" s="77">
        <v>41851</v>
      </c>
      <c r="E199" s="79">
        <v>631230163</v>
      </c>
      <c r="F199" s="38" t="s">
        <v>907</v>
      </c>
      <c r="G199" s="78" t="s">
        <v>515</v>
      </c>
      <c r="H199" s="49">
        <v>10</v>
      </c>
      <c r="I199" s="40">
        <v>13210</v>
      </c>
      <c r="J199" s="229">
        <f t="shared" si="1"/>
        <v>114.77</v>
      </c>
      <c r="K199" s="190"/>
      <c r="L199" s="190">
        <v>114.77</v>
      </c>
      <c r="M199" s="194"/>
      <c r="N199" s="195"/>
      <c r="O199" s="191"/>
      <c r="P199" s="301" t="s">
        <v>516</v>
      </c>
      <c r="R199" s="349"/>
      <c r="S199" s="348">
        <v>11040.26</v>
      </c>
      <c r="T199" s="349"/>
    </row>
    <row r="200" spans="1:21" x14ac:dyDescent="0.2">
      <c r="A200" s="37">
        <v>194</v>
      </c>
      <c r="B200" s="275" t="s">
        <v>735</v>
      </c>
      <c r="C200" s="44" t="s">
        <v>409</v>
      </c>
      <c r="D200" s="77">
        <v>41862</v>
      </c>
      <c r="E200" s="79">
        <v>631230162</v>
      </c>
      <c r="F200" s="38" t="s">
        <v>907</v>
      </c>
      <c r="G200" s="78" t="s">
        <v>515</v>
      </c>
      <c r="H200" s="49">
        <v>10</v>
      </c>
      <c r="I200" s="40">
        <v>13210</v>
      </c>
      <c r="J200" s="229">
        <f t="shared" si="1"/>
        <v>185.92</v>
      </c>
      <c r="K200" s="190"/>
      <c r="L200" s="190">
        <v>185.92</v>
      </c>
      <c r="M200" s="194"/>
      <c r="N200" s="195"/>
      <c r="O200" s="191"/>
      <c r="P200" s="301" t="s">
        <v>516</v>
      </c>
      <c r="R200" s="349"/>
      <c r="S200" s="348">
        <v>27818.33</v>
      </c>
      <c r="T200" s="349"/>
    </row>
    <row r="201" spans="1:21" x14ac:dyDescent="0.2">
      <c r="A201" s="37">
        <v>195</v>
      </c>
      <c r="B201" s="275" t="s">
        <v>767</v>
      </c>
      <c r="C201" s="44" t="s">
        <v>462</v>
      </c>
      <c r="D201" s="77">
        <v>41887</v>
      </c>
      <c r="E201" s="79">
        <v>631230161</v>
      </c>
      <c r="F201" s="38" t="s">
        <v>907</v>
      </c>
      <c r="G201" s="78" t="s">
        <v>515</v>
      </c>
      <c r="H201" s="49">
        <v>10</v>
      </c>
      <c r="I201" s="40">
        <v>13210</v>
      </c>
      <c r="J201" s="229">
        <f t="shared" si="1"/>
        <v>27.26</v>
      </c>
      <c r="K201" s="190"/>
      <c r="L201" s="190">
        <v>27.26</v>
      </c>
      <c r="M201" s="194"/>
      <c r="N201" s="195"/>
      <c r="O201" s="191"/>
      <c r="P201" s="301" t="s">
        <v>516</v>
      </c>
      <c r="R201" s="349"/>
      <c r="S201" s="348">
        <v>20753.560000000001</v>
      </c>
      <c r="T201" s="349"/>
    </row>
    <row r="202" spans="1:21" x14ac:dyDescent="0.2">
      <c r="A202" s="37">
        <v>196</v>
      </c>
      <c r="B202" s="275" t="s">
        <v>717</v>
      </c>
      <c r="C202" s="44" t="s">
        <v>462</v>
      </c>
      <c r="D202" s="77">
        <v>42115</v>
      </c>
      <c r="E202" s="79">
        <v>631230160</v>
      </c>
      <c r="F202" s="38" t="s">
        <v>907</v>
      </c>
      <c r="G202" s="78" t="s">
        <v>515</v>
      </c>
      <c r="H202" s="49">
        <v>10</v>
      </c>
      <c r="I202" s="40">
        <v>13210</v>
      </c>
      <c r="J202" s="229">
        <f t="shared" si="1"/>
        <v>51.29</v>
      </c>
      <c r="K202" s="190"/>
      <c r="L202" s="190">
        <v>51.29</v>
      </c>
      <c r="M202" s="194"/>
      <c r="N202" s="195"/>
      <c r="O202" s="191"/>
      <c r="P202" s="301" t="s">
        <v>516</v>
      </c>
      <c r="R202" s="349"/>
      <c r="S202" s="348">
        <v>17608.38</v>
      </c>
      <c r="T202" s="349"/>
    </row>
    <row r="203" spans="1:21" x14ac:dyDescent="0.2">
      <c r="A203" s="37">
        <v>197</v>
      </c>
      <c r="B203" s="275" t="s">
        <v>746</v>
      </c>
      <c r="C203" s="44" t="s">
        <v>637</v>
      </c>
      <c r="D203" s="77">
        <v>43634</v>
      </c>
      <c r="E203" s="79">
        <v>631230202</v>
      </c>
      <c r="F203" s="38" t="s">
        <v>898</v>
      </c>
      <c r="G203" s="431" t="s">
        <v>747</v>
      </c>
      <c r="H203" s="49">
        <v>10</v>
      </c>
      <c r="I203" s="40">
        <v>13220</v>
      </c>
      <c r="J203" s="229">
        <f t="shared" si="1"/>
        <v>3.6</v>
      </c>
      <c r="K203" s="190"/>
      <c r="L203" s="190">
        <v>3.6</v>
      </c>
      <c r="M203" s="190"/>
      <c r="N203" s="190"/>
      <c r="O203" s="190"/>
      <c r="P203" s="301" t="s">
        <v>748</v>
      </c>
      <c r="R203" s="349"/>
      <c r="S203" s="348">
        <v>48052.5</v>
      </c>
      <c r="T203" s="349"/>
    </row>
    <row r="204" spans="1:21" x14ac:dyDescent="0.2">
      <c r="A204" s="37">
        <v>198</v>
      </c>
      <c r="B204" s="275" t="s">
        <v>749</v>
      </c>
      <c r="C204" s="44" t="s">
        <v>637</v>
      </c>
      <c r="D204" s="77">
        <v>43679</v>
      </c>
      <c r="E204" s="79">
        <v>631230205</v>
      </c>
      <c r="F204" s="38" t="s">
        <v>898</v>
      </c>
      <c r="G204" s="431" t="s">
        <v>747</v>
      </c>
      <c r="H204" s="49">
        <v>10</v>
      </c>
      <c r="I204" s="40">
        <v>13220</v>
      </c>
      <c r="J204" s="229">
        <f t="shared" si="1"/>
        <v>64.5</v>
      </c>
      <c r="K204" s="190"/>
      <c r="L204" s="190">
        <v>64.5</v>
      </c>
      <c r="M204" s="194"/>
      <c r="N204" s="195"/>
      <c r="O204" s="191"/>
      <c r="P204" s="301" t="s">
        <v>748</v>
      </c>
      <c r="R204" s="349"/>
      <c r="S204" s="348">
        <v>14885.61</v>
      </c>
      <c r="T204" s="349"/>
    </row>
    <row r="205" spans="1:21" x14ac:dyDescent="0.2">
      <c r="A205" s="37">
        <v>199</v>
      </c>
      <c r="B205" s="275" t="s">
        <v>728</v>
      </c>
      <c r="C205" s="44" t="s">
        <v>449</v>
      </c>
      <c r="D205" s="77">
        <v>43208</v>
      </c>
      <c r="E205" s="79">
        <v>631230177</v>
      </c>
      <c r="F205" s="38" t="s">
        <v>898</v>
      </c>
      <c r="G205" s="78" t="s">
        <v>515</v>
      </c>
      <c r="H205" s="49">
        <v>10</v>
      </c>
      <c r="I205" s="40">
        <v>13210</v>
      </c>
      <c r="J205" s="229">
        <f t="shared" si="1"/>
        <v>14.01</v>
      </c>
      <c r="K205" s="190"/>
      <c r="L205" s="190">
        <v>14.01</v>
      </c>
      <c r="M205" s="194"/>
      <c r="N205" s="195"/>
      <c r="O205" s="191"/>
      <c r="P205" s="301" t="s">
        <v>516</v>
      </c>
      <c r="R205" s="349"/>
      <c r="S205" s="348">
        <v>10322.49</v>
      </c>
      <c r="T205" s="349"/>
    </row>
    <row r="206" spans="1:21" x14ac:dyDescent="0.2">
      <c r="A206" s="37">
        <v>200</v>
      </c>
      <c r="B206" s="275" t="s">
        <v>727</v>
      </c>
      <c r="C206" s="44" t="s">
        <v>449</v>
      </c>
      <c r="D206" s="77">
        <v>43214</v>
      </c>
      <c r="E206" s="79">
        <v>631230178</v>
      </c>
      <c r="F206" s="38" t="s">
        <v>898</v>
      </c>
      <c r="G206" s="78" t="s">
        <v>515</v>
      </c>
      <c r="H206" s="49">
        <v>10</v>
      </c>
      <c r="I206" s="40">
        <v>13210</v>
      </c>
      <c r="J206" s="229">
        <f t="shared" si="1"/>
        <v>44.98</v>
      </c>
      <c r="K206" s="190"/>
      <c r="L206" s="190">
        <v>44.98</v>
      </c>
      <c r="M206" s="194"/>
      <c r="N206" s="195"/>
      <c r="O206" s="191"/>
      <c r="P206" s="301" t="s">
        <v>516</v>
      </c>
      <c r="R206" s="349"/>
      <c r="S206" s="348">
        <v>11522.4</v>
      </c>
      <c r="T206" s="349"/>
    </row>
    <row r="207" spans="1:21" x14ac:dyDescent="0.2">
      <c r="A207" s="37">
        <v>201</v>
      </c>
      <c r="B207" s="275" t="s">
        <v>730</v>
      </c>
      <c r="C207" s="44" t="s">
        <v>409</v>
      </c>
      <c r="D207" s="77">
        <v>43221</v>
      </c>
      <c r="E207" s="79">
        <v>631230179</v>
      </c>
      <c r="F207" s="38" t="s">
        <v>898</v>
      </c>
      <c r="G207" s="78" t="s">
        <v>515</v>
      </c>
      <c r="H207" s="49">
        <v>10</v>
      </c>
      <c r="I207" s="40">
        <v>13210</v>
      </c>
      <c r="J207" s="229">
        <f t="shared" si="1"/>
        <v>65.8</v>
      </c>
      <c r="K207" s="190"/>
      <c r="L207" s="190">
        <v>65.8</v>
      </c>
      <c r="M207" s="194"/>
      <c r="N207" s="195"/>
      <c r="O207" s="191"/>
      <c r="P207" s="301" t="s">
        <v>516</v>
      </c>
      <c r="R207" s="349"/>
      <c r="S207" s="348">
        <v>10544.85</v>
      </c>
      <c r="T207" s="349"/>
    </row>
    <row r="208" spans="1:21" x14ac:dyDescent="0.2">
      <c r="A208" s="37">
        <v>202</v>
      </c>
      <c r="B208" s="275" t="s">
        <v>729</v>
      </c>
      <c r="C208" s="44" t="s">
        <v>909</v>
      </c>
      <c r="D208" s="77">
        <v>43228</v>
      </c>
      <c r="E208" s="79">
        <v>631230180</v>
      </c>
      <c r="F208" s="38" t="s">
        <v>898</v>
      </c>
      <c r="G208" s="78" t="s">
        <v>515</v>
      </c>
      <c r="H208" s="49">
        <v>10</v>
      </c>
      <c r="I208" s="40">
        <v>13210</v>
      </c>
      <c r="J208" s="229">
        <f t="shared" si="1"/>
        <v>40.78</v>
      </c>
      <c r="K208" s="190"/>
      <c r="L208" s="190">
        <v>40.78</v>
      </c>
      <c r="M208" s="194"/>
      <c r="N208" s="195"/>
      <c r="O208" s="191"/>
      <c r="P208" s="301" t="s">
        <v>516</v>
      </c>
      <c r="R208" s="349"/>
      <c r="S208" s="348">
        <v>11548.47</v>
      </c>
      <c r="T208" s="349"/>
    </row>
    <row r="209" spans="1:21" x14ac:dyDescent="0.2">
      <c r="A209" s="37">
        <v>203</v>
      </c>
      <c r="B209" s="275" t="s">
        <v>734</v>
      </c>
      <c r="C209" s="44" t="s">
        <v>462</v>
      </c>
      <c r="D209" s="77">
        <v>43235</v>
      </c>
      <c r="E209" s="79">
        <v>631230181</v>
      </c>
      <c r="F209" s="38" t="s">
        <v>898</v>
      </c>
      <c r="G209" s="78" t="s">
        <v>515</v>
      </c>
      <c r="H209" s="49">
        <v>10</v>
      </c>
      <c r="I209" s="40">
        <v>13210</v>
      </c>
      <c r="J209" s="229">
        <f t="shared" si="1"/>
        <v>22.66</v>
      </c>
      <c r="K209" s="190"/>
      <c r="L209" s="190">
        <v>22.66</v>
      </c>
      <c r="M209" s="194"/>
      <c r="N209" s="195"/>
      <c r="O209" s="191"/>
      <c r="P209" s="301" t="s">
        <v>516</v>
      </c>
      <c r="R209" s="349"/>
      <c r="S209" s="348">
        <v>9092.2999999999993</v>
      </c>
      <c r="T209" s="349"/>
    </row>
    <row r="210" spans="1:21" x14ac:dyDescent="0.2">
      <c r="A210" s="37">
        <v>204</v>
      </c>
      <c r="B210" s="275" t="s">
        <v>782</v>
      </c>
      <c r="C210" s="44" t="s">
        <v>637</v>
      </c>
      <c r="D210" s="77">
        <v>43641</v>
      </c>
      <c r="E210" s="79">
        <v>631230203</v>
      </c>
      <c r="F210" s="38" t="s">
        <v>898</v>
      </c>
      <c r="G210" s="431" t="s">
        <v>747</v>
      </c>
      <c r="H210" s="49">
        <v>10</v>
      </c>
      <c r="I210" s="40">
        <v>13220</v>
      </c>
      <c r="J210" s="229">
        <f t="shared" si="1"/>
        <v>89.67</v>
      </c>
      <c r="K210" s="190"/>
      <c r="L210" s="190">
        <v>89.67</v>
      </c>
      <c r="M210" s="194"/>
      <c r="N210" s="195"/>
      <c r="O210" s="191"/>
      <c r="P210" s="301" t="s">
        <v>748</v>
      </c>
      <c r="R210" s="349"/>
      <c r="S210" s="348">
        <v>9575.11</v>
      </c>
      <c r="T210" s="349"/>
    </row>
    <row r="211" spans="1:21" ht="13.5" thickBot="1" x14ac:dyDescent="0.25">
      <c r="A211" s="37">
        <v>205</v>
      </c>
      <c r="B211" s="275" t="s">
        <v>787</v>
      </c>
      <c r="C211" s="44" t="s">
        <v>637</v>
      </c>
      <c r="D211" s="77">
        <v>46449</v>
      </c>
      <c r="E211" s="79">
        <v>631230204</v>
      </c>
      <c r="F211" s="38" t="s">
        <v>903</v>
      </c>
      <c r="G211" s="431" t="s">
        <v>747</v>
      </c>
      <c r="H211" s="49">
        <v>10</v>
      </c>
      <c r="I211" s="40">
        <v>13220</v>
      </c>
      <c r="J211" s="229">
        <f t="shared" si="1"/>
        <v>7.03</v>
      </c>
      <c r="K211" s="190"/>
      <c r="L211" s="190">
        <v>7.03</v>
      </c>
      <c r="M211" s="194"/>
      <c r="N211" s="195"/>
      <c r="O211" s="191"/>
      <c r="P211" s="301" t="s">
        <v>748</v>
      </c>
      <c r="R211" s="349"/>
      <c r="S211" s="348">
        <v>11699.63</v>
      </c>
      <c r="T211" s="349"/>
    </row>
    <row r="212" spans="1:21" ht="13.5" thickBot="1" x14ac:dyDescent="0.25">
      <c r="A212" s="37">
        <v>206</v>
      </c>
      <c r="B212" s="275" t="s">
        <v>963</v>
      </c>
      <c r="C212" s="44" t="s">
        <v>829</v>
      </c>
      <c r="D212" s="77">
        <v>49584</v>
      </c>
      <c r="E212" s="79">
        <v>631230200</v>
      </c>
      <c r="F212" s="38" t="s">
        <v>941</v>
      </c>
      <c r="G212" s="431" t="s">
        <v>397</v>
      </c>
      <c r="H212" s="49">
        <v>10</v>
      </c>
      <c r="I212" s="52">
        <v>14050</v>
      </c>
      <c r="J212" s="229">
        <f t="shared" si="1"/>
        <v>245</v>
      </c>
      <c r="K212" s="190"/>
      <c r="L212" s="190"/>
      <c r="M212" s="194">
        <v>245</v>
      </c>
      <c r="N212" s="195"/>
      <c r="O212" s="191"/>
      <c r="P212" s="301" t="s">
        <v>526</v>
      </c>
      <c r="R212" s="282">
        <f>SUM(R194:R211)</f>
        <v>4596.75</v>
      </c>
      <c r="S212" s="282">
        <f t="shared" ref="S212:T212" si="12">SUM(S194:S211)</f>
        <v>277831.03999999998</v>
      </c>
      <c r="T212" s="282">
        <f t="shared" si="12"/>
        <v>69788.58</v>
      </c>
      <c r="U212" s="283">
        <f>SUM(R212:T212)</f>
        <v>352216.37</v>
      </c>
    </row>
    <row r="213" spans="1:21" x14ac:dyDescent="0.2">
      <c r="A213" s="37">
        <v>207</v>
      </c>
      <c r="B213" s="275" t="s">
        <v>966</v>
      </c>
      <c r="C213" s="44" t="s">
        <v>898</v>
      </c>
      <c r="D213" s="77">
        <v>49551</v>
      </c>
      <c r="E213" s="79">
        <v>631230222</v>
      </c>
      <c r="F213" s="38" t="s">
        <v>941</v>
      </c>
      <c r="G213" s="431" t="s">
        <v>965</v>
      </c>
      <c r="H213" s="49">
        <v>10</v>
      </c>
      <c r="I213" s="52">
        <v>13509</v>
      </c>
      <c r="J213" s="229">
        <f t="shared" si="1"/>
        <v>720</v>
      </c>
      <c r="K213" s="190"/>
      <c r="L213" s="190"/>
      <c r="M213" s="194">
        <v>720</v>
      </c>
      <c r="N213" s="195"/>
      <c r="O213" s="191"/>
      <c r="P213" s="301" t="s">
        <v>526</v>
      </c>
    </row>
    <row r="214" spans="1:21" x14ac:dyDescent="0.2">
      <c r="A214" s="37">
        <v>208</v>
      </c>
      <c r="B214" s="275"/>
      <c r="C214" s="44"/>
      <c r="D214" s="77"/>
      <c r="E214" s="79"/>
      <c r="F214" s="38" t="s">
        <v>1011</v>
      </c>
      <c r="G214" s="78" t="s">
        <v>115</v>
      </c>
      <c r="H214" s="49">
        <v>10</v>
      </c>
      <c r="I214" s="40">
        <v>11110</v>
      </c>
      <c r="J214" s="229">
        <f t="shared" ref="J214" si="13">SUM(K214+L214+M214+N214+O214)</f>
        <v>4596.75</v>
      </c>
      <c r="K214" s="190">
        <v>4596.75</v>
      </c>
      <c r="L214" s="190"/>
      <c r="M214" s="194"/>
      <c r="N214" s="195"/>
      <c r="O214" s="191"/>
      <c r="P214" s="111"/>
    </row>
    <row r="215" spans="1:21" x14ac:dyDescent="0.2">
      <c r="A215" s="37">
        <v>209</v>
      </c>
      <c r="B215" s="275"/>
      <c r="C215" s="44"/>
      <c r="D215" s="77"/>
      <c r="E215" s="79"/>
      <c r="F215" s="38" t="s">
        <v>1011</v>
      </c>
      <c r="G215" s="78" t="s">
        <v>116</v>
      </c>
      <c r="H215" s="49">
        <v>10</v>
      </c>
      <c r="I215" s="40">
        <v>11110</v>
      </c>
      <c r="J215" s="229">
        <f t="shared" ref="J215:J216" si="14">SUM(K215+L215+M215+N215+O215)</f>
        <v>277831.03999999998</v>
      </c>
      <c r="K215" s="190">
        <v>277831.03999999998</v>
      </c>
      <c r="L215" s="190"/>
      <c r="M215" s="194"/>
      <c r="N215" s="195"/>
      <c r="O215" s="191"/>
      <c r="P215" s="111"/>
    </row>
    <row r="216" spans="1:21" ht="13.5" thickBot="1" x14ac:dyDescent="0.25">
      <c r="A216" s="37">
        <v>210</v>
      </c>
      <c r="B216" s="275"/>
      <c r="C216" s="44"/>
      <c r="D216" s="77"/>
      <c r="E216" s="79"/>
      <c r="F216" s="38" t="s">
        <v>1011</v>
      </c>
      <c r="G216" s="78" t="s">
        <v>117</v>
      </c>
      <c r="H216" s="49">
        <v>10</v>
      </c>
      <c r="I216" s="40">
        <v>11110</v>
      </c>
      <c r="J216" s="229">
        <f t="shared" si="14"/>
        <v>69788.58</v>
      </c>
      <c r="K216" s="190">
        <v>69788.58</v>
      </c>
      <c r="L216" s="190"/>
      <c r="M216" s="194"/>
      <c r="N216" s="195"/>
      <c r="O216" s="191"/>
      <c r="P216" s="111"/>
    </row>
    <row r="217" spans="1:21" ht="13.5" thickBot="1" x14ac:dyDescent="0.25">
      <c r="A217" s="241"/>
      <c r="B217" s="400"/>
      <c r="C217" s="242"/>
      <c r="D217" s="242"/>
      <c r="E217" s="243"/>
      <c r="F217" s="242"/>
      <c r="G217" s="243"/>
      <c r="H217" s="206"/>
      <c r="I217" s="244" t="s">
        <v>42</v>
      </c>
      <c r="J217" s="245">
        <f t="shared" ref="J217:O217" si="15">SUM(J7:J216)</f>
        <v>1221811.5800000005</v>
      </c>
      <c r="K217" s="246">
        <f t="shared" si="15"/>
        <v>1188717.1400000001</v>
      </c>
      <c r="L217" s="246">
        <f t="shared" si="15"/>
        <v>9304.4699999999975</v>
      </c>
      <c r="M217" s="246">
        <f t="shared" si="15"/>
        <v>23789.969999999994</v>
      </c>
      <c r="N217" s="246">
        <f t="shared" si="15"/>
        <v>0</v>
      </c>
      <c r="O217" s="246">
        <f t="shared" si="15"/>
        <v>0</v>
      </c>
      <c r="P217" s="247"/>
    </row>
    <row r="218" spans="1:21" x14ac:dyDescent="0.2">
      <c r="A218" s="95"/>
      <c r="B218" s="401"/>
      <c r="C218" s="112"/>
      <c r="D218" s="3"/>
      <c r="E218" s="2"/>
      <c r="F218" s="3"/>
      <c r="G218" s="2"/>
      <c r="O218" s="3"/>
      <c r="P218" s="2"/>
    </row>
    <row r="219" spans="1:21" x14ac:dyDescent="0.2">
      <c r="A219" s="85"/>
      <c r="B219" s="402"/>
      <c r="C219" s="3"/>
      <c r="D219" s="2"/>
      <c r="G219" s="2"/>
      <c r="H219" s="271"/>
      <c r="I219" s="281"/>
      <c r="J219" s="281"/>
      <c r="K219" s="281"/>
      <c r="L219" s="26"/>
      <c r="M219" s="10"/>
      <c r="N219" s="103"/>
      <c r="P219" s="26"/>
    </row>
    <row r="220" spans="1:21" x14ac:dyDescent="0.2">
      <c r="A220" s="85"/>
      <c r="B220" s="402"/>
      <c r="C220" s="3"/>
      <c r="D220" s="2"/>
      <c r="G220" s="2"/>
      <c r="L220" s="26"/>
      <c r="M220" s="26"/>
      <c r="N220" s="3"/>
      <c r="P220" s="26"/>
    </row>
    <row r="221" spans="1:21" x14ac:dyDescent="0.2">
      <c r="A221" s="85"/>
      <c r="B221" s="402"/>
      <c r="C221" s="3"/>
      <c r="D221" s="2"/>
      <c r="G221" s="2"/>
      <c r="H221" s="316"/>
      <c r="J221" s="26"/>
      <c r="K221" s="316"/>
      <c r="L221" s="321"/>
      <c r="M221" s="321"/>
      <c r="N221" s="3"/>
      <c r="P221" s="26"/>
    </row>
    <row r="222" spans="1:21" x14ac:dyDescent="0.2">
      <c r="A222" s="85"/>
      <c r="B222" s="401"/>
      <c r="C222" s="112"/>
      <c r="D222" s="3"/>
      <c r="E222" s="2"/>
      <c r="F222" s="3"/>
      <c r="G222" s="2"/>
      <c r="L222" s="321"/>
      <c r="M222" s="321"/>
      <c r="O222" s="3"/>
      <c r="P222" s="2"/>
    </row>
    <row r="223" spans="1:21" x14ac:dyDescent="0.2">
      <c r="A223" s="85"/>
      <c r="B223" s="401"/>
      <c r="C223" s="112"/>
      <c r="D223" s="3"/>
      <c r="E223" s="2"/>
      <c r="F223" s="3"/>
      <c r="G223" s="2"/>
      <c r="L223" s="321"/>
      <c r="M223" s="321"/>
      <c r="O223" s="3"/>
      <c r="P223" s="2"/>
    </row>
    <row r="224" spans="1:21" x14ac:dyDescent="0.2">
      <c r="A224" s="95"/>
      <c r="B224" s="401"/>
      <c r="C224" s="112"/>
      <c r="D224" s="3"/>
      <c r="E224" s="2"/>
      <c r="F224" s="3"/>
      <c r="G224" s="2"/>
      <c r="L224" s="321"/>
      <c r="M224" s="321"/>
      <c r="O224" s="3"/>
      <c r="P224" s="2"/>
    </row>
    <row r="225" spans="1:16" x14ac:dyDescent="0.2">
      <c r="A225" s="95"/>
      <c r="B225" s="401"/>
      <c r="C225" s="112"/>
      <c r="D225" s="3"/>
      <c r="E225" s="2"/>
      <c r="F225" s="3"/>
      <c r="G225" s="2"/>
      <c r="L225" s="321"/>
      <c r="M225" s="321"/>
      <c r="O225" s="3"/>
      <c r="P225" s="2"/>
    </row>
    <row r="226" spans="1:16" x14ac:dyDescent="0.2">
      <c r="A226" s="95"/>
      <c r="B226" s="401"/>
      <c r="C226" s="112"/>
      <c r="D226" s="3"/>
      <c r="E226" s="2"/>
      <c r="F226" s="3"/>
      <c r="G226" s="2"/>
      <c r="L226" s="321"/>
      <c r="M226" s="321"/>
      <c r="O226" s="3"/>
      <c r="P226" s="2"/>
    </row>
    <row r="227" spans="1:16" x14ac:dyDescent="0.2">
      <c r="A227" s="95"/>
      <c r="B227" s="401"/>
      <c r="C227" s="112"/>
      <c r="D227" s="3"/>
      <c r="E227" s="2"/>
      <c r="F227" s="3"/>
      <c r="G227" s="2"/>
      <c r="L227" s="321"/>
      <c r="M227" s="321"/>
      <c r="O227" s="3"/>
      <c r="P227" s="2"/>
    </row>
    <row r="228" spans="1:16" x14ac:dyDescent="0.2">
      <c r="A228" s="95"/>
      <c r="B228" s="401"/>
      <c r="C228" s="112"/>
      <c r="D228" s="3"/>
      <c r="E228" s="2"/>
      <c r="F228" s="3"/>
      <c r="G228" s="2"/>
      <c r="L228" s="321"/>
      <c r="M228" s="321"/>
      <c r="O228" s="3"/>
      <c r="P228" s="2"/>
    </row>
    <row r="229" spans="1:16" x14ac:dyDescent="0.2">
      <c r="A229" s="95"/>
      <c r="B229" s="401"/>
      <c r="C229" s="112"/>
      <c r="D229" s="3"/>
      <c r="E229" s="2"/>
      <c r="F229" s="3"/>
      <c r="G229" s="2"/>
      <c r="L229" s="321"/>
      <c r="M229" s="321"/>
      <c r="O229" s="3"/>
      <c r="P229" s="2"/>
    </row>
    <row r="230" spans="1:16" x14ac:dyDescent="0.2">
      <c r="A230" s="95"/>
      <c r="B230" s="401"/>
      <c r="C230" s="112"/>
      <c r="D230" s="3"/>
      <c r="E230" s="2"/>
      <c r="F230" s="3"/>
      <c r="G230" s="2"/>
      <c r="L230" s="321"/>
      <c r="M230" s="321"/>
      <c r="O230" s="3"/>
      <c r="P230" s="2"/>
    </row>
    <row r="231" spans="1:16" x14ac:dyDescent="0.2">
      <c r="A231" s="95"/>
      <c r="B231" s="401"/>
      <c r="C231" s="112"/>
      <c r="D231" s="3"/>
      <c r="E231" s="2"/>
      <c r="F231" s="3"/>
      <c r="G231" s="2"/>
      <c r="L231" s="321"/>
      <c r="M231" s="321"/>
      <c r="O231" s="3"/>
      <c r="P231" s="2"/>
    </row>
    <row r="232" spans="1:16" x14ac:dyDescent="0.2">
      <c r="A232" s="95"/>
      <c r="B232" s="401"/>
      <c r="C232" s="112"/>
      <c r="D232" s="3"/>
      <c r="E232" s="2"/>
      <c r="F232" s="3"/>
      <c r="G232" s="2"/>
      <c r="L232" s="321"/>
      <c r="M232" s="321"/>
      <c r="O232" s="3"/>
      <c r="P232" s="2"/>
    </row>
    <row r="233" spans="1:16" x14ac:dyDescent="0.2">
      <c r="A233" s="95"/>
      <c r="B233" s="401"/>
      <c r="C233" s="112"/>
      <c r="D233" s="3"/>
      <c r="E233" s="2"/>
      <c r="F233" s="3"/>
      <c r="G233" s="2"/>
      <c r="L233" s="321"/>
      <c r="M233" s="321"/>
      <c r="O233" s="3"/>
      <c r="P233" s="2"/>
    </row>
    <row r="234" spans="1:16" x14ac:dyDescent="0.2">
      <c r="A234" s="95"/>
      <c r="B234" s="401"/>
      <c r="C234" s="112"/>
      <c r="D234" s="3"/>
      <c r="E234" s="2"/>
      <c r="F234" s="3"/>
      <c r="G234" s="2"/>
      <c r="L234" s="321"/>
      <c r="M234" s="321"/>
      <c r="O234" s="3"/>
      <c r="P234" s="2"/>
    </row>
    <row r="235" spans="1:16" x14ac:dyDescent="0.2">
      <c r="A235" s="95"/>
      <c r="B235" s="401"/>
      <c r="C235" s="112"/>
      <c r="D235" s="3"/>
      <c r="E235" s="2"/>
      <c r="F235" s="3"/>
      <c r="G235" s="2"/>
      <c r="L235" s="321"/>
      <c r="M235" s="321"/>
      <c r="O235" s="3"/>
      <c r="P235" s="2"/>
    </row>
    <row r="236" spans="1:16" x14ac:dyDescent="0.2">
      <c r="A236" s="95"/>
      <c r="L236" s="374"/>
      <c r="M236" s="374"/>
    </row>
    <row r="237" spans="1:16" x14ac:dyDescent="0.2">
      <c r="A237" s="95"/>
      <c r="L237" s="321"/>
      <c r="M237" s="321"/>
    </row>
    <row r="238" spans="1:16" x14ac:dyDescent="0.2">
      <c r="L238" s="321"/>
      <c r="M238" s="321"/>
    </row>
    <row r="239" spans="1:16" x14ac:dyDescent="0.2">
      <c r="L239" s="321"/>
      <c r="M239" s="321"/>
    </row>
    <row r="240" spans="1:16" x14ac:dyDescent="0.2">
      <c r="L240" s="321"/>
      <c r="M240" s="321"/>
    </row>
    <row r="241" spans="12:13" x14ac:dyDescent="0.2">
      <c r="L241" s="321"/>
      <c r="M241" s="321"/>
    </row>
    <row r="487" spans="18:21" x14ac:dyDescent="0.2">
      <c r="R487" s="3"/>
      <c r="S487" s="3"/>
      <c r="T487" s="3"/>
    </row>
    <row r="493" spans="18:21" x14ac:dyDescent="0.2">
      <c r="U493" s="3"/>
    </row>
    <row r="513" spans="1:21" s="3" customFormat="1" x14ac:dyDescent="0.2">
      <c r="A513" s="2"/>
      <c r="B513" s="396"/>
      <c r="C513" s="85"/>
      <c r="D513" s="112"/>
      <c r="F513" s="2"/>
      <c r="H513" s="2"/>
      <c r="I513" s="2"/>
      <c r="J513" s="2"/>
      <c r="K513" s="2"/>
      <c r="L513" s="2"/>
      <c r="M513" s="2"/>
      <c r="N513" s="2"/>
      <c r="O513" s="2"/>
      <c r="Q513" s="103"/>
      <c r="R513" s="2"/>
      <c r="S513" s="2"/>
      <c r="T513" s="2"/>
      <c r="U513" s="2"/>
    </row>
    <row r="604" spans="2:15" x14ac:dyDescent="0.2">
      <c r="B604" s="403"/>
      <c r="C604" s="90"/>
    </row>
    <row r="605" spans="2:15" x14ac:dyDescent="0.2">
      <c r="B605" s="403"/>
      <c r="C605" s="90"/>
    </row>
    <row r="606" spans="2:15" x14ac:dyDescent="0.2">
      <c r="B606" s="403"/>
      <c r="C606" s="90"/>
      <c r="K606" s="42"/>
      <c r="L606" s="42"/>
      <c r="M606" s="42"/>
      <c r="N606" s="42"/>
      <c r="O606" s="42"/>
    </row>
    <row r="609" spans="11:13" x14ac:dyDescent="0.2">
      <c r="K609" s="26"/>
      <c r="L609" s="26"/>
      <c r="M609" s="26"/>
    </row>
    <row r="627" spans="1:1" x14ac:dyDescent="0.2">
      <c r="A627" s="45"/>
    </row>
    <row r="628" spans="1:1" x14ac:dyDescent="0.2">
      <c r="A628" s="45"/>
    </row>
    <row r="629" spans="1:1" x14ac:dyDescent="0.2">
      <c r="A629" s="46"/>
    </row>
    <row r="897" spans="19:19" x14ac:dyDescent="0.2">
      <c r="S897" s="14"/>
    </row>
    <row r="927" spans="19:19" x14ac:dyDescent="0.2">
      <c r="S927" s="14"/>
    </row>
    <row r="938" spans="19:19" x14ac:dyDescent="0.2">
      <c r="S938" s="14"/>
    </row>
    <row r="981" spans="19:19" x14ac:dyDescent="0.2">
      <c r="S981" s="14"/>
    </row>
    <row r="982" spans="19:19" x14ac:dyDescent="0.2">
      <c r="S982" s="14"/>
    </row>
    <row r="988" spans="19:19" x14ac:dyDescent="0.2">
      <c r="S988" s="14"/>
    </row>
    <row r="1054" spans="19:19" x14ac:dyDescent="0.2">
      <c r="S1054" s="14"/>
    </row>
    <row r="1058" spans="19:19" x14ac:dyDescent="0.2">
      <c r="S1058" s="14"/>
    </row>
  </sheetData>
  <autoFilter ref="A6:P217"/>
  <phoneticPr fontId="3" type="noConversion"/>
  <pageMargins left="0.75" right="0.75" top="1" bottom="1" header="0.5" footer="0.5"/>
  <pageSetup scale="80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4"/>
  <sheetViews>
    <sheetView topLeftCell="A17" zoomScaleNormal="100" workbookViewId="0">
      <selection activeCell="W47" sqref="W47"/>
    </sheetView>
  </sheetViews>
  <sheetFormatPr defaultRowHeight="12.75" x14ac:dyDescent="0.2"/>
  <cols>
    <col min="1" max="1" width="15.7109375" style="120" customWidth="1"/>
    <col min="2" max="2" width="9.140625" style="120" hidden="1" customWidth="1"/>
    <col min="3" max="3" width="11.7109375" style="120" customWidth="1"/>
    <col min="4" max="4" width="8.85546875" style="120" customWidth="1"/>
    <col min="5" max="6" width="8.7109375" style="120" customWidth="1"/>
    <col min="7" max="7" width="8.85546875" style="120" customWidth="1"/>
    <col min="8" max="8" width="9.85546875" style="120" customWidth="1"/>
    <col min="9" max="9" width="9.7109375" style="120" customWidth="1"/>
    <col min="10" max="10" width="8.5703125" style="120" customWidth="1"/>
    <col min="11" max="11" width="8.7109375" style="120" customWidth="1"/>
    <col min="12" max="12" width="8.5703125" style="120" customWidth="1"/>
    <col min="13" max="13" width="9" style="120" customWidth="1"/>
    <col min="14" max="14" width="9.28515625" style="120" customWidth="1"/>
    <col min="15" max="15" width="10.5703125" style="120" customWidth="1"/>
    <col min="16" max="17" width="9" style="120" customWidth="1"/>
    <col min="18" max="18" width="9.140625" style="120" customWidth="1"/>
    <col min="19" max="19" width="12.7109375" style="120" customWidth="1"/>
    <col min="20" max="20" width="12.28515625" style="121" customWidth="1"/>
    <col min="21" max="21" width="11" style="120" customWidth="1"/>
    <col min="22" max="22" width="11.28515625" style="120" bestFit="1" customWidth="1"/>
    <col min="23" max="23" width="9.140625" style="120"/>
    <col min="24" max="24" width="14.28515625" style="120" customWidth="1"/>
    <col min="25" max="16384" width="9.140625" style="120"/>
  </cols>
  <sheetData>
    <row r="1" spans="1:23" x14ac:dyDescent="0.2">
      <c r="A1" s="86"/>
      <c r="B1" s="118"/>
      <c r="C1" s="118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85"/>
      <c r="S1" s="119"/>
    </row>
    <row r="2" spans="1:23" ht="15" x14ac:dyDescent="0.2">
      <c r="G2" s="122" t="s">
        <v>35</v>
      </c>
      <c r="H2" s="123"/>
      <c r="I2" s="124"/>
      <c r="J2" s="119"/>
      <c r="K2" s="87" t="s">
        <v>31</v>
      </c>
      <c r="L2" s="119"/>
      <c r="M2" s="119"/>
      <c r="S2" s="119"/>
    </row>
    <row r="3" spans="1:23" x14ac:dyDescent="0.2">
      <c r="G3" s="125" t="s">
        <v>32</v>
      </c>
      <c r="H3" s="125"/>
      <c r="I3" s="125"/>
      <c r="J3" s="85"/>
      <c r="K3" s="85" t="s">
        <v>33</v>
      </c>
      <c r="L3" s="85"/>
      <c r="M3" s="85"/>
      <c r="S3" s="119"/>
    </row>
    <row r="4" spans="1:23" ht="15.75" x14ac:dyDescent="0.25">
      <c r="A4" s="119"/>
      <c r="B4" s="119"/>
      <c r="C4" s="119"/>
      <c r="E4" s="126"/>
      <c r="F4" s="127"/>
      <c r="G4" s="125" t="s">
        <v>36</v>
      </c>
      <c r="H4" s="128"/>
      <c r="I4" s="125"/>
      <c r="J4" s="85"/>
      <c r="K4" s="85" t="s">
        <v>37</v>
      </c>
      <c r="L4" s="85"/>
      <c r="M4" s="85"/>
      <c r="N4" s="119"/>
      <c r="O4" s="119"/>
      <c r="P4" s="119"/>
      <c r="Q4" s="119"/>
      <c r="S4" s="119"/>
    </row>
    <row r="5" spans="1:23" x14ac:dyDescent="0.2">
      <c r="A5" s="119"/>
      <c r="B5" s="119"/>
      <c r="C5" s="119"/>
      <c r="E5" s="86"/>
      <c r="F5" s="85"/>
      <c r="N5" s="85"/>
      <c r="O5" s="119"/>
      <c r="P5" s="119"/>
      <c r="Q5" s="119"/>
      <c r="S5" s="119"/>
    </row>
    <row r="6" spans="1:23" ht="15" x14ac:dyDescent="0.2">
      <c r="A6" s="119"/>
      <c r="B6" s="119"/>
      <c r="C6" s="119" t="s">
        <v>30</v>
      </c>
      <c r="E6" s="86"/>
      <c r="F6" s="86"/>
      <c r="H6" s="129" t="s">
        <v>34</v>
      </c>
      <c r="I6" s="129"/>
      <c r="J6" s="129"/>
      <c r="K6" s="129"/>
      <c r="L6" s="87"/>
      <c r="M6" s="87"/>
      <c r="N6" s="85"/>
      <c r="O6" s="119"/>
      <c r="P6" s="119"/>
      <c r="Q6" s="119"/>
      <c r="S6" s="119"/>
    </row>
    <row r="7" spans="1:23" ht="15" x14ac:dyDescent="0.2">
      <c r="A7" s="119"/>
      <c r="B7" s="119"/>
      <c r="C7" s="119"/>
      <c r="H7" s="87"/>
      <c r="I7" s="119"/>
      <c r="J7" s="119"/>
      <c r="K7" s="119"/>
      <c r="L7" s="119"/>
      <c r="M7" s="119"/>
      <c r="N7" s="119"/>
      <c r="O7" s="119"/>
      <c r="P7" s="119"/>
      <c r="Q7" s="119"/>
    </row>
    <row r="8" spans="1:23" ht="15.75" thickBot="1" x14ac:dyDescent="0.3">
      <c r="A8" s="130" t="s">
        <v>1013</v>
      </c>
      <c r="B8" s="131"/>
      <c r="C8" s="132"/>
      <c r="D8" s="131"/>
      <c r="E8" s="131"/>
      <c r="F8" s="131"/>
      <c r="G8" s="131"/>
      <c r="H8" s="131"/>
      <c r="I8" s="119"/>
      <c r="J8" s="119"/>
      <c r="K8" s="119"/>
      <c r="L8" s="119"/>
      <c r="M8" s="119"/>
      <c r="N8" s="119"/>
      <c r="O8" s="119"/>
      <c r="P8" s="119"/>
      <c r="Q8" s="119"/>
      <c r="R8" s="119"/>
    </row>
    <row r="9" spans="1:23" ht="13.5" thickBot="1" x14ac:dyDescent="0.25">
      <c r="A9" s="133">
        <v>631</v>
      </c>
      <c r="B9" s="134"/>
      <c r="C9" s="135">
        <v>16015</v>
      </c>
      <c r="D9" s="136">
        <v>16315</v>
      </c>
      <c r="E9" s="137">
        <v>16629</v>
      </c>
      <c r="F9" s="137">
        <v>16775</v>
      </c>
      <c r="G9" s="137">
        <v>16915</v>
      </c>
      <c r="H9" s="137">
        <v>17515</v>
      </c>
      <c r="I9" s="137">
        <v>18015</v>
      </c>
      <c r="J9" s="137">
        <v>19575</v>
      </c>
      <c r="K9" s="137">
        <v>47015</v>
      </c>
      <c r="L9" s="137">
        <v>48015</v>
      </c>
      <c r="M9" s="137">
        <v>65075</v>
      </c>
      <c r="N9" s="137">
        <v>66080</v>
      </c>
      <c r="O9" s="137">
        <v>73900</v>
      </c>
      <c r="P9" s="137">
        <v>75571</v>
      </c>
      <c r="Q9" s="137">
        <v>75572</v>
      </c>
      <c r="R9" s="137">
        <v>85015</v>
      </c>
      <c r="S9" s="138">
        <v>92075</v>
      </c>
      <c r="T9" s="118" t="s">
        <v>47</v>
      </c>
    </row>
    <row r="10" spans="1:23" ht="13.5" thickBot="1" x14ac:dyDescent="0.25">
      <c r="A10" s="139" t="s">
        <v>46</v>
      </c>
      <c r="B10" s="140"/>
      <c r="C10" s="141" t="s">
        <v>13</v>
      </c>
      <c r="D10" s="142" t="s">
        <v>14</v>
      </c>
      <c r="E10" s="143" t="s">
        <v>16</v>
      </c>
      <c r="F10" s="143" t="s">
        <v>25</v>
      </c>
      <c r="G10" s="143" t="s">
        <v>29</v>
      </c>
      <c r="H10" s="143" t="s">
        <v>15</v>
      </c>
      <c r="I10" s="143" t="s">
        <v>17</v>
      </c>
      <c r="J10" s="143" t="s">
        <v>26</v>
      </c>
      <c r="K10" s="143" t="s">
        <v>27</v>
      </c>
      <c r="L10" s="143" t="s">
        <v>18</v>
      </c>
      <c r="M10" s="143" t="s">
        <v>19</v>
      </c>
      <c r="N10" s="143" t="s">
        <v>20</v>
      </c>
      <c r="O10" s="143" t="s">
        <v>21</v>
      </c>
      <c r="P10" s="144" t="s">
        <v>44</v>
      </c>
      <c r="Q10" s="144" t="s">
        <v>55</v>
      </c>
      <c r="R10" s="143" t="s">
        <v>22</v>
      </c>
      <c r="S10" s="145" t="s">
        <v>23</v>
      </c>
    </row>
    <row r="11" spans="1:23" x14ac:dyDescent="0.2">
      <c r="A11" s="146" t="s">
        <v>7</v>
      </c>
      <c r="B11" s="147"/>
      <c r="C11" s="407">
        <v>42759.55</v>
      </c>
      <c r="D11" s="196">
        <v>30313.18</v>
      </c>
      <c r="E11" s="408">
        <v>8782.89</v>
      </c>
      <c r="F11" s="408">
        <v>6247.87</v>
      </c>
      <c r="G11" s="370">
        <v>49507.96</v>
      </c>
      <c r="H11" s="370">
        <v>17631.759999999998</v>
      </c>
      <c r="I11" s="370">
        <v>36860.61</v>
      </c>
      <c r="J11" s="408">
        <v>6800.34</v>
      </c>
      <c r="K11" s="408">
        <v>24254.77</v>
      </c>
      <c r="L11" s="408">
        <v>6233.1</v>
      </c>
      <c r="M11" s="408">
        <v>11301.15</v>
      </c>
      <c r="N11" s="408">
        <v>12805.23</v>
      </c>
      <c r="O11" s="408">
        <v>257971.37</v>
      </c>
      <c r="P11" s="408">
        <v>17106.37</v>
      </c>
      <c r="Q11" s="408">
        <v>14575.64</v>
      </c>
      <c r="R11" s="408">
        <v>22385.19</v>
      </c>
      <c r="S11" s="409">
        <v>1188717.1399999999</v>
      </c>
      <c r="T11" s="148">
        <f>SUM(C11:S11)</f>
        <v>1754254.1199999999</v>
      </c>
      <c r="U11" s="369"/>
      <c r="V11" s="353"/>
    </row>
    <row r="12" spans="1:23" x14ac:dyDescent="0.2">
      <c r="A12" s="149" t="s">
        <v>45</v>
      </c>
      <c r="B12" s="150"/>
      <c r="C12" s="410">
        <v>29869.95</v>
      </c>
      <c r="D12" s="411">
        <v>15741.48</v>
      </c>
      <c r="E12" s="370">
        <v>1554.9</v>
      </c>
      <c r="F12" s="370">
        <v>0</v>
      </c>
      <c r="G12" s="370">
        <v>3633.91</v>
      </c>
      <c r="H12" s="370">
        <v>153163.57</v>
      </c>
      <c r="I12" s="370">
        <v>50449.17</v>
      </c>
      <c r="J12" s="370">
        <v>362.2</v>
      </c>
      <c r="K12" s="370">
        <v>34768.839999999997</v>
      </c>
      <c r="L12" s="370">
        <v>1890.99</v>
      </c>
      <c r="M12" s="370">
        <v>1631.25</v>
      </c>
      <c r="N12" s="370">
        <v>4878.04</v>
      </c>
      <c r="O12" s="370">
        <v>105365.1</v>
      </c>
      <c r="P12" s="321">
        <v>2795.08</v>
      </c>
      <c r="Q12" s="370">
        <v>14397.19</v>
      </c>
      <c r="R12" s="321">
        <v>4616.37</v>
      </c>
      <c r="S12" s="412">
        <v>23789.97</v>
      </c>
      <c r="T12" s="148">
        <f t="shared" ref="T12:T16" si="0">SUM(C12:S12)</f>
        <v>448908.01</v>
      </c>
      <c r="U12" s="352"/>
    </row>
    <row r="13" spans="1:23" x14ac:dyDescent="0.2">
      <c r="A13" s="151" t="s">
        <v>8</v>
      </c>
      <c r="B13" s="152"/>
      <c r="C13" s="411"/>
      <c r="D13" s="411"/>
      <c r="E13" s="370"/>
      <c r="F13" s="370"/>
      <c r="G13" s="370"/>
      <c r="H13" s="370"/>
      <c r="I13" s="370">
        <v>30000</v>
      </c>
      <c r="J13" s="370"/>
      <c r="K13" s="370"/>
      <c r="L13" s="370"/>
      <c r="M13" s="370"/>
      <c r="N13" s="370"/>
      <c r="O13" s="370">
        <v>4519.4799999999996</v>
      </c>
      <c r="P13" s="370">
        <v>752.36</v>
      </c>
      <c r="Q13" s="370">
        <v>863.72</v>
      </c>
      <c r="R13" s="370"/>
      <c r="S13" s="412">
        <v>9304.4699999999993</v>
      </c>
      <c r="T13" s="148">
        <f t="shared" si="0"/>
        <v>45440.03</v>
      </c>
      <c r="V13" s="492"/>
    </row>
    <row r="14" spans="1:23" x14ac:dyDescent="0.2">
      <c r="A14" s="151" t="s">
        <v>10</v>
      </c>
      <c r="B14" s="152"/>
      <c r="C14" s="411">
        <v>13000</v>
      </c>
      <c r="D14" s="411"/>
      <c r="E14" s="370"/>
      <c r="F14" s="370"/>
      <c r="G14" s="370"/>
      <c r="H14" s="370">
        <v>5100</v>
      </c>
      <c r="I14" s="370"/>
      <c r="J14" s="370"/>
      <c r="K14" s="370"/>
      <c r="L14" s="370"/>
      <c r="M14" s="370"/>
      <c r="N14" s="370"/>
      <c r="O14" s="370"/>
      <c r="P14" s="370"/>
      <c r="Q14" s="370"/>
      <c r="R14" s="370"/>
      <c r="S14" s="412"/>
      <c r="T14" s="148">
        <f t="shared" si="0"/>
        <v>18100</v>
      </c>
      <c r="V14" s="492"/>
    </row>
    <row r="15" spans="1:23" ht="13.5" thickBot="1" x14ac:dyDescent="0.25">
      <c r="A15" s="153" t="s">
        <v>11</v>
      </c>
      <c r="B15" s="154"/>
      <c r="C15" s="413"/>
      <c r="D15" s="413"/>
      <c r="E15" s="414"/>
      <c r="F15" s="414"/>
      <c r="G15" s="414"/>
      <c r="H15" s="414"/>
      <c r="I15" s="414">
        <v>723182.87</v>
      </c>
      <c r="J15" s="414"/>
      <c r="K15" s="414"/>
      <c r="L15" s="414"/>
      <c r="M15" s="414"/>
      <c r="N15" s="414"/>
      <c r="O15" s="414"/>
      <c r="P15" s="414"/>
      <c r="Q15" s="414"/>
      <c r="R15" s="414"/>
      <c r="S15" s="415"/>
      <c r="T15" s="148">
        <f t="shared" si="0"/>
        <v>723182.87</v>
      </c>
      <c r="V15" s="492"/>
    </row>
    <row r="16" spans="1:23" ht="12.75" customHeight="1" thickBot="1" x14ac:dyDescent="0.25">
      <c r="A16" s="155" t="s">
        <v>39</v>
      </c>
      <c r="B16" s="156"/>
      <c r="C16" s="157">
        <f>SUM(C11:C15)</f>
        <v>85629.5</v>
      </c>
      <c r="D16" s="157">
        <f>SUM(D11:D15)</f>
        <v>46054.66</v>
      </c>
      <c r="E16" s="158">
        <f t="shared" ref="E16:S16" si="1">SUM(E11:E15)</f>
        <v>10337.789999999999</v>
      </c>
      <c r="F16" s="158">
        <f t="shared" si="1"/>
        <v>6247.87</v>
      </c>
      <c r="G16" s="158">
        <f t="shared" si="1"/>
        <v>53141.869999999995</v>
      </c>
      <c r="H16" s="158">
        <f t="shared" si="1"/>
        <v>175895.33000000002</v>
      </c>
      <c r="I16" s="158">
        <f t="shared" si="1"/>
        <v>840492.65</v>
      </c>
      <c r="J16" s="158">
        <f t="shared" si="1"/>
        <v>7162.54</v>
      </c>
      <c r="K16" s="158">
        <f t="shared" si="1"/>
        <v>59023.61</v>
      </c>
      <c r="L16" s="158">
        <f t="shared" si="1"/>
        <v>8124.09</v>
      </c>
      <c r="M16" s="158">
        <f t="shared" si="1"/>
        <v>12932.4</v>
      </c>
      <c r="N16" s="158">
        <f t="shared" si="1"/>
        <v>17683.27</v>
      </c>
      <c r="O16" s="158">
        <f t="shared" si="1"/>
        <v>367855.94999999995</v>
      </c>
      <c r="P16" s="158">
        <f t="shared" si="1"/>
        <v>20653.809999999998</v>
      </c>
      <c r="Q16" s="158">
        <f t="shared" si="1"/>
        <v>29836.550000000003</v>
      </c>
      <c r="R16" s="158">
        <f t="shared" si="1"/>
        <v>27001.559999999998</v>
      </c>
      <c r="S16" s="158">
        <f t="shared" si="1"/>
        <v>1221811.5799999998</v>
      </c>
      <c r="T16" s="159">
        <f t="shared" si="0"/>
        <v>2989885.0300000003</v>
      </c>
      <c r="V16" s="492"/>
      <c r="W16" s="492"/>
    </row>
    <row r="17" spans="1:24" ht="13.5" thickBot="1" x14ac:dyDescent="0.25">
      <c r="A17" s="56"/>
      <c r="B17" s="57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160"/>
      <c r="V17" s="492"/>
      <c r="W17" s="492"/>
    </row>
    <row r="18" spans="1:24" x14ac:dyDescent="0.2">
      <c r="A18" s="161" t="s">
        <v>7</v>
      </c>
      <c r="B18" s="59"/>
      <c r="C18" s="416"/>
      <c r="D18" s="416"/>
      <c r="E18" s="416"/>
      <c r="F18" s="416"/>
      <c r="G18" s="416"/>
      <c r="H18" s="416"/>
      <c r="I18" s="416"/>
      <c r="J18" s="416"/>
      <c r="K18" s="416"/>
      <c r="L18" s="416"/>
      <c r="M18" s="416"/>
      <c r="N18" s="416"/>
      <c r="O18" s="417"/>
      <c r="P18" s="417"/>
      <c r="Q18" s="417"/>
      <c r="R18" s="416"/>
      <c r="S18" s="418"/>
      <c r="T18" s="162">
        <f>SUM(C18:S18)</f>
        <v>0</v>
      </c>
      <c r="V18" s="492"/>
    </row>
    <row r="19" spans="1:24" x14ac:dyDescent="0.2">
      <c r="A19" s="163" t="s">
        <v>45</v>
      </c>
      <c r="B19" s="150"/>
      <c r="C19" s="419">
        <v>19834.82</v>
      </c>
      <c r="D19" s="420"/>
      <c r="E19" s="421"/>
      <c r="F19" s="421"/>
      <c r="G19" s="421"/>
      <c r="H19" s="321"/>
      <c r="I19" s="421"/>
      <c r="J19" s="421"/>
      <c r="K19" s="421"/>
      <c r="L19" s="421"/>
      <c r="M19" s="421"/>
      <c r="N19" s="421"/>
      <c r="O19" s="421"/>
      <c r="P19" s="421"/>
      <c r="Q19" s="421"/>
      <c r="R19" s="421"/>
      <c r="S19" s="422"/>
      <c r="T19" s="148">
        <f>SUM(C19:S19)</f>
        <v>19834.82</v>
      </c>
      <c r="V19" s="492"/>
      <c r="W19" s="492"/>
    </row>
    <row r="20" spans="1:24" x14ac:dyDescent="0.2">
      <c r="A20" s="164" t="s">
        <v>10</v>
      </c>
      <c r="B20" s="152"/>
      <c r="C20" s="423"/>
      <c r="D20" s="370"/>
      <c r="E20" s="414"/>
      <c r="F20" s="414"/>
      <c r="G20" s="414"/>
      <c r="H20" s="414"/>
      <c r="I20" s="414"/>
      <c r="J20" s="414"/>
      <c r="K20" s="414"/>
      <c r="L20" s="414"/>
      <c r="M20" s="414"/>
      <c r="N20" s="414"/>
      <c r="O20" s="414"/>
      <c r="P20" s="414"/>
      <c r="Q20" s="414"/>
      <c r="R20" s="414"/>
      <c r="S20" s="415"/>
      <c r="T20" s="148">
        <f>SUM(C20:S20)</f>
        <v>0</v>
      </c>
    </row>
    <row r="21" spans="1:24" ht="13.5" thickBot="1" x14ac:dyDescent="0.25">
      <c r="A21" s="64" t="s">
        <v>11</v>
      </c>
      <c r="B21" s="65"/>
      <c r="C21" s="424"/>
      <c r="D21" s="424"/>
      <c r="E21" s="425"/>
      <c r="F21" s="425"/>
      <c r="G21" s="425"/>
      <c r="H21" s="425"/>
      <c r="I21" s="425"/>
      <c r="J21" s="425"/>
      <c r="K21" s="425"/>
      <c r="L21" s="425"/>
      <c r="M21" s="425"/>
      <c r="N21" s="425"/>
      <c r="O21" s="425"/>
      <c r="P21" s="425"/>
      <c r="Q21" s="425"/>
      <c r="R21" s="425"/>
      <c r="S21" s="426"/>
      <c r="T21" s="148">
        <f>SUM(C21:S21)</f>
        <v>0</v>
      </c>
    </row>
    <row r="22" spans="1:24" ht="13.5" thickBot="1" x14ac:dyDescent="0.25">
      <c r="A22" s="155" t="s">
        <v>40</v>
      </c>
      <c r="B22" s="156"/>
      <c r="C22" s="165">
        <f t="shared" ref="C22:R22" si="2">SUM(C18:C21)</f>
        <v>19834.82</v>
      </c>
      <c r="D22" s="166">
        <f t="shared" si="2"/>
        <v>0</v>
      </c>
      <c r="E22" s="166">
        <f t="shared" si="2"/>
        <v>0</v>
      </c>
      <c r="F22" s="166">
        <f t="shared" si="2"/>
        <v>0</v>
      </c>
      <c r="G22" s="166">
        <f t="shared" si="2"/>
        <v>0</v>
      </c>
      <c r="H22" s="166">
        <f t="shared" si="2"/>
        <v>0</v>
      </c>
      <c r="I22" s="166">
        <f t="shared" si="2"/>
        <v>0</v>
      </c>
      <c r="J22" s="166">
        <f t="shared" si="2"/>
        <v>0</v>
      </c>
      <c r="K22" s="166">
        <f t="shared" si="2"/>
        <v>0</v>
      </c>
      <c r="L22" s="166">
        <f t="shared" si="2"/>
        <v>0</v>
      </c>
      <c r="M22" s="166">
        <f t="shared" si="2"/>
        <v>0</v>
      </c>
      <c r="N22" s="166">
        <f t="shared" si="2"/>
        <v>0</v>
      </c>
      <c r="O22" s="166">
        <f t="shared" si="2"/>
        <v>0</v>
      </c>
      <c r="P22" s="166">
        <f t="shared" si="2"/>
        <v>0</v>
      </c>
      <c r="Q22" s="166">
        <f t="shared" si="2"/>
        <v>0</v>
      </c>
      <c r="R22" s="166">
        <f t="shared" si="2"/>
        <v>0</v>
      </c>
      <c r="S22" s="167">
        <f>SUM(S18:S21)</f>
        <v>0</v>
      </c>
      <c r="T22" s="168">
        <f>SUM(C22:S22)</f>
        <v>19834.82</v>
      </c>
    </row>
    <row r="23" spans="1:24" ht="13.5" thickBot="1" x14ac:dyDescent="0.25">
      <c r="A23" s="56"/>
      <c r="B23" s="57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160"/>
    </row>
    <row r="24" spans="1:24" ht="12.75" customHeight="1" x14ac:dyDescent="0.2">
      <c r="A24" s="161" t="s">
        <v>7</v>
      </c>
      <c r="B24" s="61"/>
      <c r="C24" s="427"/>
      <c r="D24" s="427"/>
      <c r="E24" s="427"/>
      <c r="F24" s="427"/>
      <c r="G24" s="427"/>
      <c r="H24" s="427"/>
      <c r="I24" s="427"/>
      <c r="J24" s="427"/>
      <c r="K24" s="427"/>
      <c r="L24" s="427"/>
      <c r="M24" s="427"/>
      <c r="N24" s="427"/>
      <c r="O24" s="427"/>
      <c r="P24" s="427"/>
      <c r="Q24" s="427"/>
      <c r="R24" s="427"/>
      <c r="S24" s="428"/>
      <c r="T24" s="162">
        <f>SUM(C24:S24)</f>
        <v>0</v>
      </c>
    </row>
    <row r="25" spans="1:24" ht="12.75" customHeight="1" x14ac:dyDescent="0.2">
      <c r="A25" s="163" t="s">
        <v>45</v>
      </c>
      <c r="B25" s="150"/>
      <c r="C25" s="429"/>
      <c r="D25" s="196"/>
      <c r="E25" s="408"/>
      <c r="F25" s="408"/>
      <c r="G25" s="408"/>
      <c r="H25" s="408"/>
      <c r="I25" s="408"/>
      <c r="J25" s="408"/>
      <c r="K25" s="408"/>
      <c r="L25" s="408"/>
      <c r="M25" s="408"/>
      <c r="N25" s="408"/>
      <c r="O25" s="408"/>
      <c r="P25" s="408"/>
      <c r="Q25" s="408"/>
      <c r="R25" s="408"/>
      <c r="S25" s="409"/>
      <c r="T25" s="169">
        <f>SUM(C25:S25)</f>
        <v>0</v>
      </c>
    </row>
    <row r="26" spans="1:24" ht="13.5" customHeight="1" x14ac:dyDescent="0.2">
      <c r="A26" s="164" t="s">
        <v>10</v>
      </c>
      <c r="B26" s="152"/>
      <c r="C26" s="413"/>
      <c r="D26" s="413"/>
      <c r="E26" s="414"/>
      <c r="F26" s="414"/>
      <c r="G26" s="414"/>
      <c r="H26" s="414"/>
      <c r="I26" s="414"/>
      <c r="J26" s="414"/>
      <c r="K26" s="414"/>
      <c r="L26" s="414"/>
      <c r="M26" s="414"/>
      <c r="N26" s="414"/>
      <c r="O26" s="414"/>
      <c r="P26" s="414"/>
      <c r="Q26" s="414"/>
      <c r="R26" s="414"/>
      <c r="S26" s="415"/>
      <c r="T26" s="169">
        <f>SUM(C26:S26)</f>
        <v>0</v>
      </c>
    </row>
    <row r="27" spans="1:24" ht="12.75" customHeight="1" thickBot="1" x14ac:dyDescent="0.25">
      <c r="A27" s="64" t="s">
        <v>11</v>
      </c>
      <c r="B27" s="65"/>
      <c r="C27" s="424"/>
      <c r="D27" s="424"/>
      <c r="E27" s="425"/>
      <c r="F27" s="425"/>
      <c r="G27" s="425"/>
      <c r="H27" s="425"/>
      <c r="I27" s="425"/>
      <c r="J27" s="425"/>
      <c r="K27" s="425"/>
      <c r="L27" s="425"/>
      <c r="M27" s="425"/>
      <c r="N27" s="425"/>
      <c r="O27" s="425"/>
      <c r="P27" s="425"/>
      <c r="Q27" s="425"/>
      <c r="R27" s="425"/>
      <c r="S27" s="426"/>
      <c r="T27" s="169">
        <f>SUM(C27:S27)</f>
        <v>0</v>
      </c>
    </row>
    <row r="28" spans="1:24" ht="13.5" customHeight="1" thickBot="1" x14ac:dyDescent="0.25">
      <c r="A28" s="155" t="s">
        <v>38</v>
      </c>
      <c r="B28" s="156"/>
      <c r="C28" s="170">
        <f>SUM(C24:C27)</f>
        <v>0</v>
      </c>
      <c r="D28" s="165">
        <f t="shared" ref="D28:N28" si="3">SUM(D25:D27)</f>
        <v>0</v>
      </c>
      <c r="E28" s="166">
        <f t="shared" si="3"/>
        <v>0</v>
      </c>
      <c r="F28" s="166">
        <f t="shared" si="3"/>
        <v>0</v>
      </c>
      <c r="G28" s="166">
        <f t="shared" si="3"/>
        <v>0</v>
      </c>
      <c r="H28" s="166">
        <f t="shared" si="3"/>
        <v>0</v>
      </c>
      <c r="I28" s="166">
        <f t="shared" si="3"/>
        <v>0</v>
      </c>
      <c r="J28" s="166">
        <f t="shared" si="3"/>
        <v>0</v>
      </c>
      <c r="K28" s="166">
        <f t="shared" si="3"/>
        <v>0</v>
      </c>
      <c r="L28" s="166">
        <f t="shared" si="3"/>
        <v>0</v>
      </c>
      <c r="M28" s="166">
        <f t="shared" si="3"/>
        <v>0</v>
      </c>
      <c r="N28" s="166">
        <f t="shared" si="3"/>
        <v>0</v>
      </c>
      <c r="O28" s="166">
        <f>SUM(O24:O27)</f>
        <v>0</v>
      </c>
      <c r="P28" s="166">
        <f>SUM(P24:P27)</f>
        <v>0</v>
      </c>
      <c r="Q28" s="166">
        <f>SUM(Q24:Q27)</f>
        <v>0</v>
      </c>
      <c r="R28" s="166">
        <f>SUM(R25:R27)</f>
        <v>0</v>
      </c>
      <c r="S28" s="167">
        <f>SUM(S25:S27)</f>
        <v>0</v>
      </c>
      <c r="T28" s="159">
        <f>SUM(C28:S28)</f>
        <v>0</v>
      </c>
    </row>
    <row r="29" spans="1:24" ht="12.75" customHeight="1" thickBot="1" x14ac:dyDescent="0.25">
      <c r="A29" s="56"/>
      <c r="B29" s="57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160"/>
    </row>
    <row r="30" spans="1:24" ht="12.75" customHeight="1" thickBot="1" x14ac:dyDescent="0.25">
      <c r="A30" s="151" t="s">
        <v>57</v>
      </c>
      <c r="B30" s="59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3"/>
      <c r="T30" s="160"/>
      <c r="V30" s="492"/>
      <c r="X30" s="492"/>
    </row>
    <row r="31" spans="1:24" ht="13.5" customHeight="1" thickBot="1" x14ac:dyDescent="0.25">
      <c r="A31" s="153" t="s">
        <v>45</v>
      </c>
      <c r="B31" s="285"/>
      <c r="C31" s="286"/>
      <c r="D31" s="286"/>
      <c r="E31" s="286"/>
      <c r="F31" s="286"/>
      <c r="G31" s="286"/>
      <c r="H31" s="286"/>
      <c r="I31" s="286"/>
      <c r="J31" s="286"/>
      <c r="K31" s="286"/>
      <c r="L31" s="286"/>
      <c r="M31" s="286"/>
      <c r="N31" s="286"/>
      <c r="O31" s="286"/>
      <c r="P31" s="286"/>
      <c r="Q31" s="286"/>
      <c r="R31" s="286"/>
      <c r="S31" s="287"/>
      <c r="T31" s="148">
        <f>SUM(C31:S31)</f>
        <v>0</v>
      </c>
      <c r="V31" s="492"/>
    </row>
    <row r="32" spans="1:24" ht="12.75" customHeight="1" thickBot="1" x14ac:dyDescent="0.25">
      <c r="A32" s="289" t="s">
        <v>56</v>
      </c>
      <c r="B32" s="288"/>
      <c r="C32" s="171">
        <f>SUM(C30:C31)</f>
        <v>0</v>
      </c>
      <c r="D32" s="171">
        <f t="shared" ref="D32:S32" si="4">SUM(D30:D31)</f>
        <v>0</v>
      </c>
      <c r="E32" s="171">
        <f t="shared" si="4"/>
        <v>0</v>
      </c>
      <c r="F32" s="171">
        <f t="shared" si="4"/>
        <v>0</v>
      </c>
      <c r="G32" s="171">
        <f t="shared" si="4"/>
        <v>0</v>
      </c>
      <c r="H32" s="171">
        <f t="shared" si="4"/>
        <v>0</v>
      </c>
      <c r="I32" s="171">
        <f t="shared" si="4"/>
        <v>0</v>
      </c>
      <c r="J32" s="171">
        <f t="shared" si="4"/>
        <v>0</v>
      </c>
      <c r="K32" s="171">
        <f t="shared" si="4"/>
        <v>0</v>
      </c>
      <c r="L32" s="171">
        <f t="shared" si="4"/>
        <v>0</v>
      </c>
      <c r="M32" s="171">
        <f t="shared" si="4"/>
        <v>0</v>
      </c>
      <c r="N32" s="171">
        <f t="shared" si="4"/>
        <v>0</v>
      </c>
      <c r="O32" s="171">
        <f t="shared" si="4"/>
        <v>0</v>
      </c>
      <c r="P32" s="171">
        <f t="shared" si="4"/>
        <v>0</v>
      </c>
      <c r="Q32" s="171">
        <f t="shared" si="4"/>
        <v>0</v>
      </c>
      <c r="R32" s="171">
        <f t="shared" si="4"/>
        <v>0</v>
      </c>
      <c r="S32" s="171">
        <f t="shared" si="4"/>
        <v>0</v>
      </c>
      <c r="T32" s="159">
        <f>SUM(C32:S32)</f>
        <v>0</v>
      </c>
      <c r="V32" s="492"/>
    </row>
    <row r="33" spans="1:24" ht="12.75" customHeight="1" thickBot="1" x14ac:dyDescent="0.25">
      <c r="A33" s="56"/>
      <c r="B33" s="57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172"/>
    </row>
    <row r="34" spans="1:24" ht="15.75" customHeight="1" x14ac:dyDescent="0.2">
      <c r="A34" s="173"/>
      <c r="B34" s="174"/>
      <c r="C34" s="62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7"/>
      <c r="T34" s="148"/>
    </row>
    <row r="35" spans="1:24" ht="17.25" customHeight="1" thickBot="1" x14ac:dyDescent="0.25">
      <c r="A35" s="175"/>
      <c r="B35" s="154"/>
      <c r="C35" s="53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5"/>
      <c r="T35" s="148"/>
      <c r="X35" s="85" t="s">
        <v>58</v>
      </c>
    </row>
    <row r="36" spans="1:24" ht="22.5" customHeight="1" thickBot="1" x14ac:dyDescent="0.25">
      <c r="A36" s="89"/>
      <c r="B36" s="140"/>
      <c r="C36" s="170">
        <f t="shared" ref="C36:P36" si="5">SUM(C34:C35)</f>
        <v>0</v>
      </c>
      <c r="D36" s="170">
        <f t="shared" si="5"/>
        <v>0</v>
      </c>
      <c r="E36" s="170">
        <f t="shared" si="5"/>
        <v>0</v>
      </c>
      <c r="F36" s="170">
        <f t="shared" si="5"/>
        <v>0</v>
      </c>
      <c r="G36" s="170">
        <f t="shared" si="5"/>
        <v>0</v>
      </c>
      <c r="H36" s="170">
        <f t="shared" si="5"/>
        <v>0</v>
      </c>
      <c r="I36" s="170">
        <f t="shared" si="5"/>
        <v>0</v>
      </c>
      <c r="J36" s="170">
        <f t="shared" si="5"/>
        <v>0</v>
      </c>
      <c r="K36" s="170">
        <f t="shared" si="5"/>
        <v>0</v>
      </c>
      <c r="L36" s="170">
        <f t="shared" si="5"/>
        <v>0</v>
      </c>
      <c r="M36" s="170">
        <f t="shared" si="5"/>
        <v>0</v>
      </c>
      <c r="N36" s="170">
        <f t="shared" si="5"/>
        <v>0</v>
      </c>
      <c r="O36" s="170">
        <f t="shared" si="5"/>
        <v>0</v>
      </c>
      <c r="P36" s="170">
        <f t="shared" si="5"/>
        <v>0</v>
      </c>
      <c r="Q36" s="170"/>
      <c r="R36" s="170">
        <f>SUM(R34:R35)</f>
        <v>0</v>
      </c>
      <c r="S36" s="176">
        <f>SUM(S34:S35)</f>
        <v>0</v>
      </c>
      <c r="T36" s="148"/>
    </row>
    <row r="37" spans="1:24" ht="21" customHeight="1" thickBot="1" x14ac:dyDescent="0.25">
      <c r="A37" s="177" t="s">
        <v>24</v>
      </c>
      <c r="B37" s="178"/>
      <c r="C37" s="170">
        <f>C16+C22+C28+C32+C36</f>
        <v>105464.32000000001</v>
      </c>
      <c r="D37" s="170">
        <f t="shared" ref="D37:S37" si="6">D16+D22+D28+D32+D36</f>
        <v>46054.66</v>
      </c>
      <c r="E37" s="170">
        <f t="shared" si="6"/>
        <v>10337.789999999999</v>
      </c>
      <c r="F37" s="170">
        <f t="shared" si="6"/>
        <v>6247.87</v>
      </c>
      <c r="G37" s="170">
        <f t="shared" si="6"/>
        <v>53141.869999999995</v>
      </c>
      <c r="H37" s="170">
        <f t="shared" si="6"/>
        <v>175895.33000000002</v>
      </c>
      <c r="I37" s="170">
        <f t="shared" si="6"/>
        <v>840492.65</v>
      </c>
      <c r="J37" s="170">
        <f t="shared" si="6"/>
        <v>7162.54</v>
      </c>
      <c r="K37" s="170">
        <f t="shared" si="6"/>
        <v>59023.61</v>
      </c>
      <c r="L37" s="170">
        <f t="shared" si="6"/>
        <v>8124.09</v>
      </c>
      <c r="M37" s="170">
        <f t="shared" si="6"/>
        <v>12932.4</v>
      </c>
      <c r="N37" s="170">
        <f t="shared" si="6"/>
        <v>17683.27</v>
      </c>
      <c r="O37" s="170">
        <f t="shared" si="6"/>
        <v>367855.94999999995</v>
      </c>
      <c r="P37" s="170">
        <f t="shared" si="6"/>
        <v>20653.809999999998</v>
      </c>
      <c r="Q37" s="170">
        <f t="shared" si="6"/>
        <v>29836.550000000003</v>
      </c>
      <c r="R37" s="170">
        <f t="shared" si="6"/>
        <v>27001.559999999998</v>
      </c>
      <c r="S37" s="170">
        <f t="shared" si="6"/>
        <v>1221811.5799999998</v>
      </c>
      <c r="T37" s="159">
        <f>SUM(C37:S37)</f>
        <v>3009719.85</v>
      </c>
    </row>
    <row r="38" spans="1:24" ht="17.25" customHeight="1" thickBot="1" x14ac:dyDescent="0.25">
      <c r="A38" s="119"/>
      <c r="B38" s="119"/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57"/>
      <c r="Q38" s="85" t="s">
        <v>41</v>
      </c>
      <c r="R38" s="85"/>
      <c r="S38" s="179">
        <f>SUM(C37:S37)</f>
        <v>3009719.85</v>
      </c>
    </row>
    <row r="39" spans="1:24" x14ac:dyDescent="0.2">
      <c r="A39" s="180" t="s">
        <v>43</v>
      </c>
      <c r="B39" s="181"/>
      <c r="C39" s="181"/>
      <c r="D39" s="182"/>
      <c r="E39" s="32"/>
      <c r="F39" s="119"/>
      <c r="G39" s="491"/>
      <c r="H39" s="491"/>
      <c r="I39" s="119"/>
      <c r="J39" s="119"/>
      <c r="K39" s="119"/>
      <c r="L39" s="119"/>
      <c r="N39" s="86"/>
    </row>
    <row r="40" spans="1:24" ht="13.5" thickBot="1" x14ac:dyDescent="0.25">
      <c r="F40" s="183"/>
      <c r="G40" s="60"/>
      <c r="H40" s="119"/>
      <c r="I40" s="119"/>
      <c r="J40" s="119"/>
      <c r="K40" s="119"/>
      <c r="L40" s="119"/>
      <c r="N40" s="86"/>
    </row>
    <row r="41" spans="1:24" ht="13.5" thickBot="1" x14ac:dyDescent="0.25">
      <c r="H41" s="85" t="s">
        <v>81</v>
      </c>
      <c r="I41" s="85"/>
      <c r="J41" s="85"/>
      <c r="Q41" s="306" t="s">
        <v>59</v>
      </c>
      <c r="R41" s="307"/>
      <c r="S41" s="308"/>
      <c r="T41" s="309">
        <f>T16+T22+T28</f>
        <v>3009719.85</v>
      </c>
    </row>
    <row r="42" spans="1:24" ht="13.5" thickBot="1" x14ac:dyDescent="0.25">
      <c r="A42" s="86" t="s">
        <v>1012</v>
      </c>
      <c r="B42" s="86"/>
      <c r="C42" s="86"/>
      <c r="H42" s="85" t="s">
        <v>80</v>
      </c>
      <c r="I42" s="85"/>
      <c r="J42" s="85"/>
      <c r="Q42" s="310" t="s">
        <v>60</v>
      </c>
      <c r="R42" s="311"/>
      <c r="S42" s="134"/>
      <c r="T42" s="309">
        <f>T32+T36</f>
        <v>0</v>
      </c>
    </row>
    <row r="43" spans="1:24" ht="13.5" thickBot="1" x14ac:dyDescent="0.25">
      <c r="H43" s="85" t="s">
        <v>63</v>
      </c>
      <c r="I43" s="85"/>
      <c r="J43" s="85"/>
      <c r="Q43" s="310" t="s">
        <v>61</v>
      </c>
      <c r="R43" s="311"/>
      <c r="S43" s="134"/>
      <c r="T43" s="312">
        <f>E39</f>
        <v>0</v>
      </c>
    </row>
    <row r="44" spans="1:24" ht="13.5" thickBot="1" x14ac:dyDescent="0.25">
      <c r="T44" s="159">
        <f>SUM(T41:T43)</f>
        <v>3009719.85</v>
      </c>
    </row>
    <row r="46" spans="1:24" ht="13.5" thickBot="1" x14ac:dyDescent="0.25">
      <c r="G46" s="125"/>
      <c r="H46" s="125"/>
      <c r="I46" s="125"/>
      <c r="J46" s="85"/>
      <c r="K46" s="85"/>
      <c r="L46" s="85"/>
      <c r="M46" s="85"/>
      <c r="S46" s="119"/>
    </row>
    <row r="47" spans="1:24" ht="15.75" x14ac:dyDescent="0.25">
      <c r="A47" s="119"/>
      <c r="B47" s="119"/>
      <c r="C47" s="119"/>
      <c r="E47" s="126"/>
      <c r="F47" s="127"/>
      <c r="G47" s="125"/>
      <c r="H47" s="128"/>
      <c r="I47" s="125"/>
      <c r="J47" s="85"/>
      <c r="K47" s="85"/>
      <c r="L47" s="85"/>
      <c r="M47" s="85"/>
      <c r="N47" s="119"/>
      <c r="O47" s="119"/>
      <c r="P47" s="119"/>
      <c r="Q47" s="161" t="s">
        <v>69</v>
      </c>
      <c r="R47" s="375"/>
      <c r="S47" s="376">
        <f>T11+T18+T24+T30</f>
        <v>1754254.1199999999</v>
      </c>
    </row>
    <row r="48" spans="1:24" x14ac:dyDescent="0.2">
      <c r="A48" s="119"/>
      <c r="B48" s="119"/>
      <c r="C48" s="119"/>
      <c r="E48" s="86"/>
      <c r="F48" s="85"/>
      <c r="N48" s="85"/>
      <c r="O48" s="119"/>
      <c r="P48" s="119"/>
      <c r="Q48" s="164" t="s">
        <v>70</v>
      </c>
      <c r="R48" s="377"/>
      <c r="S48" s="378">
        <f>T12+T19+T25+T31</f>
        <v>468742.83</v>
      </c>
    </row>
    <row r="49" spans="1:20" ht="15" x14ac:dyDescent="0.2">
      <c r="A49" s="119"/>
      <c r="B49" s="119"/>
      <c r="C49" s="119"/>
      <c r="E49" s="86"/>
      <c r="F49" s="86"/>
      <c r="H49" s="129"/>
      <c r="I49" s="129"/>
      <c r="J49" s="129"/>
      <c r="K49" s="129"/>
      <c r="L49" s="87"/>
      <c r="M49" s="87"/>
      <c r="N49" s="85"/>
      <c r="O49" s="119"/>
      <c r="P49" s="119"/>
      <c r="Q49" s="164" t="s">
        <v>71</v>
      </c>
      <c r="R49" s="377"/>
      <c r="S49" s="378">
        <f>T13</f>
        <v>45440.03</v>
      </c>
    </row>
    <row r="50" spans="1:20" ht="15" x14ac:dyDescent="0.2">
      <c r="A50" s="119"/>
      <c r="B50" s="119"/>
      <c r="C50" s="119"/>
      <c r="H50" s="87"/>
      <c r="I50" s="119"/>
      <c r="J50" s="119"/>
      <c r="K50" s="119"/>
      <c r="L50" s="119"/>
      <c r="M50" s="119"/>
      <c r="N50" s="119"/>
      <c r="O50" s="119"/>
      <c r="P50" s="119"/>
      <c r="Q50" s="164" t="s">
        <v>72</v>
      </c>
      <c r="R50" s="377"/>
      <c r="S50" s="378">
        <f>T14+T20+T26</f>
        <v>18100</v>
      </c>
    </row>
    <row r="51" spans="1:20" ht="15.75" thickBot="1" x14ac:dyDescent="0.3">
      <c r="A51" s="130"/>
      <c r="B51" s="131"/>
      <c r="C51" s="132"/>
      <c r="D51" s="131"/>
      <c r="E51" s="131"/>
      <c r="F51" s="131"/>
      <c r="G51" s="131"/>
      <c r="H51" s="131"/>
      <c r="I51" s="119"/>
      <c r="J51" s="119"/>
      <c r="K51" s="119"/>
      <c r="L51" s="119"/>
      <c r="M51" s="119"/>
      <c r="N51" s="119"/>
      <c r="O51" s="119"/>
      <c r="P51" s="119"/>
      <c r="Q51" s="175" t="s">
        <v>73</v>
      </c>
      <c r="R51" s="379"/>
      <c r="S51" s="378">
        <f>T15+T21+T27</f>
        <v>723182.87</v>
      </c>
    </row>
    <row r="52" spans="1:20" ht="13.5" thickBot="1" x14ac:dyDescent="0.25">
      <c r="A52" s="290"/>
      <c r="B52" s="90"/>
      <c r="C52" s="291"/>
      <c r="D52" s="291"/>
      <c r="E52" s="291"/>
      <c r="F52" s="291"/>
      <c r="G52" s="291"/>
      <c r="H52" s="291"/>
      <c r="I52" s="291"/>
      <c r="J52" s="291"/>
      <c r="K52" s="291"/>
      <c r="L52" s="291"/>
      <c r="M52" s="291"/>
      <c r="N52" s="291"/>
      <c r="O52" s="291"/>
      <c r="P52" s="291"/>
      <c r="Q52" s="380" t="s">
        <v>74</v>
      </c>
      <c r="R52" s="381"/>
      <c r="S52" s="382">
        <f>SUM(S47:S51)</f>
        <v>3009719.8499999996</v>
      </c>
      <c r="T52" s="292"/>
    </row>
    <row r="53" spans="1:20" ht="13.5" thickBot="1" x14ac:dyDescent="0.25">
      <c r="A53" s="293"/>
      <c r="B53" s="57"/>
      <c r="C53" s="291"/>
      <c r="D53" s="291"/>
      <c r="E53" s="291"/>
      <c r="F53" s="291"/>
      <c r="G53" s="291"/>
      <c r="H53" s="291"/>
      <c r="I53" s="291"/>
      <c r="J53" s="291"/>
      <c r="K53" s="291"/>
      <c r="L53" s="291"/>
      <c r="M53" s="291"/>
      <c r="N53" s="291"/>
      <c r="O53" s="291"/>
      <c r="P53" s="294"/>
      <c r="Q53" s="383" t="s">
        <v>75</v>
      </c>
      <c r="R53" s="384"/>
      <c r="S53" s="385">
        <f>E39</f>
        <v>0</v>
      </c>
      <c r="T53" s="295"/>
    </row>
    <row r="54" spans="1:20" ht="13.5" thickBot="1" x14ac:dyDescent="0.25">
      <c r="A54" s="5"/>
      <c r="B54" s="57"/>
      <c r="C54" s="296"/>
      <c r="D54" s="296"/>
      <c r="E54" s="296"/>
      <c r="F54" s="296"/>
      <c r="G54" s="296"/>
      <c r="H54" s="296"/>
      <c r="I54" s="296"/>
      <c r="J54" s="296"/>
      <c r="K54" s="296"/>
      <c r="L54" s="296"/>
      <c r="M54" s="296"/>
      <c r="N54" s="296"/>
      <c r="O54" s="296"/>
      <c r="P54" s="296"/>
      <c r="Q54" s="386" t="s">
        <v>76</v>
      </c>
      <c r="R54" s="387"/>
      <c r="S54" s="388">
        <f>SUM(S52:S53)</f>
        <v>3009719.8499999996</v>
      </c>
      <c r="T54" s="162"/>
    </row>
    <row r="55" spans="1:20" x14ac:dyDescent="0.2">
      <c r="A55" s="5"/>
      <c r="B55" s="57"/>
      <c r="C55" s="296"/>
      <c r="D55" s="296"/>
      <c r="E55" s="296"/>
      <c r="F55" s="296"/>
      <c r="G55" s="296"/>
      <c r="H55" s="296"/>
      <c r="I55" s="296"/>
      <c r="J55" s="296"/>
      <c r="K55" s="296"/>
      <c r="L55" s="296"/>
      <c r="M55" s="296"/>
      <c r="N55" s="296"/>
      <c r="O55" s="296"/>
      <c r="P55" s="296"/>
      <c r="Q55" s="296"/>
      <c r="R55" s="296"/>
      <c r="S55" s="296"/>
      <c r="T55" s="162"/>
    </row>
    <row r="56" spans="1:20" x14ac:dyDescent="0.2">
      <c r="A56" s="5"/>
      <c r="B56" s="57"/>
      <c r="C56" s="296"/>
      <c r="D56" s="296"/>
      <c r="E56" s="296"/>
      <c r="F56" s="296"/>
      <c r="G56" s="296"/>
      <c r="H56" s="296"/>
      <c r="I56" s="296"/>
      <c r="J56" s="296"/>
      <c r="K56" s="296"/>
      <c r="L56" s="296"/>
      <c r="M56" s="296"/>
      <c r="N56" s="296"/>
      <c r="O56" s="296"/>
      <c r="P56" s="296"/>
      <c r="Q56" s="296"/>
      <c r="R56" s="296"/>
      <c r="S56" s="296"/>
      <c r="T56" s="162"/>
    </row>
    <row r="57" spans="1:20" x14ac:dyDescent="0.2">
      <c r="A57" s="5"/>
      <c r="B57" s="57"/>
      <c r="C57" s="296"/>
      <c r="D57" s="296"/>
      <c r="E57" s="296"/>
      <c r="F57" s="296"/>
      <c r="G57" s="296"/>
      <c r="H57" s="296"/>
      <c r="I57" s="296"/>
      <c r="J57" s="296"/>
      <c r="K57" s="296"/>
      <c r="L57" s="296"/>
      <c r="M57" s="296"/>
      <c r="N57" s="296"/>
      <c r="O57" s="296"/>
      <c r="P57" s="296"/>
      <c r="Q57" s="296"/>
      <c r="R57" s="296"/>
      <c r="S57" s="296"/>
      <c r="T57" s="162"/>
    </row>
    <row r="58" spans="1:20" x14ac:dyDescent="0.2">
      <c r="A58" s="5"/>
      <c r="B58" s="57"/>
      <c r="C58" s="296"/>
      <c r="D58" s="296"/>
      <c r="E58" s="296"/>
      <c r="F58" s="296"/>
      <c r="G58" s="296"/>
      <c r="H58" s="296"/>
      <c r="I58" s="296"/>
      <c r="J58" s="296"/>
      <c r="K58" s="296"/>
      <c r="L58" s="296"/>
      <c r="M58" s="296"/>
      <c r="N58" s="296"/>
      <c r="O58" s="296"/>
      <c r="P58" s="296"/>
      <c r="Q58" s="296"/>
      <c r="R58" s="296"/>
      <c r="S58" s="296"/>
      <c r="T58" s="162"/>
    </row>
    <row r="59" spans="1:20" x14ac:dyDescent="0.2">
      <c r="A59" s="56"/>
      <c r="B59" s="57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160"/>
    </row>
    <row r="60" spans="1:20" x14ac:dyDescent="0.2">
      <c r="A60" s="56"/>
      <c r="B60" s="57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160"/>
    </row>
    <row r="61" spans="1:20" x14ac:dyDescent="0.2">
      <c r="A61" s="5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297"/>
      <c r="P61" s="297"/>
      <c r="Q61" s="297"/>
      <c r="R61" s="58"/>
      <c r="S61" s="58"/>
      <c r="T61" s="162"/>
    </row>
    <row r="62" spans="1:20" x14ac:dyDescent="0.2">
      <c r="A62" s="5"/>
      <c r="B62" s="57"/>
      <c r="C62" s="298"/>
      <c r="D62" s="297"/>
      <c r="E62" s="297"/>
      <c r="F62" s="297"/>
      <c r="G62" s="297"/>
      <c r="H62" s="297"/>
      <c r="I62" s="297"/>
      <c r="J62" s="297"/>
      <c r="K62" s="297"/>
      <c r="L62" s="297"/>
      <c r="M62" s="297"/>
      <c r="N62" s="297"/>
      <c r="O62" s="297"/>
      <c r="P62" s="297"/>
      <c r="Q62" s="297"/>
      <c r="R62" s="297"/>
      <c r="S62" s="297"/>
      <c r="T62" s="162"/>
    </row>
    <row r="63" spans="1:20" x14ac:dyDescent="0.2">
      <c r="A63" s="5"/>
      <c r="B63" s="57"/>
      <c r="C63" s="296"/>
      <c r="D63" s="296"/>
      <c r="E63" s="296"/>
      <c r="F63" s="296"/>
      <c r="G63" s="296"/>
      <c r="H63" s="296"/>
      <c r="I63" s="296"/>
      <c r="J63" s="296"/>
      <c r="K63" s="296"/>
      <c r="L63" s="296"/>
      <c r="M63" s="296"/>
      <c r="N63" s="296"/>
      <c r="O63" s="296"/>
      <c r="P63" s="296"/>
      <c r="Q63" s="296"/>
      <c r="R63" s="296"/>
      <c r="S63" s="296"/>
      <c r="T63" s="162"/>
    </row>
    <row r="64" spans="1:20" x14ac:dyDescent="0.2">
      <c r="A64" s="5"/>
      <c r="B64" s="57"/>
      <c r="C64" s="296"/>
      <c r="D64" s="296"/>
      <c r="E64" s="296"/>
      <c r="F64" s="296"/>
      <c r="G64" s="296"/>
      <c r="H64" s="296"/>
      <c r="I64" s="296"/>
      <c r="J64" s="296"/>
      <c r="K64" s="296"/>
      <c r="L64" s="296"/>
      <c r="M64" s="296"/>
      <c r="N64" s="296"/>
      <c r="O64" s="296"/>
      <c r="P64" s="296"/>
      <c r="Q64" s="296"/>
      <c r="R64" s="296"/>
      <c r="S64" s="296"/>
      <c r="T64" s="162"/>
    </row>
    <row r="65" spans="1:20" x14ac:dyDescent="0.2">
      <c r="A65" s="56"/>
      <c r="B65" s="57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160"/>
    </row>
    <row r="66" spans="1:20" x14ac:dyDescent="0.2">
      <c r="A66" s="56"/>
      <c r="B66" s="57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160"/>
    </row>
    <row r="67" spans="1:20" x14ac:dyDescent="0.2">
      <c r="A67" s="5"/>
      <c r="B67" s="5"/>
      <c r="C67" s="296"/>
      <c r="D67" s="296"/>
      <c r="E67" s="296"/>
      <c r="F67" s="296"/>
      <c r="G67" s="296"/>
      <c r="H67" s="296"/>
      <c r="I67" s="296"/>
      <c r="J67" s="296"/>
      <c r="K67" s="296"/>
      <c r="L67" s="296"/>
      <c r="M67" s="296"/>
      <c r="N67" s="296"/>
      <c r="O67" s="296"/>
      <c r="P67" s="296"/>
      <c r="Q67" s="296"/>
      <c r="R67" s="296"/>
      <c r="S67" s="296"/>
      <c r="T67" s="162"/>
    </row>
    <row r="68" spans="1:20" x14ac:dyDescent="0.2">
      <c r="A68" s="5"/>
      <c r="B68" s="57"/>
      <c r="C68" s="298"/>
      <c r="D68" s="296"/>
      <c r="E68" s="296"/>
      <c r="F68" s="296"/>
      <c r="G68" s="296"/>
      <c r="H68" s="296"/>
      <c r="I68" s="296"/>
      <c r="J68" s="296"/>
      <c r="K68" s="296"/>
      <c r="L68" s="296"/>
      <c r="M68" s="296"/>
      <c r="N68" s="296"/>
      <c r="O68" s="296"/>
      <c r="P68" s="296"/>
      <c r="Q68" s="296"/>
      <c r="R68" s="296"/>
      <c r="S68" s="296"/>
      <c r="T68" s="162"/>
    </row>
    <row r="69" spans="1:20" x14ac:dyDescent="0.2">
      <c r="A69" s="5"/>
      <c r="B69" s="57"/>
      <c r="C69" s="296"/>
      <c r="D69" s="296"/>
      <c r="E69" s="296"/>
      <c r="F69" s="296"/>
      <c r="G69" s="296"/>
      <c r="H69" s="296"/>
      <c r="I69" s="296"/>
      <c r="J69" s="296"/>
      <c r="K69" s="296"/>
      <c r="L69" s="296"/>
      <c r="M69" s="296"/>
      <c r="N69" s="296"/>
      <c r="O69" s="296"/>
      <c r="P69" s="296"/>
      <c r="Q69" s="296"/>
      <c r="R69" s="296"/>
      <c r="S69" s="296"/>
      <c r="T69" s="162"/>
    </row>
    <row r="70" spans="1:20" x14ac:dyDescent="0.2">
      <c r="A70" s="5"/>
      <c r="B70" s="57"/>
      <c r="C70" s="296"/>
      <c r="D70" s="296"/>
      <c r="E70" s="296"/>
      <c r="F70" s="296"/>
      <c r="G70" s="296"/>
      <c r="H70" s="296"/>
      <c r="I70" s="296"/>
      <c r="J70" s="296"/>
      <c r="K70" s="296"/>
      <c r="L70" s="296"/>
      <c r="M70" s="296"/>
      <c r="N70" s="296"/>
      <c r="O70" s="296"/>
      <c r="P70" s="296"/>
      <c r="Q70" s="296"/>
      <c r="R70" s="296"/>
      <c r="S70" s="296"/>
      <c r="T70" s="162"/>
    </row>
    <row r="71" spans="1:20" x14ac:dyDescent="0.2">
      <c r="A71" s="56"/>
      <c r="B71" s="57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160"/>
    </row>
    <row r="72" spans="1:20" x14ac:dyDescent="0.2">
      <c r="A72" s="56"/>
      <c r="B72" s="57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160"/>
    </row>
    <row r="73" spans="1:20" x14ac:dyDescent="0.2">
      <c r="A73" s="5"/>
      <c r="B73" s="57"/>
      <c r="C73" s="296"/>
      <c r="D73" s="296"/>
      <c r="E73" s="296"/>
      <c r="F73" s="296"/>
      <c r="G73" s="296"/>
      <c r="H73" s="296"/>
      <c r="I73" s="296"/>
      <c r="J73" s="296"/>
      <c r="K73" s="296"/>
      <c r="L73" s="296"/>
      <c r="M73" s="296"/>
      <c r="N73" s="296"/>
      <c r="O73" s="296"/>
      <c r="P73" s="296"/>
      <c r="Q73" s="296"/>
      <c r="R73" s="296"/>
      <c r="S73" s="296"/>
      <c r="T73" s="162"/>
    </row>
    <row r="74" spans="1:20" x14ac:dyDescent="0.2">
      <c r="A74" s="56"/>
      <c r="B74" s="57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172"/>
    </row>
    <row r="75" spans="1:20" x14ac:dyDescent="0.2">
      <c r="A75" s="56"/>
      <c r="B75" s="57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172"/>
    </row>
    <row r="76" spans="1:20" x14ac:dyDescent="0.2">
      <c r="A76" s="5"/>
      <c r="B76" s="57"/>
      <c r="C76" s="296"/>
      <c r="D76" s="296"/>
      <c r="E76" s="296"/>
      <c r="F76" s="296"/>
      <c r="G76" s="296"/>
      <c r="H76" s="296"/>
      <c r="I76" s="296"/>
      <c r="J76" s="296"/>
      <c r="K76" s="296"/>
      <c r="L76" s="296"/>
      <c r="M76" s="296"/>
      <c r="N76" s="296"/>
      <c r="O76" s="296"/>
      <c r="P76" s="296"/>
      <c r="Q76" s="296"/>
      <c r="R76" s="296"/>
      <c r="S76" s="296"/>
      <c r="T76" s="162"/>
    </row>
    <row r="77" spans="1:20" x14ac:dyDescent="0.2">
      <c r="A77" s="5"/>
      <c r="B77" s="57"/>
      <c r="C77" s="296"/>
      <c r="D77" s="296"/>
      <c r="E77" s="296"/>
      <c r="F77" s="296"/>
      <c r="G77" s="296"/>
      <c r="H77" s="296"/>
      <c r="I77" s="296"/>
      <c r="J77" s="296"/>
      <c r="K77" s="296"/>
      <c r="L77" s="296"/>
      <c r="M77" s="296"/>
      <c r="N77" s="296"/>
      <c r="O77" s="296"/>
      <c r="P77" s="296"/>
      <c r="Q77" s="296"/>
      <c r="R77" s="296"/>
      <c r="S77" s="296"/>
      <c r="T77" s="162"/>
    </row>
    <row r="78" spans="1:20" x14ac:dyDescent="0.2">
      <c r="A78" s="57"/>
      <c r="B78" s="57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162"/>
    </row>
    <row r="79" spans="1:20" x14ac:dyDescent="0.2">
      <c r="A79" s="293"/>
      <c r="B79" s="57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160"/>
    </row>
    <row r="80" spans="1:20" x14ac:dyDescent="0.2">
      <c r="A80" s="90"/>
      <c r="B80" s="90"/>
      <c r="C80" s="90"/>
      <c r="D80" s="90"/>
      <c r="E80" s="90"/>
      <c r="F80" s="90"/>
      <c r="G80" s="90"/>
      <c r="H80" s="90"/>
      <c r="I80" s="90"/>
      <c r="J80" s="90"/>
      <c r="K80" s="90"/>
      <c r="L80" s="90"/>
      <c r="M80" s="90"/>
      <c r="N80" s="57"/>
      <c r="O80" s="5"/>
      <c r="P80" s="5"/>
      <c r="Q80" s="5"/>
      <c r="R80" s="5"/>
      <c r="S80" s="299"/>
      <c r="T80" s="295"/>
    </row>
    <row r="81" spans="1:17" x14ac:dyDescent="0.2">
      <c r="A81" s="57"/>
      <c r="B81" s="57"/>
      <c r="C81" s="57"/>
      <c r="D81" s="57"/>
      <c r="E81" s="160"/>
      <c r="F81" s="119"/>
      <c r="G81" s="119"/>
      <c r="H81" s="119"/>
      <c r="I81" s="119"/>
      <c r="J81" s="119"/>
      <c r="K81" s="119"/>
      <c r="L81" s="119"/>
      <c r="N81" s="86"/>
    </row>
    <row r="82" spans="1:17" x14ac:dyDescent="0.2">
      <c r="F82" s="183"/>
      <c r="G82" s="60"/>
      <c r="H82" s="119"/>
      <c r="I82" s="119"/>
      <c r="J82" s="119"/>
      <c r="K82" s="119"/>
      <c r="L82" s="119"/>
      <c r="N82" s="86"/>
    </row>
    <row r="84" spans="1:17" x14ac:dyDescent="0.2">
      <c r="A84" s="86"/>
      <c r="B84" s="86"/>
      <c r="C84" s="86"/>
      <c r="P84" s="119"/>
      <c r="Q84" s="119"/>
    </row>
  </sheetData>
  <pageMargins left="0.3" right="0.3" top="1" bottom="1" header="0.5" footer="0.5"/>
  <pageSetup paperSize="9" scale="7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0"/>
  <sheetViews>
    <sheetView topLeftCell="A4" zoomScale="110" zoomScaleNormal="110" workbookViewId="0">
      <selection activeCell="E29" sqref="E29"/>
    </sheetView>
  </sheetViews>
  <sheetFormatPr defaultRowHeight="12.75" x14ac:dyDescent="0.2"/>
  <cols>
    <col min="1" max="1" width="3.85546875" style="2" customWidth="1"/>
    <col min="2" max="2" width="11.7109375" style="91" customWidth="1"/>
    <col min="3" max="3" width="9" style="74" customWidth="1"/>
    <col min="4" max="4" width="6.7109375" style="3" customWidth="1"/>
    <col min="5" max="5" width="9.42578125" style="3" customWidth="1"/>
    <col min="6" max="6" width="8.85546875" style="2" customWidth="1"/>
    <col min="7" max="7" width="24.42578125" style="3" customWidth="1"/>
    <col min="8" max="8" width="2.7109375" style="2" customWidth="1"/>
    <col min="9" max="9" width="5.7109375" style="2" customWidth="1"/>
    <col min="10" max="10" width="9.85546875" style="2" customWidth="1"/>
    <col min="11" max="11" width="8.28515625" style="2" customWidth="1"/>
    <col min="12" max="12" width="6.5703125" style="2" customWidth="1"/>
    <col min="13" max="13" width="8.85546875" style="2" customWidth="1"/>
    <col min="14" max="14" width="9.140625" style="2" customWidth="1"/>
    <col min="15" max="15" width="8.28515625" style="2" customWidth="1"/>
    <col min="16" max="16" width="17.7109375" style="3" customWidth="1"/>
    <col min="17" max="17" width="9.140625" style="26"/>
    <col min="18" max="18" width="13.7109375" style="2" customWidth="1"/>
    <col min="19" max="19" width="6.140625" style="2" customWidth="1"/>
    <col min="20" max="16384" width="9.140625" style="2"/>
  </cols>
  <sheetData>
    <row r="1" spans="1:19" s="85" customFormat="1" ht="21" customHeight="1" x14ac:dyDescent="0.25">
      <c r="B1" s="95"/>
      <c r="C1" s="130" t="s">
        <v>68</v>
      </c>
      <c r="D1" s="354"/>
      <c r="E1" s="355"/>
      <c r="F1" s="131"/>
      <c r="P1" s="112"/>
      <c r="Q1" s="119"/>
    </row>
    <row r="2" spans="1:19" s="85" customFormat="1" ht="15" x14ac:dyDescent="0.25">
      <c r="B2" s="95"/>
      <c r="C2" s="130" t="s">
        <v>1</v>
      </c>
      <c r="D2" s="354"/>
      <c r="E2" s="355"/>
      <c r="F2" s="131"/>
      <c r="P2" s="112"/>
      <c r="Q2" s="119"/>
    </row>
    <row r="3" spans="1:19" s="85" customFormat="1" ht="15" x14ac:dyDescent="0.25">
      <c r="A3" s="86"/>
      <c r="B3" s="96"/>
      <c r="C3" s="130" t="s">
        <v>82</v>
      </c>
      <c r="D3" s="355"/>
      <c r="E3" s="354"/>
      <c r="F3" s="131"/>
      <c r="P3" s="112"/>
      <c r="Q3" s="119"/>
    </row>
    <row r="4" spans="1:19" s="85" customFormat="1" ht="20.25" customHeight="1" x14ac:dyDescent="0.2">
      <c r="B4" s="95"/>
      <c r="C4" s="184"/>
      <c r="D4" s="112"/>
      <c r="E4" s="112"/>
      <c r="G4" s="112"/>
      <c r="P4" s="112"/>
      <c r="Q4" s="119"/>
    </row>
    <row r="5" spans="1:19" ht="16.5" thickBot="1" x14ac:dyDescent="0.3">
      <c r="A5" s="4" t="s">
        <v>88</v>
      </c>
      <c r="B5" s="92"/>
      <c r="C5" s="268"/>
      <c r="D5" s="68"/>
      <c r="E5" s="68"/>
      <c r="F5" s="4"/>
      <c r="G5" s="68"/>
      <c r="H5" s="4"/>
      <c r="I5" s="4"/>
      <c r="J5" s="4"/>
      <c r="K5" s="4"/>
      <c r="L5" s="26"/>
      <c r="M5" s="26"/>
      <c r="N5" s="26"/>
      <c r="O5" s="26"/>
      <c r="P5" s="103"/>
      <c r="R5" s="26"/>
      <c r="S5" s="26"/>
    </row>
    <row r="6" spans="1:19" ht="13.5" thickBot="1" x14ac:dyDescent="0.25">
      <c r="A6" s="215" t="s">
        <v>2</v>
      </c>
      <c r="B6" s="216" t="s">
        <v>50</v>
      </c>
      <c r="C6" s="217" t="s">
        <v>49</v>
      </c>
      <c r="D6" s="218" t="s">
        <v>0</v>
      </c>
      <c r="E6" s="240" t="s">
        <v>3</v>
      </c>
      <c r="F6" s="220" t="s">
        <v>51</v>
      </c>
      <c r="G6" s="221" t="s">
        <v>4</v>
      </c>
      <c r="H6" s="215" t="s">
        <v>28</v>
      </c>
      <c r="I6" s="222" t="s">
        <v>5</v>
      </c>
      <c r="J6" s="223" t="s">
        <v>6</v>
      </c>
      <c r="K6" s="224" t="s">
        <v>7</v>
      </c>
      <c r="L6" s="225" t="s">
        <v>8</v>
      </c>
      <c r="M6" s="223" t="s">
        <v>9</v>
      </c>
      <c r="N6" s="226" t="s">
        <v>10</v>
      </c>
      <c r="O6" s="223" t="s">
        <v>11</v>
      </c>
      <c r="P6" s="219" t="s">
        <v>12</v>
      </c>
    </row>
    <row r="7" spans="1:19" ht="13.5" thickBot="1" x14ac:dyDescent="0.25">
      <c r="A7" s="50">
        <v>1</v>
      </c>
      <c r="B7" s="314"/>
      <c r="C7" s="76"/>
      <c r="D7" s="80"/>
      <c r="E7" s="102"/>
      <c r="F7" s="38" t="s">
        <v>87</v>
      </c>
      <c r="G7" s="78" t="s">
        <v>86</v>
      </c>
      <c r="H7" s="49">
        <v>10</v>
      </c>
      <c r="I7" s="40">
        <v>11110</v>
      </c>
      <c r="J7" s="229">
        <f>SUM(K7+L7+M7+N7+O7)</f>
        <v>9043.85</v>
      </c>
      <c r="K7" s="356">
        <v>9043.85</v>
      </c>
      <c r="L7" s="189"/>
      <c r="M7" s="315"/>
      <c r="N7" s="194"/>
      <c r="O7" s="195"/>
      <c r="P7" s="195"/>
      <c r="Q7" s="446" t="s">
        <v>372</v>
      </c>
    </row>
    <row r="8" spans="1:19" x14ac:dyDescent="0.2">
      <c r="A8" s="313">
        <v>2</v>
      </c>
      <c r="B8" s="270" t="s">
        <v>127</v>
      </c>
      <c r="C8" s="35" t="s">
        <v>128</v>
      </c>
      <c r="D8" s="41">
        <v>12843</v>
      </c>
      <c r="E8" s="81">
        <v>63116315</v>
      </c>
      <c r="F8" s="39" t="s">
        <v>129</v>
      </c>
      <c r="G8" s="111" t="s">
        <v>130</v>
      </c>
      <c r="H8" s="49">
        <v>10</v>
      </c>
      <c r="I8" s="40">
        <v>14020</v>
      </c>
      <c r="J8" s="229">
        <f>K8+L8+M8+N8+O8</f>
        <v>7191.96</v>
      </c>
      <c r="K8" s="193"/>
      <c r="L8" s="190"/>
      <c r="M8" s="194">
        <v>7191.96</v>
      </c>
      <c r="N8" s="195"/>
      <c r="O8" s="195"/>
      <c r="P8" s="111" t="s">
        <v>131</v>
      </c>
      <c r="Q8" s="7"/>
    </row>
    <row r="9" spans="1:19" x14ac:dyDescent="0.2">
      <c r="A9" s="73">
        <v>3</v>
      </c>
      <c r="B9" s="270" t="s">
        <v>208</v>
      </c>
      <c r="C9" s="35" t="s">
        <v>209</v>
      </c>
      <c r="D9" s="41">
        <v>14915</v>
      </c>
      <c r="E9" s="81">
        <v>63116315</v>
      </c>
      <c r="F9" s="39" t="s">
        <v>202</v>
      </c>
      <c r="G9" s="111" t="s">
        <v>210</v>
      </c>
      <c r="H9" s="49">
        <v>10</v>
      </c>
      <c r="I9" s="40">
        <v>14060</v>
      </c>
      <c r="J9" s="229">
        <f>K9+L9+M9+N9+O9</f>
        <v>5000</v>
      </c>
      <c r="K9" s="193"/>
      <c r="L9" s="190"/>
      <c r="M9" s="194">
        <v>5000</v>
      </c>
      <c r="N9" s="195"/>
      <c r="O9" s="195"/>
      <c r="P9" s="111" t="s">
        <v>213</v>
      </c>
      <c r="Q9" s="7"/>
    </row>
    <row r="10" spans="1:19" x14ac:dyDescent="0.2">
      <c r="A10" s="313">
        <v>4</v>
      </c>
      <c r="B10" s="270" t="s">
        <v>355</v>
      </c>
      <c r="C10" s="35" t="s">
        <v>235</v>
      </c>
      <c r="D10" s="41">
        <v>16143</v>
      </c>
      <c r="E10" s="81">
        <v>63116315</v>
      </c>
      <c r="F10" s="39" t="s">
        <v>251</v>
      </c>
      <c r="G10" s="300" t="s">
        <v>236</v>
      </c>
      <c r="H10" s="49">
        <v>10</v>
      </c>
      <c r="I10" s="52">
        <v>13780</v>
      </c>
      <c r="J10" s="229">
        <f t="shared" ref="J10:J11" si="0">K10+L10+M10+N10+O10</f>
        <v>1048.3800000000001</v>
      </c>
      <c r="K10" s="193"/>
      <c r="L10" s="190"/>
      <c r="M10" s="194">
        <v>1048.3800000000001</v>
      </c>
      <c r="N10" s="195"/>
      <c r="O10" s="195"/>
      <c r="P10" s="111" t="s">
        <v>237</v>
      </c>
      <c r="Q10" s="7"/>
    </row>
    <row r="11" spans="1:19" x14ac:dyDescent="0.2">
      <c r="A11" s="73">
        <v>5</v>
      </c>
      <c r="B11" s="270" t="s">
        <v>373</v>
      </c>
      <c r="C11" s="35" t="s">
        <v>239</v>
      </c>
      <c r="D11" s="41">
        <v>16215</v>
      </c>
      <c r="E11" s="81">
        <v>63116315</v>
      </c>
      <c r="F11" s="39" t="s">
        <v>251</v>
      </c>
      <c r="G11" s="300" t="s">
        <v>236</v>
      </c>
      <c r="H11" s="49">
        <v>10</v>
      </c>
      <c r="I11" s="52">
        <v>13780</v>
      </c>
      <c r="J11" s="229">
        <f t="shared" si="0"/>
        <v>125.28</v>
      </c>
      <c r="K11" s="193"/>
      <c r="L11" s="190"/>
      <c r="M11" s="194">
        <v>125.28</v>
      </c>
      <c r="N11" s="195"/>
      <c r="O11" s="195"/>
      <c r="P11" s="111" t="s">
        <v>237</v>
      </c>
      <c r="Q11" s="7" t="s">
        <v>302</v>
      </c>
    </row>
    <row r="12" spans="1:19" x14ac:dyDescent="0.2">
      <c r="A12" s="313">
        <v>6</v>
      </c>
      <c r="B12" s="270"/>
      <c r="C12" s="35"/>
      <c r="D12" s="41"/>
      <c r="E12" s="81"/>
      <c r="F12" s="39"/>
      <c r="G12" s="84" t="s">
        <v>84</v>
      </c>
      <c r="H12" s="33">
        <v>10</v>
      </c>
      <c r="I12" s="34">
        <v>11110</v>
      </c>
      <c r="J12" s="229">
        <f>SUM(K12+L12+M12+N12+O12)</f>
        <v>10562.53</v>
      </c>
      <c r="K12" s="193">
        <v>10562.53</v>
      </c>
      <c r="L12" s="190"/>
      <c r="M12" s="194"/>
      <c r="N12" s="195"/>
      <c r="O12" s="195"/>
      <c r="P12" s="111"/>
      <c r="Q12" s="7"/>
    </row>
    <row r="13" spans="1:19" x14ac:dyDescent="0.2">
      <c r="A13" s="73">
        <v>7</v>
      </c>
      <c r="B13" s="270"/>
      <c r="C13" s="35"/>
      <c r="D13" s="41"/>
      <c r="E13" s="81"/>
      <c r="F13" s="39"/>
      <c r="G13" s="84" t="s">
        <v>527</v>
      </c>
      <c r="H13" s="33">
        <v>10</v>
      </c>
      <c r="I13" s="34">
        <v>11110</v>
      </c>
      <c r="J13" s="229">
        <f>SUM(K13+L13+M13+N13+O13)</f>
        <v>479.36</v>
      </c>
      <c r="K13" s="190">
        <v>479.36</v>
      </c>
      <c r="L13" s="190"/>
      <c r="M13" s="190"/>
      <c r="N13" s="190"/>
      <c r="O13" s="190"/>
      <c r="P13" s="111"/>
      <c r="Q13" s="7"/>
    </row>
    <row r="14" spans="1:19" x14ac:dyDescent="0.2">
      <c r="A14" s="313">
        <v>8</v>
      </c>
      <c r="B14" s="117" t="s">
        <v>798</v>
      </c>
      <c r="C14" s="19" t="s">
        <v>302</v>
      </c>
      <c r="D14" s="101">
        <v>29340</v>
      </c>
      <c r="E14" s="81">
        <v>63116315</v>
      </c>
      <c r="F14" s="324" t="s">
        <v>796</v>
      </c>
      <c r="G14" s="84" t="s">
        <v>799</v>
      </c>
      <c r="H14" s="33">
        <v>10</v>
      </c>
      <c r="I14" s="34">
        <v>13450</v>
      </c>
      <c r="J14" s="229">
        <f t="shared" ref="J14:J16" si="1">SUM(K14+L14+M14+N14+O14)</f>
        <v>130.94999999999999</v>
      </c>
      <c r="K14" s="439"/>
      <c r="L14" s="195"/>
      <c r="M14" s="194">
        <v>130.94999999999999</v>
      </c>
      <c r="N14" s="195"/>
      <c r="O14" s="195"/>
      <c r="P14" s="440" t="s">
        <v>627</v>
      </c>
      <c r="Q14" s="7"/>
    </row>
    <row r="15" spans="1:19" x14ac:dyDescent="0.2">
      <c r="A15" s="73">
        <v>9</v>
      </c>
      <c r="B15" s="93" t="s">
        <v>844</v>
      </c>
      <c r="C15" s="367" t="s">
        <v>306</v>
      </c>
      <c r="D15" s="81">
        <v>35056</v>
      </c>
      <c r="E15" s="81">
        <v>63116315</v>
      </c>
      <c r="F15" s="303" t="s">
        <v>820</v>
      </c>
      <c r="G15" s="84" t="s">
        <v>134</v>
      </c>
      <c r="H15" s="33">
        <v>10</v>
      </c>
      <c r="I15" s="34">
        <v>13460</v>
      </c>
      <c r="J15" s="229">
        <f t="shared" si="1"/>
        <v>362.8</v>
      </c>
      <c r="K15" s="193"/>
      <c r="L15" s="190"/>
      <c r="M15" s="194">
        <v>362.8</v>
      </c>
      <c r="N15" s="195"/>
      <c r="O15" s="195"/>
      <c r="P15" s="301" t="s">
        <v>845</v>
      </c>
      <c r="Q15" s="7"/>
    </row>
    <row r="16" spans="1:19" x14ac:dyDescent="0.2">
      <c r="A16" s="313">
        <v>10</v>
      </c>
      <c r="B16" s="273" t="s">
        <v>331</v>
      </c>
      <c r="C16" s="69" t="s">
        <v>243</v>
      </c>
      <c r="D16" s="41">
        <v>35108</v>
      </c>
      <c r="E16" s="81">
        <v>63116315</v>
      </c>
      <c r="F16" s="39" t="s">
        <v>820</v>
      </c>
      <c r="G16" s="84" t="s">
        <v>134</v>
      </c>
      <c r="H16" s="33">
        <v>10</v>
      </c>
      <c r="I16" s="34">
        <v>13460</v>
      </c>
      <c r="J16" s="229">
        <f t="shared" si="1"/>
        <v>362.8</v>
      </c>
      <c r="K16" s="193"/>
      <c r="L16" s="190"/>
      <c r="M16" s="194">
        <v>362.8</v>
      </c>
      <c r="N16" s="195"/>
      <c r="O16" s="195"/>
      <c r="P16" s="111" t="s">
        <v>332</v>
      </c>
      <c r="Q16" s="7"/>
    </row>
    <row r="17" spans="1:16" x14ac:dyDescent="0.2">
      <c r="A17" s="73">
        <v>11</v>
      </c>
      <c r="B17" s="93" t="s">
        <v>849</v>
      </c>
      <c r="C17" s="367" t="s">
        <v>369</v>
      </c>
      <c r="D17" s="81">
        <v>35675</v>
      </c>
      <c r="E17" s="81">
        <v>63116315</v>
      </c>
      <c r="F17" s="39" t="s">
        <v>820</v>
      </c>
      <c r="G17" s="84" t="s">
        <v>134</v>
      </c>
      <c r="H17" s="33">
        <v>10</v>
      </c>
      <c r="I17" s="34">
        <v>13460</v>
      </c>
      <c r="J17" s="229">
        <f t="shared" ref="J17:J18" si="2">SUM(K17+L17+M17+N17+O17)</f>
        <v>362.8</v>
      </c>
      <c r="K17" s="193"/>
      <c r="L17" s="190"/>
      <c r="M17" s="194">
        <v>362.8</v>
      </c>
      <c r="N17" s="195"/>
      <c r="O17" s="195"/>
      <c r="P17" s="111" t="s">
        <v>313</v>
      </c>
    </row>
    <row r="18" spans="1:16" x14ac:dyDescent="0.2">
      <c r="A18" s="313">
        <v>12</v>
      </c>
      <c r="B18" s="278" t="s">
        <v>888</v>
      </c>
      <c r="C18" s="367" t="s">
        <v>87</v>
      </c>
      <c r="D18" s="81">
        <v>40851</v>
      </c>
      <c r="E18" s="81">
        <v>63116315</v>
      </c>
      <c r="F18" s="39" t="s">
        <v>873</v>
      </c>
      <c r="G18" s="84" t="s">
        <v>403</v>
      </c>
      <c r="H18" s="33">
        <v>10</v>
      </c>
      <c r="I18" s="34">
        <v>14310</v>
      </c>
      <c r="J18" s="229">
        <f t="shared" si="2"/>
        <v>34.299999999999997</v>
      </c>
      <c r="K18" s="193"/>
      <c r="L18" s="190"/>
      <c r="M18" s="194">
        <v>34.299999999999997</v>
      </c>
      <c r="N18" s="195"/>
      <c r="O18" s="195"/>
      <c r="P18" s="111" t="s">
        <v>227</v>
      </c>
    </row>
    <row r="19" spans="1:16" x14ac:dyDescent="0.2">
      <c r="A19" s="73">
        <v>13</v>
      </c>
      <c r="B19" s="93" t="s">
        <v>445</v>
      </c>
      <c r="C19" s="367" t="s">
        <v>446</v>
      </c>
      <c r="D19" s="81">
        <v>43534</v>
      </c>
      <c r="E19" s="81">
        <v>63116315</v>
      </c>
      <c r="F19" s="39" t="s">
        <v>898</v>
      </c>
      <c r="G19" s="84" t="s">
        <v>134</v>
      </c>
      <c r="H19" s="33">
        <v>10</v>
      </c>
      <c r="I19" s="34">
        <v>13460</v>
      </c>
      <c r="J19" s="229">
        <f t="shared" ref="J19" si="3">SUM(K19+L19+M19+N19+O19)</f>
        <v>362.8</v>
      </c>
      <c r="K19" s="193"/>
      <c r="L19" s="190"/>
      <c r="M19" s="194">
        <v>362.8</v>
      </c>
      <c r="N19" s="195"/>
      <c r="O19" s="195"/>
      <c r="P19" s="111" t="s">
        <v>447</v>
      </c>
    </row>
    <row r="20" spans="1:16" x14ac:dyDescent="0.2">
      <c r="A20" s="313">
        <v>14</v>
      </c>
      <c r="B20" s="93" t="s">
        <v>915</v>
      </c>
      <c r="C20" s="367" t="s">
        <v>916</v>
      </c>
      <c r="D20" s="81">
        <v>45708</v>
      </c>
      <c r="E20" s="81">
        <v>63116315</v>
      </c>
      <c r="F20" s="303" t="s">
        <v>903</v>
      </c>
      <c r="G20" s="84" t="s">
        <v>134</v>
      </c>
      <c r="H20" s="33">
        <v>10</v>
      </c>
      <c r="I20" s="34">
        <v>13460</v>
      </c>
      <c r="J20" s="229">
        <f t="shared" ref="J20:J21" si="4">SUM(K20+L20+M20+N20+O20)</f>
        <v>362.8</v>
      </c>
      <c r="K20" s="193"/>
      <c r="L20" s="190"/>
      <c r="M20" s="194">
        <v>362.8</v>
      </c>
      <c r="N20" s="195"/>
      <c r="O20" s="195"/>
      <c r="P20" s="111" t="s">
        <v>917</v>
      </c>
    </row>
    <row r="21" spans="1:16" x14ac:dyDescent="0.2">
      <c r="A21" s="73">
        <v>15</v>
      </c>
      <c r="B21" s="93" t="s">
        <v>972</v>
      </c>
      <c r="C21" s="367" t="s">
        <v>702</v>
      </c>
      <c r="D21" s="81">
        <v>50638</v>
      </c>
      <c r="E21" s="81">
        <v>63116315</v>
      </c>
      <c r="F21" s="303" t="s">
        <v>450</v>
      </c>
      <c r="G21" s="84" t="s">
        <v>951</v>
      </c>
      <c r="H21" s="33">
        <v>10</v>
      </c>
      <c r="I21" s="34">
        <v>13780</v>
      </c>
      <c r="J21" s="229">
        <f t="shared" si="4"/>
        <v>329.11</v>
      </c>
      <c r="K21" s="193"/>
      <c r="L21" s="190"/>
      <c r="M21" s="194">
        <v>329.11</v>
      </c>
      <c r="N21" s="195"/>
      <c r="O21" s="195"/>
      <c r="P21" s="301" t="s">
        <v>237</v>
      </c>
    </row>
    <row r="22" spans="1:16" x14ac:dyDescent="0.2">
      <c r="A22" s="313">
        <v>16</v>
      </c>
      <c r="B22" s="93" t="s">
        <v>328</v>
      </c>
      <c r="C22" s="367" t="s">
        <v>329</v>
      </c>
      <c r="D22" s="81">
        <v>55590</v>
      </c>
      <c r="E22" s="81">
        <v>63116315</v>
      </c>
      <c r="F22" s="303" t="s">
        <v>992</v>
      </c>
      <c r="G22" s="84" t="s">
        <v>134</v>
      </c>
      <c r="H22" s="33">
        <v>10</v>
      </c>
      <c r="I22" s="34">
        <v>13460</v>
      </c>
      <c r="J22" s="229">
        <f t="shared" ref="J22" si="5">SUM(K22+L22+M22+N22+O22)</f>
        <v>67.5</v>
      </c>
      <c r="K22" s="193"/>
      <c r="L22" s="190"/>
      <c r="M22" s="194">
        <v>67.5</v>
      </c>
      <c r="N22" s="195"/>
      <c r="O22" s="195"/>
      <c r="P22" s="111" t="s">
        <v>330</v>
      </c>
    </row>
    <row r="23" spans="1:16" ht="13.5" thickBot="1" x14ac:dyDescent="0.25">
      <c r="A23" s="73">
        <v>17</v>
      </c>
      <c r="B23" s="93"/>
      <c r="C23" s="367"/>
      <c r="D23" s="81"/>
      <c r="E23" s="81"/>
      <c r="F23" s="303" t="s">
        <v>1011</v>
      </c>
      <c r="G23" s="84" t="s">
        <v>85</v>
      </c>
      <c r="H23" s="33">
        <v>10</v>
      </c>
      <c r="I23" s="34">
        <v>11110</v>
      </c>
      <c r="J23" s="229">
        <f t="shared" ref="J23" si="6">SUM(K23+L23+M23+N23+O23)</f>
        <v>10227.44</v>
      </c>
      <c r="K23" s="193">
        <v>10227.44</v>
      </c>
      <c r="L23" s="190"/>
      <c r="M23" s="194"/>
      <c r="N23" s="195"/>
      <c r="O23" s="195"/>
      <c r="P23" s="111"/>
    </row>
    <row r="24" spans="1:16" ht="14.25" customHeight="1" thickBot="1" x14ac:dyDescent="0.25">
      <c r="A24" s="209"/>
      <c r="B24" s="210"/>
      <c r="C24" s="227"/>
      <c r="D24" s="212"/>
      <c r="E24" s="212"/>
      <c r="F24" s="211"/>
      <c r="G24" s="212"/>
      <c r="H24" s="211"/>
      <c r="I24" s="213" t="s">
        <v>48</v>
      </c>
      <c r="J24" s="214">
        <f t="shared" ref="J24:O24" si="7">SUM(J7:J23)</f>
        <v>46054.660000000018</v>
      </c>
      <c r="K24" s="214">
        <f t="shared" si="7"/>
        <v>30313.18</v>
      </c>
      <c r="L24" s="214">
        <f t="shared" si="7"/>
        <v>0</v>
      </c>
      <c r="M24" s="214">
        <f t="shared" si="7"/>
        <v>15741.479999999998</v>
      </c>
      <c r="N24" s="214">
        <f t="shared" si="7"/>
        <v>0</v>
      </c>
      <c r="O24" s="214">
        <f t="shared" si="7"/>
        <v>0</v>
      </c>
      <c r="P24" s="228"/>
    </row>
    <row r="25" spans="1:16" ht="14.25" customHeight="1" x14ac:dyDescent="0.2">
      <c r="M25" s="26"/>
      <c r="N25" s="26"/>
      <c r="O25" s="26"/>
      <c r="P25" s="103"/>
    </row>
    <row r="26" spans="1:16" ht="14.25" customHeight="1" x14ac:dyDescent="0.2">
      <c r="I26" s="26"/>
      <c r="J26" s="281"/>
      <c r="K26" s="281"/>
      <c r="L26" s="26"/>
      <c r="M26" s="281"/>
      <c r="O26" s="10"/>
      <c r="P26" s="103"/>
    </row>
    <row r="27" spans="1:16" ht="14.25" customHeight="1" x14ac:dyDescent="0.2">
      <c r="M27" s="26"/>
    </row>
    <row r="28" spans="1:16" ht="14.25" customHeight="1" x14ac:dyDescent="0.2"/>
    <row r="29" spans="1:16" ht="14.25" customHeight="1" x14ac:dyDescent="0.2">
      <c r="N29" s="1"/>
    </row>
    <row r="30" spans="1:16" ht="14.25" customHeight="1" x14ac:dyDescent="0.2"/>
    <row r="31" spans="1:16" ht="14.25" customHeight="1" x14ac:dyDescent="0.2"/>
    <row r="32" spans="1:16" ht="14.25" customHeight="1" x14ac:dyDescent="0.2"/>
    <row r="33" spans="7:16" ht="14.25" customHeight="1" x14ac:dyDescent="0.2"/>
    <row r="34" spans="7:16" ht="14.25" customHeight="1" x14ac:dyDescent="0.2"/>
    <row r="35" spans="7:16" ht="14.25" customHeight="1" x14ac:dyDescent="0.2">
      <c r="G35" s="112"/>
    </row>
    <row r="36" spans="7:16" ht="14.25" customHeight="1" x14ac:dyDescent="0.2"/>
    <row r="37" spans="7:16" ht="14.25" customHeight="1" x14ac:dyDescent="0.2"/>
    <row r="38" spans="7:16" ht="14.25" customHeight="1" x14ac:dyDescent="0.2"/>
    <row r="39" spans="7:16" ht="14.25" customHeight="1" x14ac:dyDescent="0.2"/>
    <row r="40" spans="7:16" ht="14.25" customHeight="1" x14ac:dyDescent="0.2"/>
    <row r="41" spans="7:16" ht="14.25" customHeight="1" x14ac:dyDescent="0.2"/>
    <row r="48" spans="7:16" x14ac:dyDescent="0.2">
      <c r="P48" s="115"/>
    </row>
    <row r="280" ht="12.75" customHeight="1" x14ac:dyDescent="0.2"/>
  </sheetData>
  <autoFilter ref="A6:P23"/>
  <phoneticPr fontId="3" type="noConversion"/>
  <pageMargins left="0.75" right="0.75" top="1" bottom="1" header="0.5" footer="0.5"/>
  <pageSetup scale="8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zoomScale="110" zoomScaleNormal="110" workbookViewId="0">
      <selection activeCell="C21" sqref="C21:D23"/>
    </sheetView>
  </sheetViews>
  <sheetFormatPr defaultRowHeight="12.75" x14ac:dyDescent="0.2"/>
  <cols>
    <col min="1" max="1" width="3.28515625" style="85" customWidth="1"/>
    <col min="2" max="2" width="10.5703125" style="112" customWidth="1"/>
    <col min="3" max="3" width="8.7109375" style="85" customWidth="1"/>
    <col min="4" max="4" width="6.42578125" style="199" customWidth="1"/>
    <col min="5" max="5" width="9.42578125" style="95" customWidth="1"/>
    <col min="6" max="6" width="9.140625" style="85" customWidth="1"/>
    <col min="7" max="7" width="23.85546875" style="112" customWidth="1"/>
    <col min="8" max="8" width="4" style="85" customWidth="1"/>
    <col min="9" max="9" width="6.85546875" style="85" customWidth="1"/>
    <col min="10" max="10" width="8.140625" style="85" customWidth="1"/>
    <col min="11" max="11" width="7.7109375" style="85" customWidth="1"/>
    <col min="12" max="12" width="7.42578125" style="85" customWidth="1"/>
    <col min="13" max="13" width="8.140625" style="85" customWidth="1"/>
    <col min="14" max="14" width="7.7109375" style="85" customWidth="1"/>
    <col min="15" max="15" width="7.42578125" style="85" customWidth="1"/>
    <col min="16" max="16" width="17.5703125" style="112" customWidth="1"/>
    <col min="17" max="16384" width="9.140625" style="85"/>
  </cols>
  <sheetData>
    <row r="1" spans="1:19" ht="21" customHeight="1" x14ac:dyDescent="0.25">
      <c r="B1" s="95"/>
      <c r="C1" s="130" t="s">
        <v>68</v>
      </c>
      <c r="D1" s="354"/>
      <c r="E1" s="355"/>
      <c r="F1" s="131"/>
      <c r="G1" s="85"/>
    </row>
    <row r="2" spans="1:19" ht="15" x14ac:dyDescent="0.25">
      <c r="B2" s="95"/>
      <c r="C2" s="130" t="s">
        <v>1</v>
      </c>
      <c r="D2" s="354"/>
      <c r="E2" s="355"/>
      <c r="F2" s="131"/>
      <c r="G2" s="85"/>
    </row>
    <row r="3" spans="1:19" ht="15" x14ac:dyDescent="0.25">
      <c r="A3" s="86"/>
      <c r="B3" s="96"/>
      <c r="C3" s="130" t="s">
        <v>82</v>
      </c>
      <c r="D3" s="355"/>
      <c r="E3" s="354"/>
      <c r="F3" s="131"/>
      <c r="G3" s="85"/>
    </row>
    <row r="4" spans="1:19" ht="20.25" customHeight="1" x14ac:dyDescent="0.2">
      <c r="B4" s="95"/>
      <c r="C4" s="184"/>
      <c r="D4" s="112"/>
      <c r="E4" s="112"/>
    </row>
    <row r="5" spans="1:19" ht="16.5" thickBot="1" x14ac:dyDescent="0.3">
      <c r="A5" s="87" t="s">
        <v>124</v>
      </c>
      <c r="B5" s="113"/>
      <c r="C5" s="87"/>
      <c r="D5" s="330"/>
      <c r="E5" s="113"/>
      <c r="F5" s="87"/>
      <c r="G5" s="113"/>
      <c r="H5" s="87"/>
      <c r="I5" s="87"/>
      <c r="J5" s="87"/>
      <c r="K5" s="87"/>
      <c r="L5" s="119"/>
      <c r="M5" s="119"/>
      <c r="N5" s="119"/>
      <c r="O5" s="119"/>
      <c r="P5" s="186"/>
      <c r="Q5" s="119"/>
      <c r="R5" s="119"/>
      <c r="S5" s="119"/>
    </row>
    <row r="6" spans="1:19" ht="13.5" thickBot="1" x14ac:dyDescent="0.25">
      <c r="A6" s="331" t="s">
        <v>2</v>
      </c>
      <c r="B6" s="88" t="s">
        <v>50</v>
      </c>
      <c r="C6" s="89" t="s">
        <v>49</v>
      </c>
      <c r="D6" s="200" t="s">
        <v>0</v>
      </c>
      <c r="E6" s="187" t="s">
        <v>3</v>
      </c>
      <c r="F6" s="188" t="s">
        <v>51</v>
      </c>
      <c r="G6" s="332" t="s">
        <v>4</v>
      </c>
      <c r="H6" s="331" t="s">
        <v>28</v>
      </c>
      <c r="I6" s="333" t="s">
        <v>5</v>
      </c>
      <c r="J6" s="334" t="s">
        <v>6</v>
      </c>
      <c r="K6" s="335" t="s">
        <v>7</v>
      </c>
      <c r="L6" s="139" t="s">
        <v>8</v>
      </c>
      <c r="M6" s="334" t="s">
        <v>9</v>
      </c>
      <c r="N6" s="336" t="s">
        <v>10</v>
      </c>
      <c r="O6" s="334" t="s">
        <v>11</v>
      </c>
      <c r="P6" s="187" t="s">
        <v>12</v>
      </c>
      <c r="Q6" s="446" t="s">
        <v>372</v>
      </c>
    </row>
    <row r="7" spans="1:19" x14ac:dyDescent="0.2">
      <c r="A7" s="51">
        <v>1</v>
      </c>
      <c r="B7" s="273"/>
      <c r="C7" s="69"/>
      <c r="D7" s="41"/>
      <c r="E7" s="41"/>
      <c r="F7" s="38" t="s">
        <v>87</v>
      </c>
      <c r="G7" s="78" t="s">
        <v>86</v>
      </c>
      <c r="H7" s="49">
        <v>10</v>
      </c>
      <c r="I7" s="40">
        <v>11110</v>
      </c>
      <c r="J7" s="328">
        <f t="shared" ref="J7:J16" si="0">SUM(K7+L7+M7+N7+O7)</f>
        <v>2183.9699999999998</v>
      </c>
      <c r="K7" s="203">
        <v>2183.9699999999998</v>
      </c>
      <c r="L7" s="190"/>
      <c r="M7" s="190"/>
      <c r="N7" s="190"/>
      <c r="O7" s="190"/>
      <c r="P7" s="301"/>
      <c r="Q7" s="7"/>
    </row>
    <row r="8" spans="1:19" x14ac:dyDescent="0.2">
      <c r="A8" s="51">
        <v>2</v>
      </c>
      <c r="B8" s="105" t="s">
        <v>374</v>
      </c>
      <c r="C8" s="18" t="s">
        <v>235</v>
      </c>
      <c r="D8" s="101">
        <v>16201</v>
      </c>
      <c r="E8" s="101">
        <v>63116629</v>
      </c>
      <c r="F8" s="39" t="s">
        <v>251</v>
      </c>
      <c r="G8" s="111" t="s">
        <v>236</v>
      </c>
      <c r="H8" s="49">
        <v>10</v>
      </c>
      <c r="I8" s="40">
        <v>13780</v>
      </c>
      <c r="J8" s="328">
        <f>SUM(K8+L8+M8+N8+O8)</f>
        <v>227.62</v>
      </c>
      <c r="K8" s="190"/>
      <c r="L8" s="195"/>
      <c r="M8" s="195">
        <v>227.62</v>
      </c>
      <c r="N8" s="195"/>
      <c r="O8" s="195"/>
      <c r="P8" s="447" t="s">
        <v>237</v>
      </c>
      <c r="Q8" s="7" t="s">
        <v>302</v>
      </c>
    </row>
    <row r="9" spans="1:19" x14ac:dyDescent="0.2">
      <c r="A9" s="51">
        <v>3</v>
      </c>
      <c r="B9" s="274" t="s">
        <v>497</v>
      </c>
      <c r="C9" s="71" t="s">
        <v>293</v>
      </c>
      <c r="D9" s="41">
        <v>18413</v>
      </c>
      <c r="E9" s="101">
        <v>63116629</v>
      </c>
      <c r="F9" s="25" t="s">
        <v>498</v>
      </c>
      <c r="G9" s="111" t="s">
        <v>370</v>
      </c>
      <c r="H9" s="49">
        <v>10</v>
      </c>
      <c r="I9" s="40">
        <v>13509</v>
      </c>
      <c r="J9" s="229">
        <f>SUM(K9+L9+M9+N9+O9)</f>
        <v>590</v>
      </c>
      <c r="K9" s="329"/>
      <c r="L9" s="190"/>
      <c r="M9" s="190">
        <v>590</v>
      </c>
      <c r="N9" s="190"/>
      <c r="O9" s="190"/>
      <c r="P9" s="111" t="s">
        <v>499</v>
      </c>
      <c r="Q9" s="7"/>
    </row>
    <row r="10" spans="1:19" x14ac:dyDescent="0.2">
      <c r="A10" s="51">
        <v>4</v>
      </c>
      <c r="B10" s="93" t="s">
        <v>525</v>
      </c>
      <c r="C10" s="367" t="s">
        <v>209</v>
      </c>
      <c r="D10" s="81">
        <v>19923</v>
      </c>
      <c r="E10" s="41">
        <v>63116629</v>
      </c>
      <c r="F10" s="303" t="s">
        <v>450</v>
      </c>
      <c r="G10" s="78" t="s">
        <v>397</v>
      </c>
      <c r="H10" s="49">
        <v>10</v>
      </c>
      <c r="I10" s="52">
        <v>14050</v>
      </c>
      <c r="J10" s="229">
        <f t="shared" ref="J10:J13" si="1">SUM(K10+L10+M10+N10+O10)</f>
        <v>162</v>
      </c>
      <c r="K10" s="329"/>
      <c r="L10" s="190"/>
      <c r="M10" s="190">
        <v>162</v>
      </c>
      <c r="N10" s="190"/>
      <c r="O10" s="190"/>
      <c r="P10" s="111" t="s">
        <v>526</v>
      </c>
      <c r="Q10" s="7"/>
    </row>
    <row r="11" spans="1:19" x14ac:dyDescent="0.2">
      <c r="A11" s="51">
        <v>5</v>
      </c>
      <c r="B11" s="93" t="s">
        <v>792</v>
      </c>
      <c r="C11" s="367" t="s">
        <v>209</v>
      </c>
      <c r="D11" s="81">
        <v>19911</v>
      </c>
      <c r="E11" s="41">
        <v>63116629</v>
      </c>
      <c r="F11" s="303" t="s">
        <v>450</v>
      </c>
      <c r="G11" s="78" t="s">
        <v>397</v>
      </c>
      <c r="H11" s="49">
        <v>10</v>
      </c>
      <c r="I11" s="52">
        <v>14050</v>
      </c>
      <c r="J11" s="229">
        <f t="shared" ref="J11" si="2">SUM(K11+L11+M11+N11+O11)</f>
        <v>162</v>
      </c>
      <c r="K11" s="329"/>
      <c r="L11" s="190"/>
      <c r="M11" s="190">
        <v>162</v>
      </c>
      <c r="N11" s="190"/>
      <c r="O11" s="190"/>
      <c r="P11" s="111" t="s">
        <v>526</v>
      </c>
      <c r="Q11" s="7"/>
    </row>
    <row r="12" spans="1:19" x14ac:dyDescent="0.2">
      <c r="A12" s="51">
        <v>6</v>
      </c>
      <c r="B12" s="93"/>
      <c r="C12" s="367"/>
      <c r="D12" s="81"/>
      <c r="E12" s="41"/>
      <c r="F12" s="303"/>
      <c r="G12" s="84" t="s">
        <v>84</v>
      </c>
      <c r="H12" s="33">
        <v>10</v>
      </c>
      <c r="I12" s="34">
        <v>11110</v>
      </c>
      <c r="J12" s="328">
        <f t="shared" si="1"/>
        <v>3299.46</v>
      </c>
      <c r="K12" s="329">
        <v>3299.46</v>
      </c>
      <c r="L12" s="190"/>
      <c r="M12" s="194"/>
      <c r="N12" s="195"/>
      <c r="O12" s="195"/>
      <c r="P12" s="111"/>
      <c r="Q12" s="7"/>
    </row>
    <row r="13" spans="1:19" x14ac:dyDescent="0.2">
      <c r="A13" s="51">
        <v>7</v>
      </c>
      <c r="B13" s="93">
        <v>9927</v>
      </c>
      <c r="C13" s="367" t="s">
        <v>87</v>
      </c>
      <c r="D13" s="81">
        <v>39337</v>
      </c>
      <c r="E13" s="41">
        <v>63116629</v>
      </c>
      <c r="F13" s="303" t="s">
        <v>864</v>
      </c>
      <c r="G13" s="78" t="s">
        <v>403</v>
      </c>
      <c r="H13" s="49">
        <v>10</v>
      </c>
      <c r="I13" s="52">
        <v>14310</v>
      </c>
      <c r="J13" s="229">
        <f t="shared" si="1"/>
        <v>15.1</v>
      </c>
      <c r="K13" s="329"/>
      <c r="L13" s="190"/>
      <c r="M13" s="194">
        <v>15.1</v>
      </c>
      <c r="N13" s="195"/>
      <c r="O13" s="195"/>
      <c r="P13" s="111" t="s">
        <v>227</v>
      </c>
      <c r="Q13" s="7"/>
    </row>
    <row r="14" spans="1:19" x14ac:dyDescent="0.2">
      <c r="A14" s="51">
        <v>8</v>
      </c>
      <c r="B14" s="93" t="s">
        <v>915</v>
      </c>
      <c r="C14" s="367" t="s">
        <v>916</v>
      </c>
      <c r="D14" s="81">
        <v>45708</v>
      </c>
      <c r="E14" s="41">
        <v>63116629</v>
      </c>
      <c r="F14" s="303" t="s">
        <v>903</v>
      </c>
      <c r="G14" s="84" t="s">
        <v>134</v>
      </c>
      <c r="H14" s="33">
        <v>10</v>
      </c>
      <c r="I14" s="34">
        <v>13460</v>
      </c>
      <c r="J14" s="229">
        <f t="shared" ref="J14:J15" si="3">SUM(K14+L14+M14+N14+O14)</f>
        <v>362.8</v>
      </c>
      <c r="K14" s="193"/>
      <c r="L14" s="190"/>
      <c r="M14" s="194">
        <v>362.8</v>
      </c>
      <c r="N14" s="195"/>
      <c r="O14" s="195"/>
      <c r="P14" s="111" t="s">
        <v>917</v>
      </c>
      <c r="Q14" s="7"/>
    </row>
    <row r="15" spans="1:19" x14ac:dyDescent="0.2">
      <c r="A15" s="51">
        <v>9</v>
      </c>
      <c r="B15" s="273" t="s">
        <v>961</v>
      </c>
      <c r="C15" s="69" t="s">
        <v>376</v>
      </c>
      <c r="D15" s="41">
        <v>49389</v>
      </c>
      <c r="E15" s="41">
        <v>63116629</v>
      </c>
      <c r="F15" s="39" t="s">
        <v>941</v>
      </c>
      <c r="G15" s="84" t="s">
        <v>951</v>
      </c>
      <c r="H15" s="33">
        <v>10</v>
      </c>
      <c r="I15" s="34">
        <v>13780</v>
      </c>
      <c r="J15" s="229">
        <f t="shared" si="3"/>
        <v>35.380000000000003</v>
      </c>
      <c r="K15" s="193"/>
      <c r="L15" s="190"/>
      <c r="M15" s="194">
        <v>35.380000000000003</v>
      </c>
      <c r="N15" s="195"/>
      <c r="O15" s="195"/>
      <c r="P15" s="301" t="s">
        <v>237</v>
      </c>
      <c r="Q15" s="7"/>
    </row>
    <row r="16" spans="1:19" ht="13.5" thickBot="1" x14ac:dyDescent="0.25">
      <c r="A16" s="51">
        <v>10</v>
      </c>
      <c r="B16" s="273"/>
      <c r="C16" s="325"/>
      <c r="D16" s="41"/>
      <c r="E16" s="41"/>
      <c r="F16" s="39" t="s">
        <v>1011</v>
      </c>
      <c r="G16" s="84" t="s">
        <v>85</v>
      </c>
      <c r="H16" s="33">
        <v>10</v>
      </c>
      <c r="I16" s="34">
        <v>11110</v>
      </c>
      <c r="J16" s="328">
        <f t="shared" si="0"/>
        <v>3299.46</v>
      </c>
      <c r="K16" s="190">
        <v>3299.46</v>
      </c>
      <c r="L16" s="190"/>
      <c r="M16" s="194"/>
      <c r="N16" s="195"/>
      <c r="O16" s="195"/>
      <c r="P16" s="194"/>
    </row>
    <row r="17" spans="1:16" ht="13.5" thickBot="1" x14ac:dyDescent="0.25">
      <c r="A17" s="337"/>
      <c r="B17" s="338"/>
      <c r="C17" s="339"/>
      <c r="D17" s="340"/>
      <c r="E17" s="338"/>
      <c r="F17" s="339"/>
      <c r="G17" s="338"/>
      <c r="H17" s="339"/>
      <c r="I17" s="341" t="s">
        <v>48</v>
      </c>
      <c r="J17" s="214">
        <f t="shared" ref="J17:O17" si="4">SUM(J7:J16)</f>
        <v>10337.790000000001</v>
      </c>
      <c r="K17" s="214">
        <f t="shared" si="4"/>
        <v>8782.89</v>
      </c>
      <c r="L17" s="214">
        <f t="shared" si="4"/>
        <v>0</v>
      </c>
      <c r="M17" s="214">
        <f t="shared" si="4"/>
        <v>1554.8999999999999</v>
      </c>
      <c r="N17" s="214">
        <f t="shared" si="4"/>
        <v>0</v>
      </c>
      <c r="O17" s="214">
        <f t="shared" si="4"/>
        <v>0</v>
      </c>
      <c r="P17" s="228"/>
    </row>
    <row r="18" spans="1:16" x14ac:dyDescent="0.2">
      <c r="E18" s="112"/>
      <c r="M18" s="119"/>
    </row>
    <row r="19" spans="1:16" x14ac:dyDescent="0.2">
      <c r="E19" s="112"/>
      <c r="J19" s="281"/>
      <c r="K19" s="281"/>
      <c r="M19" s="281"/>
      <c r="P19" s="197"/>
    </row>
  </sheetData>
  <autoFilter ref="A6:P15"/>
  <phoneticPr fontId="3" type="noConversion"/>
  <pageMargins left="0.75" right="0.75" top="1" bottom="1" header="0.5" footer="0.5"/>
  <pageSetup scale="8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zoomScale="110" zoomScaleNormal="110" workbookViewId="0">
      <selection activeCell="C22" sqref="C22"/>
    </sheetView>
  </sheetViews>
  <sheetFormatPr defaultRowHeight="12.75" x14ac:dyDescent="0.2"/>
  <cols>
    <col min="1" max="1" width="3.140625" style="2" customWidth="1"/>
    <col min="2" max="2" width="11" style="3" customWidth="1"/>
    <col min="3" max="3" width="8.7109375" style="3" customWidth="1"/>
    <col min="4" max="4" width="7" style="3" customWidth="1"/>
    <col min="5" max="5" width="9.5703125" style="3" customWidth="1"/>
    <col min="6" max="6" width="8.5703125" style="2" customWidth="1"/>
    <col min="7" max="7" width="18" style="3" customWidth="1"/>
    <col min="8" max="8" width="3" style="2" customWidth="1"/>
    <col min="9" max="9" width="6.28515625" style="2" customWidth="1"/>
    <col min="10" max="10" width="8.28515625" style="2" customWidth="1"/>
    <col min="11" max="11" width="8.42578125" style="2" customWidth="1"/>
    <col min="12" max="12" width="8" style="2" customWidth="1"/>
    <col min="13" max="13" width="8.140625" style="2" customWidth="1"/>
    <col min="14" max="14" width="7.28515625" style="2" customWidth="1"/>
    <col min="15" max="15" width="8" style="2" customWidth="1"/>
    <col min="16" max="16" width="18.28515625" style="2" customWidth="1"/>
    <col min="17" max="16384" width="9.140625" style="2"/>
  </cols>
  <sheetData>
    <row r="1" spans="1:19" s="85" customFormat="1" ht="21" customHeight="1" x14ac:dyDescent="0.25">
      <c r="B1" s="95"/>
      <c r="C1" s="130" t="s">
        <v>68</v>
      </c>
      <c r="D1" s="354"/>
      <c r="E1" s="355"/>
      <c r="F1" s="131"/>
      <c r="P1" s="112"/>
    </row>
    <row r="2" spans="1:19" s="85" customFormat="1" ht="15" x14ac:dyDescent="0.25">
      <c r="B2" s="95"/>
      <c r="C2" s="130" t="s">
        <v>1</v>
      </c>
      <c r="D2" s="354"/>
      <c r="E2" s="355"/>
      <c r="F2" s="131"/>
      <c r="P2" s="112"/>
    </row>
    <row r="3" spans="1:19" s="85" customFormat="1" ht="15" x14ac:dyDescent="0.25">
      <c r="A3" s="86"/>
      <c r="B3" s="96"/>
      <c r="C3" s="130" t="s">
        <v>82</v>
      </c>
      <c r="D3" s="355"/>
      <c r="E3" s="354"/>
      <c r="F3" s="131"/>
      <c r="P3" s="112"/>
    </row>
    <row r="4" spans="1:19" s="85" customFormat="1" ht="20.25" customHeight="1" x14ac:dyDescent="0.2">
      <c r="B4" s="95"/>
      <c r="C4" s="184"/>
      <c r="D4" s="112"/>
      <c r="E4" s="112"/>
      <c r="G4" s="112"/>
      <c r="P4" s="112"/>
    </row>
    <row r="5" spans="1:19" x14ac:dyDescent="0.2">
      <c r="A5" s="26"/>
      <c r="B5" s="103"/>
      <c r="C5" s="103"/>
      <c r="D5" s="103"/>
      <c r="E5" s="103"/>
      <c r="F5" s="26"/>
      <c r="G5" s="103"/>
      <c r="H5" s="26"/>
      <c r="I5" s="26"/>
      <c r="J5" s="26"/>
      <c r="K5" s="26"/>
      <c r="L5" s="26"/>
      <c r="M5" s="26"/>
      <c r="N5" s="26"/>
      <c r="O5" s="26"/>
      <c r="P5" s="26"/>
    </row>
    <row r="6" spans="1:19" ht="16.5" thickBot="1" x14ac:dyDescent="0.3">
      <c r="A6" s="36" t="s">
        <v>89</v>
      </c>
      <c r="B6" s="98"/>
      <c r="C6" s="98"/>
      <c r="D6" s="98"/>
      <c r="E6" s="98"/>
      <c r="F6" s="36"/>
      <c r="G6" s="98"/>
      <c r="H6" s="36"/>
      <c r="I6" s="36"/>
      <c r="J6" s="36"/>
      <c r="K6" s="36"/>
      <c r="L6" s="7"/>
      <c r="M6" s="7"/>
      <c r="N6" s="7"/>
      <c r="O6" s="7"/>
      <c r="P6" s="7"/>
      <c r="Q6" s="26"/>
      <c r="R6" s="26"/>
    </row>
    <row r="7" spans="1:19" ht="13.5" thickBot="1" x14ac:dyDescent="0.25">
      <c r="A7" s="249" t="s">
        <v>2</v>
      </c>
      <c r="B7" s="216" t="s">
        <v>50</v>
      </c>
      <c r="C7" s="265" t="s">
        <v>49</v>
      </c>
      <c r="D7" s="218" t="s">
        <v>0</v>
      </c>
      <c r="E7" s="219" t="s">
        <v>3</v>
      </c>
      <c r="F7" s="220" t="s">
        <v>51</v>
      </c>
      <c r="G7" s="266" t="s">
        <v>4</v>
      </c>
      <c r="H7" s="251" t="s">
        <v>28</v>
      </c>
      <c r="I7" s="267" t="s">
        <v>5</v>
      </c>
      <c r="J7" s="253" t="s">
        <v>6</v>
      </c>
      <c r="K7" s="254" t="s">
        <v>7</v>
      </c>
      <c r="L7" s="255" t="s">
        <v>8</v>
      </c>
      <c r="M7" s="253" t="s">
        <v>9</v>
      </c>
      <c r="N7" s="256" t="s">
        <v>10</v>
      </c>
      <c r="O7" s="253" t="s">
        <v>11</v>
      </c>
      <c r="P7" s="253" t="s">
        <v>12</v>
      </c>
      <c r="Q7" s="26"/>
      <c r="R7" s="26"/>
    </row>
    <row r="8" spans="1:19" s="6" customFormat="1" x14ac:dyDescent="0.2">
      <c r="A8" s="31">
        <v>1</v>
      </c>
      <c r="B8" s="99"/>
      <c r="C8" s="99"/>
      <c r="D8" s="100"/>
      <c r="E8" s="100"/>
      <c r="F8" s="368" t="s">
        <v>87</v>
      </c>
      <c r="G8" s="78" t="s">
        <v>86</v>
      </c>
      <c r="H8" s="49">
        <v>10</v>
      </c>
      <c r="I8" s="40">
        <v>11110</v>
      </c>
      <c r="J8" s="345">
        <f>SUM(K8+L8+M8+N8+O8)</f>
        <v>1807.15</v>
      </c>
      <c r="K8" s="281">
        <v>1807.15</v>
      </c>
      <c r="L8" s="346"/>
      <c r="M8" s="202"/>
      <c r="N8" s="346"/>
      <c r="O8" s="346"/>
      <c r="P8" s="27"/>
      <c r="Q8" s="7"/>
      <c r="R8" s="7"/>
      <c r="S8" s="7"/>
    </row>
    <row r="9" spans="1:19" s="6" customFormat="1" x14ac:dyDescent="0.2">
      <c r="A9" s="8">
        <v>2</v>
      </c>
      <c r="B9" s="347"/>
      <c r="C9" s="347"/>
      <c r="D9" s="102"/>
      <c r="E9" s="102"/>
      <c r="F9" s="39"/>
      <c r="G9" s="84" t="s">
        <v>84</v>
      </c>
      <c r="H9" s="33">
        <v>10</v>
      </c>
      <c r="I9" s="34">
        <v>11110</v>
      </c>
      <c r="J9" s="231">
        <f>SUM(K9+L9+M9+N9+O9)</f>
        <v>2220.36</v>
      </c>
      <c r="K9" s="329">
        <v>2220.36</v>
      </c>
      <c r="L9" s="203"/>
      <c r="M9" s="203"/>
      <c r="N9" s="203"/>
      <c r="O9" s="203"/>
      <c r="P9" s="20"/>
      <c r="Q9" s="7"/>
      <c r="R9" s="7"/>
      <c r="S9" s="7"/>
    </row>
    <row r="10" spans="1:19" s="6" customFormat="1" ht="13.5" thickBot="1" x14ac:dyDescent="0.25">
      <c r="A10" s="394">
        <v>3</v>
      </c>
      <c r="B10" s="347"/>
      <c r="C10" s="347"/>
      <c r="D10" s="102"/>
      <c r="E10" s="101"/>
      <c r="F10" s="39" t="s">
        <v>1011</v>
      </c>
      <c r="G10" s="84" t="s">
        <v>85</v>
      </c>
      <c r="H10" s="33">
        <v>10</v>
      </c>
      <c r="I10" s="34">
        <v>11110</v>
      </c>
      <c r="J10" s="231">
        <f>SUM(K10+L10+M10+N10+O10)</f>
        <v>2220.36</v>
      </c>
      <c r="K10" s="329">
        <v>2220.36</v>
      </c>
      <c r="L10" s="201"/>
      <c r="M10" s="203"/>
      <c r="N10" s="203"/>
      <c r="O10" s="203"/>
      <c r="P10" s="20"/>
      <c r="Q10" s="7"/>
      <c r="R10" s="7"/>
      <c r="S10" s="7"/>
    </row>
    <row r="11" spans="1:19" s="6" customFormat="1" ht="13.5" thickBot="1" x14ac:dyDescent="0.25">
      <c r="A11" s="204"/>
      <c r="B11" s="205"/>
      <c r="C11" s="205"/>
      <c r="D11" s="205"/>
      <c r="E11" s="205"/>
      <c r="F11" s="206"/>
      <c r="G11" s="205"/>
      <c r="H11" s="206"/>
      <c r="I11" s="207" t="s">
        <v>42</v>
      </c>
      <c r="J11" s="208">
        <f t="shared" ref="J11:O11" si="0">SUM(J8:J10)</f>
        <v>6247.8700000000008</v>
      </c>
      <c r="K11" s="208">
        <f t="shared" si="0"/>
        <v>6247.8700000000008</v>
      </c>
      <c r="L11" s="208">
        <f t="shared" si="0"/>
        <v>0</v>
      </c>
      <c r="M11" s="208">
        <f t="shared" si="0"/>
        <v>0</v>
      </c>
      <c r="N11" s="208">
        <f t="shared" si="0"/>
        <v>0</v>
      </c>
      <c r="O11" s="208">
        <f t="shared" si="0"/>
        <v>0</v>
      </c>
      <c r="P11" s="263"/>
    </row>
    <row r="12" spans="1:19" s="6" customFormat="1" x14ac:dyDescent="0.2">
      <c r="A12" s="2"/>
      <c r="B12" s="3"/>
      <c r="C12" s="3"/>
      <c r="D12" s="3"/>
      <c r="E12" s="3"/>
      <c r="F12" s="2"/>
      <c r="G12" s="3"/>
      <c r="H12" s="2"/>
      <c r="I12" s="2"/>
      <c r="J12" s="2"/>
      <c r="K12" s="2"/>
      <c r="L12" s="2"/>
      <c r="M12" s="2"/>
      <c r="N12" s="2"/>
      <c r="O12" s="2"/>
      <c r="P12" s="2"/>
    </row>
    <row r="13" spans="1:19" s="6" customFormat="1" x14ac:dyDescent="0.2">
      <c r="A13" s="2"/>
      <c r="B13" s="3"/>
      <c r="C13" s="3"/>
      <c r="D13" s="3"/>
      <c r="E13" s="3"/>
      <c r="F13" s="2"/>
      <c r="G13" s="3"/>
      <c r="H13" s="2"/>
      <c r="I13" s="2"/>
      <c r="J13" s="281"/>
      <c r="K13" s="281"/>
      <c r="L13" s="2"/>
      <c r="M13" s="2"/>
      <c r="N13" s="2"/>
      <c r="O13" s="2"/>
      <c r="P13" s="30"/>
    </row>
    <row r="14" spans="1:19" s="6" customFormat="1" x14ac:dyDescent="0.2">
      <c r="A14" s="2"/>
      <c r="B14" s="3"/>
      <c r="C14" s="3"/>
      <c r="D14" s="3"/>
      <c r="E14" s="3"/>
      <c r="F14" s="2"/>
      <c r="G14" s="3"/>
      <c r="H14" s="2"/>
      <c r="I14" s="2"/>
      <c r="J14" s="2"/>
      <c r="K14" s="2"/>
      <c r="L14" s="2"/>
      <c r="M14" s="2"/>
      <c r="N14" s="2"/>
      <c r="O14" s="2"/>
      <c r="P14" s="2"/>
    </row>
    <row r="15" spans="1:19" s="6" customFormat="1" x14ac:dyDescent="0.2">
      <c r="A15" s="2"/>
      <c r="B15" s="3"/>
      <c r="C15" s="3"/>
      <c r="D15" s="3"/>
      <c r="E15" s="3"/>
      <c r="F15" s="2"/>
      <c r="G15" s="3"/>
      <c r="H15" s="2"/>
      <c r="I15" s="2"/>
      <c r="J15" s="2"/>
      <c r="K15" s="2"/>
      <c r="L15" s="2"/>
      <c r="M15" s="2"/>
      <c r="N15" s="2"/>
      <c r="O15" s="2"/>
      <c r="P15" s="2"/>
    </row>
    <row r="16" spans="1:19" s="6" customFormat="1" x14ac:dyDescent="0.2">
      <c r="A16" s="2"/>
      <c r="B16" s="3"/>
      <c r="C16" s="3"/>
      <c r="D16" s="3"/>
      <c r="E16" s="3"/>
      <c r="F16" s="2"/>
      <c r="G16" s="3"/>
      <c r="H16" s="2"/>
      <c r="I16" s="2"/>
      <c r="J16" s="2"/>
      <c r="K16" s="2"/>
      <c r="L16" s="2"/>
      <c r="M16" s="2"/>
      <c r="N16" s="2"/>
      <c r="O16" s="2"/>
      <c r="P16" s="2"/>
    </row>
    <row r="17" spans="1:16" s="6" customFormat="1" x14ac:dyDescent="0.2">
      <c r="A17" s="2"/>
      <c r="B17" s="3"/>
      <c r="C17" s="3"/>
      <c r="D17" s="3"/>
      <c r="E17" s="3"/>
      <c r="F17" s="2"/>
      <c r="G17" s="3"/>
      <c r="H17" s="2"/>
      <c r="I17" s="2"/>
      <c r="J17" s="2"/>
      <c r="K17" s="2"/>
      <c r="L17" s="2"/>
      <c r="M17" s="2"/>
      <c r="N17" s="2"/>
      <c r="O17" s="2"/>
      <c r="P17" s="2"/>
    </row>
    <row r="18" spans="1:16" s="6" customFormat="1" x14ac:dyDescent="0.2">
      <c r="A18" s="2"/>
      <c r="B18" s="3"/>
      <c r="C18" s="3"/>
      <c r="D18" s="3"/>
      <c r="E18" s="3"/>
      <c r="F18" s="2"/>
      <c r="G18" s="3"/>
      <c r="H18" s="2"/>
      <c r="I18" s="2"/>
      <c r="J18" s="2"/>
      <c r="K18" s="2"/>
      <c r="L18" s="2"/>
      <c r="M18" s="2"/>
      <c r="N18" s="2"/>
      <c r="O18" s="2"/>
      <c r="P18" s="2"/>
    </row>
    <row r="19" spans="1:16" s="6" customFormat="1" x14ac:dyDescent="0.2">
      <c r="A19" s="2"/>
      <c r="B19" s="3"/>
      <c r="C19" s="3"/>
      <c r="D19" s="3"/>
      <c r="E19" s="3"/>
      <c r="F19" s="2"/>
      <c r="G19" s="3"/>
      <c r="H19" s="2"/>
      <c r="I19" s="2"/>
      <c r="J19" s="2"/>
      <c r="K19" s="2"/>
      <c r="L19" s="2"/>
      <c r="M19" s="2"/>
      <c r="N19" s="2"/>
      <c r="O19" s="2"/>
      <c r="P19" s="2"/>
    </row>
    <row r="20" spans="1:16" s="6" customFormat="1" x14ac:dyDescent="0.2">
      <c r="A20" s="2"/>
      <c r="B20" s="3"/>
      <c r="C20" s="3"/>
      <c r="D20" s="3"/>
      <c r="E20" s="3"/>
      <c r="F20" s="2"/>
      <c r="G20" s="3"/>
      <c r="H20" s="2"/>
      <c r="I20" s="2"/>
      <c r="J20" s="2"/>
      <c r="K20" s="2"/>
      <c r="L20" s="2"/>
      <c r="M20" s="2"/>
      <c r="N20" s="2"/>
      <c r="O20" s="2"/>
      <c r="P20" s="2"/>
    </row>
    <row r="21" spans="1:16" s="6" customFormat="1" x14ac:dyDescent="0.2">
      <c r="A21" s="2"/>
      <c r="B21" s="3"/>
      <c r="C21" s="3"/>
      <c r="D21" s="3"/>
      <c r="E21" s="3"/>
      <c r="F21" s="2"/>
      <c r="G21" s="3"/>
      <c r="H21" s="2"/>
      <c r="I21" s="2"/>
      <c r="J21" s="2"/>
      <c r="K21" s="2"/>
      <c r="L21" s="2"/>
      <c r="M21" s="2"/>
      <c r="N21" s="2"/>
      <c r="O21" s="2"/>
      <c r="P21" s="2"/>
    </row>
    <row r="22" spans="1:16" s="6" customFormat="1" x14ac:dyDescent="0.2">
      <c r="A22" s="2"/>
      <c r="B22" s="3"/>
      <c r="C22" s="3"/>
      <c r="D22" s="3"/>
      <c r="E22" s="3"/>
      <c r="F22" s="2"/>
      <c r="G22" s="3"/>
      <c r="H22" s="2"/>
      <c r="I22" s="2"/>
      <c r="J22" s="2"/>
      <c r="K22" s="2"/>
      <c r="L22" s="2"/>
      <c r="M22" s="2"/>
      <c r="N22" s="2"/>
      <c r="O22" s="2"/>
      <c r="P22" s="2"/>
    </row>
  </sheetData>
  <phoneticPr fontId="3" type="noConversion"/>
  <pageMargins left="0.75" right="0.75" top="1" bottom="1" header="0.5" footer="0.5"/>
  <pageSetup scale="8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zoomScale="110" zoomScaleNormal="110" workbookViewId="0">
      <selection activeCell="L30" sqref="L30"/>
    </sheetView>
  </sheetViews>
  <sheetFormatPr defaultRowHeight="12.75" x14ac:dyDescent="0.2"/>
  <cols>
    <col min="1" max="1" width="3.28515625" style="2" customWidth="1"/>
    <col min="2" max="2" width="11" style="3" customWidth="1"/>
    <col min="3" max="3" width="9" style="3" customWidth="1"/>
    <col min="4" max="4" width="7.140625" style="3" customWidth="1"/>
    <col min="5" max="5" width="9.5703125" style="3" customWidth="1"/>
    <col min="6" max="6" width="8.42578125" style="2" customWidth="1"/>
    <col min="7" max="7" width="22.42578125" style="3" customWidth="1"/>
    <col min="8" max="8" width="3.7109375" style="2" customWidth="1"/>
    <col min="9" max="9" width="7.28515625" style="2" customWidth="1"/>
    <col min="10" max="10" width="9.140625" style="2" customWidth="1"/>
    <col min="11" max="11" width="9.42578125" style="2" customWidth="1"/>
    <col min="12" max="12" width="6.7109375" style="2" customWidth="1"/>
    <col min="13" max="13" width="7.42578125" style="2" customWidth="1"/>
    <col min="14" max="14" width="7.28515625" style="2" customWidth="1"/>
    <col min="15" max="15" width="7.140625" style="2" customWidth="1"/>
    <col min="16" max="16" width="16" style="2" customWidth="1"/>
    <col min="17" max="17" width="9.140625" style="26"/>
    <col min="18" max="16384" width="9.140625" style="2"/>
  </cols>
  <sheetData>
    <row r="1" spans="1:18" s="85" customFormat="1" ht="21" customHeight="1" x14ac:dyDescent="0.25">
      <c r="B1" s="95"/>
      <c r="C1" s="130" t="s">
        <v>68</v>
      </c>
      <c r="D1" s="354"/>
      <c r="E1" s="355"/>
      <c r="F1" s="131"/>
      <c r="P1" s="112"/>
      <c r="Q1" s="119"/>
    </row>
    <row r="2" spans="1:18" s="85" customFormat="1" ht="15" x14ac:dyDescent="0.25">
      <c r="B2" s="95"/>
      <c r="C2" s="130" t="s">
        <v>1</v>
      </c>
      <c r="D2" s="354"/>
      <c r="E2" s="355"/>
      <c r="F2" s="131"/>
      <c r="P2" s="112"/>
      <c r="Q2" s="119"/>
    </row>
    <row r="3" spans="1:18" s="85" customFormat="1" ht="15" x14ac:dyDescent="0.25">
      <c r="A3" s="86"/>
      <c r="B3" s="96"/>
      <c r="C3" s="130" t="s">
        <v>82</v>
      </c>
      <c r="D3" s="355"/>
      <c r="E3" s="354"/>
      <c r="F3" s="131"/>
      <c r="P3" s="112"/>
      <c r="Q3" s="119"/>
    </row>
    <row r="4" spans="1:18" s="85" customFormat="1" ht="20.25" customHeight="1" x14ac:dyDescent="0.2">
      <c r="B4" s="95"/>
      <c r="C4" s="184"/>
      <c r="D4" s="112"/>
      <c r="E4" s="112"/>
      <c r="G4" s="112"/>
      <c r="P4" s="112"/>
      <c r="Q4" s="119"/>
    </row>
    <row r="5" spans="1:18" x14ac:dyDescent="0.2">
      <c r="A5" s="26"/>
      <c r="B5" s="103"/>
      <c r="C5" s="103"/>
      <c r="D5" s="103"/>
      <c r="E5" s="103"/>
      <c r="F5" s="26"/>
      <c r="G5" s="103"/>
      <c r="H5" s="26"/>
      <c r="I5" s="26"/>
      <c r="J5" s="26"/>
      <c r="K5" s="26"/>
      <c r="L5" s="26"/>
      <c r="M5" s="26"/>
      <c r="N5" s="26"/>
      <c r="O5" s="26"/>
      <c r="P5" s="26"/>
      <c r="R5" s="26"/>
    </row>
    <row r="6" spans="1:18" ht="16.5" thickBot="1" x14ac:dyDescent="0.3">
      <c r="A6" s="36" t="s">
        <v>90</v>
      </c>
      <c r="B6" s="98"/>
      <c r="C6" s="98"/>
      <c r="D6" s="98"/>
      <c r="E6" s="98"/>
      <c r="F6" s="36"/>
      <c r="G6" s="98"/>
      <c r="H6" s="36"/>
      <c r="I6" s="36"/>
      <c r="J6" s="36"/>
      <c r="K6" s="36"/>
      <c r="L6" s="7"/>
      <c r="M6" s="7"/>
      <c r="N6" s="7"/>
      <c r="O6" s="7"/>
      <c r="P6" s="7"/>
      <c r="R6" s="26"/>
    </row>
    <row r="7" spans="1:18" s="6" customFormat="1" ht="13.5" thickBot="1" x14ac:dyDescent="0.25">
      <c r="A7" s="249" t="s">
        <v>2</v>
      </c>
      <c r="B7" s="216" t="s">
        <v>50</v>
      </c>
      <c r="C7" s="265" t="s">
        <v>49</v>
      </c>
      <c r="D7" s="218" t="s">
        <v>0</v>
      </c>
      <c r="E7" s="219" t="s">
        <v>3</v>
      </c>
      <c r="F7" s="220" t="s">
        <v>51</v>
      </c>
      <c r="G7" s="250" t="s">
        <v>4</v>
      </c>
      <c r="H7" s="251" t="s">
        <v>28</v>
      </c>
      <c r="I7" s="252" t="s">
        <v>5</v>
      </c>
      <c r="J7" s="253" t="s">
        <v>6</v>
      </c>
      <c r="K7" s="256" t="s">
        <v>7</v>
      </c>
      <c r="L7" s="255" t="s">
        <v>8</v>
      </c>
      <c r="M7" s="253" t="s">
        <v>9</v>
      </c>
      <c r="N7" s="256" t="s">
        <v>10</v>
      </c>
      <c r="O7" s="253" t="s">
        <v>11</v>
      </c>
      <c r="P7" s="253" t="s">
        <v>12</v>
      </c>
      <c r="Q7" s="446" t="s">
        <v>372</v>
      </c>
    </row>
    <row r="8" spans="1:18" s="6" customFormat="1" x14ac:dyDescent="0.2">
      <c r="A8" s="31">
        <v>1</v>
      </c>
      <c r="B8" s="272"/>
      <c r="C8" s="99"/>
      <c r="D8" s="100"/>
      <c r="E8" s="101"/>
      <c r="F8" s="38" t="s">
        <v>87</v>
      </c>
      <c r="G8" s="83" t="s">
        <v>62</v>
      </c>
      <c r="H8" s="9">
        <v>10</v>
      </c>
      <c r="I8" s="23">
        <v>11110</v>
      </c>
      <c r="J8" s="229">
        <f t="shared" ref="J8:J20" si="0">SUM(K8+L8+M8+N8+O8)</f>
        <v>7823.25</v>
      </c>
      <c r="K8" s="281">
        <v>7823.25</v>
      </c>
      <c r="L8" s="201"/>
      <c r="M8" s="201"/>
      <c r="N8" s="201"/>
      <c r="O8" s="201"/>
      <c r="P8" s="357"/>
      <c r="Q8" s="7"/>
    </row>
    <row r="9" spans="1:18" s="6" customFormat="1" x14ac:dyDescent="0.2">
      <c r="A9" s="8">
        <v>2</v>
      </c>
      <c r="B9" s="442" t="s">
        <v>234</v>
      </c>
      <c r="C9" s="347" t="s">
        <v>235</v>
      </c>
      <c r="D9" s="102">
        <v>14716</v>
      </c>
      <c r="E9" s="101">
        <v>63116915</v>
      </c>
      <c r="F9" s="38" t="s">
        <v>202</v>
      </c>
      <c r="G9" s="83" t="s">
        <v>236</v>
      </c>
      <c r="H9" s="9">
        <v>10</v>
      </c>
      <c r="I9" s="23">
        <v>13780</v>
      </c>
      <c r="J9" s="229">
        <f t="shared" si="0"/>
        <v>1057.94</v>
      </c>
      <c r="K9" s="329"/>
      <c r="L9" s="201"/>
      <c r="M9" s="201">
        <v>1057.94</v>
      </c>
      <c r="N9" s="201"/>
      <c r="O9" s="201"/>
      <c r="P9" s="357" t="s">
        <v>237</v>
      </c>
      <c r="Q9" s="7"/>
    </row>
    <row r="10" spans="1:18" s="6" customFormat="1" x14ac:dyDescent="0.2">
      <c r="A10" s="8">
        <v>3</v>
      </c>
      <c r="B10" s="442" t="s">
        <v>238</v>
      </c>
      <c r="C10" s="347" t="s">
        <v>239</v>
      </c>
      <c r="D10" s="102">
        <v>14705</v>
      </c>
      <c r="E10" s="101">
        <v>63116915</v>
      </c>
      <c r="F10" s="38" t="s">
        <v>202</v>
      </c>
      <c r="G10" s="83" t="s">
        <v>236</v>
      </c>
      <c r="H10" s="9">
        <v>10</v>
      </c>
      <c r="I10" s="23">
        <v>13780</v>
      </c>
      <c r="J10" s="229">
        <f t="shared" si="0"/>
        <v>1010.07</v>
      </c>
      <c r="K10" s="329"/>
      <c r="L10" s="201"/>
      <c r="M10" s="201">
        <v>1010.07</v>
      </c>
      <c r="N10" s="201"/>
      <c r="O10" s="201"/>
      <c r="P10" s="357" t="s">
        <v>237</v>
      </c>
      <c r="Q10" s="7"/>
    </row>
    <row r="11" spans="1:18" s="6" customFormat="1" x14ac:dyDescent="0.2">
      <c r="A11" s="8">
        <v>4</v>
      </c>
      <c r="B11" s="443" t="s">
        <v>368</v>
      </c>
      <c r="C11" s="444" t="s">
        <v>369</v>
      </c>
      <c r="D11" s="102">
        <v>16218</v>
      </c>
      <c r="E11" s="101">
        <v>63116915</v>
      </c>
      <c r="F11" s="38" t="s">
        <v>251</v>
      </c>
      <c r="G11" s="83" t="s">
        <v>370</v>
      </c>
      <c r="H11" s="9">
        <v>10</v>
      </c>
      <c r="I11" s="23">
        <v>13509</v>
      </c>
      <c r="J11" s="229">
        <f t="shared" si="0"/>
        <v>480</v>
      </c>
      <c r="K11" s="329"/>
      <c r="L11" s="201"/>
      <c r="M11" s="201">
        <v>480</v>
      </c>
      <c r="N11" s="201"/>
      <c r="O11" s="201"/>
      <c r="P11" s="357" t="s">
        <v>371</v>
      </c>
      <c r="Q11" s="7" t="s">
        <v>302</v>
      </c>
    </row>
    <row r="12" spans="1:18" s="6" customFormat="1" x14ac:dyDescent="0.2">
      <c r="A12" s="8">
        <v>5</v>
      </c>
      <c r="B12" s="278"/>
      <c r="C12" s="35"/>
      <c r="D12" s="41"/>
      <c r="E12" s="81"/>
      <c r="F12" s="39"/>
      <c r="G12" s="83" t="s">
        <v>66</v>
      </c>
      <c r="H12" s="9">
        <v>10</v>
      </c>
      <c r="I12" s="23">
        <v>11110</v>
      </c>
      <c r="J12" s="229">
        <f t="shared" si="0"/>
        <v>21959.25</v>
      </c>
      <c r="K12" s="329">
        <v>21959.25</v>
      </c>
      <c r="L12" s="190"/>
      <c r="M12" s="190"/>
      <c r="N12" s="190"/>
      <c r="O12" s="190"/>
      <c r="P12" s="111"/>
      <c r="Q12" s="7"/>
    </row>
    <row r="13" spans="1:18" s="6" customFormat="1" x14ac:dyDescent="0.2">
      <c r="A13" s="8">
        <v>6</v>
      </c>
      <c r="B13" s="117" t="s">
        <v>798</v>
      </c>
      <c r="C13" s="19" t="s">
        <v>302</v>
      </c>
      <c r="D13" s="101">
        <v>29443</v>
      </c>
      <c r="E13" s="101">
        <v>63116915</v>
      </c>
      <c r="F13" s="324" t="s">
        <v>796</v>
      </c>
      <c r="G13" s="84" t="s">
        <v>799</v>
      </c>
      <c r="H13" s="33">
        <v>10</v>
      </c>
      <c r="I13" s="34">
        <v>13450</v>
      </c>
      <c r="J13" s="229">
        <f t="shared" si="0"/>
        <v>151</v>
      </c>
      <c r="K13" s="439"/>
      <c r="L13" s="195"/>
      <c r="M13" s="194">
        <v>151</v>
      </c>
      <c r="N13" s="195"/>
      <c r="O13" s="195"/>
      <c r="P13" s="440" t="s">
        <v>800</v>
      </c>
      <c r="Q13" s="7"/>
    </row>
    <row r="14" spans="1:18" s="6" customFormat="1" x14ac:dyDescent="0.2">
      <c r="A14" s="8">
        <v>7</v>
      </c>
      <c r="B14" s="344" t="s">
        <v>298</v>
      </c>
      <c r="C14" s="313" t="s">
        <v>299</v>
      </c>
      <c r="D14" s="81">
        <v>34367</v>
      </c>
      <c r="E14" s="101">
        <v>63116915</v>
      </c>
      <c r="F14" s="39" t="s">
        <v>820</v>
      </c>
      <c r="G14" s="84" t="s">
        <v>134</v>
      </c>
      <c r="H14" s="33">
        <v>10</v>
      </c>
      <c r="I14" s="34">
        <v>13460</v>
      </c>
      <c r="J14" s="229">
        <f t="shared" si="0"/>
        <v>362.8</v>
      </c>
      <c r="K14" s="329"/>
      <c r="L14" s="190"/>
      <c r="M14" s="190">
        <v>362.8</v>
      </c>
      <c r="N14" s="190"/>
      <c r="O14" s="190"/>
      <c r="P14" s="111" t="s">
        <v>300</v>
      </c>
      <c r="Q14" s="7"/>
    </row>
    <row r="15" spans="1:18" s="6" customFormat="1" x14ac:dyDescent="0.2">
      <c r="A15" s="8">
        <v>8</v>
      </c>
      <c r="B15" s="273" t="s">
        <v>443</v>
      </c>
      <c r="C15" s="69" t="s">
        <v>217</v>
      </c>
      <c r="D15" s="41">
        <v>34930</v>
      </c>
      <c r="E15" s="101">
        <v>63116915</v>
      </c>
      <c r="F15" s="39" t="s">
        <v>820</v>
      </c>
      <c r="G15" s="84" t="s">
        <v>134</v>
      </c>
      <c r="H15" s="33">
        <v>10</v>
      </c>
      <c r="I15" s="34">
        <v>13460</v>
      </c>
      <c r="J15" s="229">
        <f t="shared" si="0"/>
        <v>362.8</v>
      </c>
      <c r="K15" s="193"/>
      <c r="L15" s="190"/>
      <c r="M15" s="194">
        <v>362.8</v>
      </c>
      <c r="N15" s="195"/>
      <c r="O15" s="195"/>
      <c r="P15" s="301" t="s">
        <v>444</v>
      </c>
      <c r="Q15" s="7"/>
    </row>
    <row r="16" spans="1:18" s="6" customFormat="1" x14ac:dyDescent="0.2">
      <c r="A16" s="8">
        <v>9</v>
      </c>
      <c r="B16" s="117" t="s">
        <v>841</v>
      </c>
      <c r="C16" s="19" t="s">
        <v>842</v>
      </c>
      <c r="D16" s="101">
        <v>35010</v>
      </c>
      <c r="E16" s="101">
        <v>63116915</v>
      </c>
      <c r="F16" s="324" t="s">
        <v>820</v>
      </c>
      <c r="G16" s="84" t="s">
        <v>134</v>
      </c>
      <c r="H16" s="33">
        <v>10</v>
      </c>
      <c r="I16" s="34">
        <v>13460</v>
      </c>
      <c r="J16" s="229">
        <f t="shared" ref="J16:J19" si="1">SUM(K16+L16+M16+N16+O16)</f>
        <v>362.8</v>
      </c>
      <c r="K16" s="193"/>
      <c r="L16" s="190"/>
      <c r="M16" s="194">
        <v>362.8</v>
      </c>
      <c r="N16" s="195"/>
      <c r="O16" s="195"/>
      <c r="P16" s="301" t="s">
        <v>843</v>
      </c>
      <c r="Q16" s="7" t="s">
        <v>829</v>
      </c>
    </row>
    <row r="17" spans="1:19" s="6" customFormat="1" x14ac:dyDescent="0.2">
      <c r="A17" s="8">
        <v>10</v>
      </c>
      <c r="B17" s="480" t="s">
        <v>841</v>
      </c>
      <c r="C17" s="481" t="s">
        <v>842</v>
      </c>
      <c r="D17" s="482">
        <v>36717</v>
      </c>
      <c r="E17" s="482">
        <v>63116915</v>
      </c>
      <c r="F17" s="483" t="s">
        <v>854</v>
      </c>
      <c r="G17" s="484" t="s">
        <v>862</v>
      </c>
      <c r="H17" s="485">
        <v>10</v>
      </c>
      <c r="I17" s="486">
        <v>13460</v>
      </c>
      <c r="J17" s="462">
        <f t="shared" si="1"/>
        <v>-362.8</v>
      </c>
      <c r="K17" s="193"/>
      <c r="L17" s="190"/>
      <c r="M17" s="463">
        <v>-362.8</v>
      </c>
      <c r="N17" s="195"/>
      <c r="O17" s="195"/>
      <c r="P17" s="464" t="s">
        <v>863</v>
      </c>
      <c r="Q17" s="7"/>
    </row>
    <row r="18" spans="1:19" s="6" customFormat="1" x14ac:dyDescent="0.2">
      <c r="A18" s="8">
        <v>11</v>
      </c>
      <c r="B18" s="441" t="s">
        <v>900</v>
      </c>
      <c r="C18" s="19" t="s">
        <v>87</v>
      </c>
      <c r="D18" s="101">
        <v>43617</v>
      </c>
      <c r="E18" s="101">
        <v>63116915</v>
      </c>
      <c r="F18" s="324" t="s">
        <v>898</v>
      </c>
      <c r="G18" s="84" t="s">
        <v>901</v>
      </c>
      <c r="H18" s="33">
        <v>10</v>
      </c>
      <c r="I18" s="34">
        <v>14310</v>
      </c>
      <c r="J18" s="229">
        <f t="shared" si="1"/>
        <v>99.6</v>
      </c>
      <c r="K18" s="193"/>
      <c r="L18" s="190"/>
      <c r="M18" s="194">
        <v>99.6</v>
      </c>
      <c r="N18" s="195"/>
      <c r="O18" s="195"/>
      <c r="P18" s="301" t="s">
        <v>227</v>
      </c>
      <c r="Q18" s="7"/>
    </row>
    <row r="19" spans="1:19" s="6" customFormat="1" x14ac:dyDescent="0.2">
      <c r="A19" s="8">
        <v>12</v>
      </c>
      <c r="B19" s="441" t="s">
        <v>960</v>
      </c>
      <c r="C19" s="19" t="s">
        <v>376</v>
      </c>
      <c r="D19" s="101">
        <v>49373</v>
      </c>
      <c r="E19" s="101">
        <v>63116915</v>
      </c>
      <c r="F19" s="39" t="s">
        <v>941</v>
      </c>
      <c r="G19" s="84" t="s">
        <v>951</v>
      </c>
      <c r="H19" s="33">
        <v>10</v>
      </c>
      <c r="I19" s="34">
        <v>13780</v>
      </c>
      <c r="J19" s="229">
        <f t="shared" si="1"/>
        <v>109.7</v>
      </c>
      <c r="K19" s="193"/>
      <c r="L19" s="190"/>
      <c r="M19" s="194">
        <v>109.7</v>
      </c>
      <c r="N19" s="195"/>
      <c r="O19" s="195"/>
      <c r="P19" s="301" t="s">
        <v>237</v>
      </c>
      <c r="Q19" s="7"/>
    </row>
    <row r="20" spans="1:19" s="6" customFormat="1" ht="13.5" thickBot="1" x14ac:dyDescent="0.25">
      <c r="A20" s="8">
        <v>13</v>
      </c>
      <c r="B20" s="278"/>
      <c r="C20" s="35"/>
      <c r="D20" s="41"/>
      <c r="E20" s="81"/>
      <c r="F20" s="39" t="s">
        <v>1011</v>
      </c>
      <c r="G20" s="83" t="s">
        <v>67</v>
      </c>
      <c r="H20" s="9">
        <v>10</v>
      </c>
      <c r="I20" s="23">
        <v>11110</v>
      </c>
      <c r="J20" s="229">
        <f t="shared" si="0"/>
        <v>19725.46</v>
      </c>
      <c r="K20" s="193">
        <v>19725.46</v>
      </c>
      <c r="L20" s="315"/>
      <c r="M20" s="190"/>
      <c r="N20" s="190"/>
      <c r="O20" s="190"/>
      <c r="P20" s="111"/>
      <c r="Q20" s="7"/>
    </row>
    <row r="21" spans="1:19" s="6" customFormat="1" ht="13.5" thickBot="1" x14ac:dyDescent="0.25">
      <c r="A21" s="204"/>
      <c r="B21" s="205"/>
      <c r="C21" s="205"/>
      <c r="D21" s="205"/>
      <c r="E21" s="205"/>
      <c r="F21" s="206"/>
      <c r="G21" s="205"/>
      <c r="H21" s="206"/>
      <c r="I21" s="207" t="s">
        <v>42</v>
      </c>
      <c r="J21" s="262">
        <f t="shared" ref="J21:O21" si="2">SUM(J8:J20)</f>
        <v>53141.87</v>
      </c>
      <c r="K21" s="262">
        <f t="shared" si="2"/>
        <v>49507.96</v>
      </c>
      <c r="L21" s="208">
        <f t="shared" si="2"/>
        <v>0</v>
      </c>
      <c r="M21" s="208">
        <f t="shared" si="2"/>
        <v>3633.9100000000003</v>
      </c>
      <c r="N21" s="208">
        <f t="shared" si="2"/>
        <v>0</v>
      </c>
      <c r="O21" s="208">
        <f t="shared" si="2"/>
        <v>0</v>
      </c>
      <c r="P21" s="263"/>
      <c r="Q21" s="7"/>
    </row>
    <row r="22" spans="1:19" x14ac:dyDescent="0.2">
      <c r="M22" s="10"/>
    </row>
    <row r="23" spans="1:19" x14ac:dyDescent="0.2">
      <c r="J23" s="281"/>
      <c r="K23" s="316"/>
      <c r="M23" s="281"/>
      <c r="P23" s="30"/>
      <c r="S23" s="11"/>
    </row>
    <row r="24" spans="1:19" x14ac:dyDescent="0.2">
      <c r="K24" s="316"/>
    </row>
    <row r="25" spans="1:19" x14ac:dyDescent="0.2">
      <c r="K25" s="494"/>
    </row>
  </sheetData>
  <autoFilter ref="A7:P21"/>
  <phoneticPr fontId="3" type="noConversion"/>
  <pageMargins left="0.75" right="0.75" top="1" bottom="1" header="0.5" footer="0.5"/>
  <pageSetup scale="8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5"/>
  <sheetViews>
    <sheetView tabSelected="1" topLeftCell="A104" zoomScale="110" zoomScaleNormal="110" workbookViewId="0">
      <selection activeCell="T137" sqref="T137"/>
    </sheetView>
  </sheetViews>
  <sheetFormatPr defaultRowHeight="12.75" x14ac:dyDescent="0.2"/>
  <cols>
    <col min="1" max="1" width="3.85546875" style="2" customWidth="1"/>
    <col min="2" max="2" width="11.7109375" style="91" customWidth="1"/>
    <col min="3" max="3" width="9" style="74" customWidth="1"/>
    <col min="4" max="4" width="6.7109375" style="364" customWidth="1"/>
    <col min="5" max="5" width="9.42578125" style="3" customWidth="1"/>
    <col min="6" max="6" width="8.85546875" style="2" customWidth="1"/>
    <col min="7" max="7" width="24.42578125" style="3" customWidth="1"/>
    <col min="8" max="8" width="2.7109375" style="2" customWidth="1"/>
    <col min="9" max="9" width="5.7109375" style="2" customWidth="1"/>
    <col min="10" max="10" width="9.85546875" style="2" customWidth="1"/>
    <col min="11" max="11" width="8.42578125" style="2" customWidth="1"/>
    <col min="12" max="12" width="6.5703125" style="2" customWidth="1"/>
    <col min="13" max="13" width="8.85546875" style="2" customWidth="1"/>
    <col min="14" max="14" width="9.140625" style="2" customWidth="1"/>
    <col min="15" max="15" width="8.28515625" style="2" customWidth="1"/>
    <col min="16" max="16" width="17.7109375" style="3" customWidth="1"/>
    <col min="17" max="17" width="8" style="2" customWidth="1"/>
    <col min="18" max="18" width="13.7109375" style="2" customWidth="1"/>
    <col min="19" max="19" width="6.140625" style="2" customWidth="1"/>
    <col min="20" max="16384" width="9.140625" style="2"/>
  </cols>
  <sheetData>
    <row r="1" spans="1:19" s="85" customFormat="1" ht="21" customHeight="1" x14ac:dyDescent="0.25">
      <c r="B1" s="95"/>
      <c r="C1" s="130" t="s">
        <v>68</v>
      </c>
      <c r="D1" s="359"/>
      <c r="E1" s="355"/>
      <c r="F1" s="131"/>
      <c r="P1" s="112"/>
    </row>
    <row r="2" spans="1:19" s="85" customFormat="1" ht="15" x14ac:dyDescent="0.25">
      <c r="B2" s="95"/>
      <c r="C2" s="130" t="s">
        <v>1</v>
      </c>
      <c r="D2" s="359"/>
      <c r="E2" s="355"/>
      <c r="F2" s="131"/>
      <c r="P2" s="112"/>
    </row>
    <row r="3" spans="1:19" s="85" customFormat="1" ht="15" x14ac:dyDescent="0.25">
      <c r="A3" s="86"/>
      <c r="B3" s="96"/>
      <c r="C3" s="130" t="s">
        <v>82</v>
      </c>
      <c r="D3" s="360"/>
      <c r="E3" s="354"/>
      <c r="F3" s="131"/>
      <c r="P3" s="112"/>
    </row>
    <row r="4" spans="1:19" s="85" customFormat="1" ht="20.25" customHeight="1" x14ac:dyDescent="0.2">
      <c r="B4" s="95"/>
      <c r="C4" s="184"/>
      <c r="D4" s="361"/>
      <c r="E4" s="112"/>
      <c r="G4" s="112"/>
      <c r="J4" s="406">
        <v>20000</v>
      </c>
      <c r="P4" s="112"/>
    </row>
    <row r="5" spans="1:19" ht="16.5" thickBot="1" x14ac:dyDescent="0.3">
      <c r="A5" s="4" t="s">
        <v>91</v>
      </c>
      <c r="B5" s="92"/>
      <c r="C5" s="268"/>
      <c r="D5" s="362"/>
      <c r="E5" s="68"/>
      <c r="F5" s="4"/>
      <c r="G5" s="68"/>
      <c r="H5" s="4"/>
      <c r="I5" s="4"/>
      <c r="J5" s="4"/>
      <c r="K5" s="4"/>
      <c r="L5" s="26"/>
      <c r="M5" s="26"/>
      <c r="N5" s="26"/>
      <c r="O5" s="26"/>
      <c r="P5" s="103"/>
      <c r="Q5" s="26"/>
      <c r="R5" s="26"/>
      <c r="S5" s="26"/>
    </row>
    <row r="6" spans="1:19" ht="13.5" thickBot="1" x14ac:dyDescent="0.25">
      <c r="A6" s="215" t="s">
        <v>2</v>
      </c>
      <c r="B6" s="216" t="s">
        <v>50</v>
      </c>
      <c r="C6" s="217" t="s">
        <v>49</v>
      </c>
      <c r="D6" s="218" t="s">
        <v>0</v>
      </c>
      <c r="E6" s="219" t="s">
        <v>3</v>
      </c>
      <c r="F6" s="220" t="s">
        <v>51</v>
      </c>
      <c r="G6" s="221" t="s">
        <v>4</v>
      </c>
      <c r="H6" s="215" t="s">
        <v>28</v>
      </c>
      <c r="I6" s="222" t="s">
        <v>5</v>
      </c>
      <c r="J6" s="223" t="s">
        <v>6</v>
      </c>
      <c r="K6" s="224" t="s">
        <v>7</v>
      </c>
      <c r="L6" s="225" t="s">
        <v>8</v>
      </c>
      <c r="M6" s="223" t="s">
        <v>9</v>
      </c>
      <c r="N6" s="226" t="s">
        <v>10</v>
      </c>
      <c r="O6" s="223" t="s">
        <v>11</v>
      </c>
      <c r="P6" s="219" t="s">
        <v>12</v>
      </c>
    </row>
    <row r="7" spans="1:19" x14ac:dyDescent="0.2">
      <c r="A7" s="50">
        <v>1</v>
      </c>
      <c r="B7" s="111"/>
      <c r="C7" s="313"/>
      <c r="D7" s="81"/>
      <c r="E7" s="81"/>
      <c r="F7" s="38" t="s">
        <v>87</v>
      </c>
      <c r="G7" s="84" t="s">
        <v>86</v>
      </c>
      <c r="H7" s="33">
        <v>10</v>
      </c>
      <c r="I7" s="34">
        <v>11110</v>
      </c>
      <c r="J7" s="229">
        <f>SUM(K7+L7+M7+N7+O7)</f>
        <v>5363.16</v>
      </c>
      <c r="K7" s="281">
        <v>5363.16</v>
      </c>
      <c r="L7" s="190"/>
      <c r="M7" s="190"/>
      <c r="N7" s="190"/>
      <c r="O7" s="190"/>
      <c r="P7" s="111"/>
    </row>
    <row r="8" spans="1:19" x14ac:dyDescent="0.2">
      <c r="A8" s="51">
        <v>2</v>
      </c>
      <c r="B8" s="111" t="s">
        <v>132</v>
      </c>
      <c r="C8" s="313" t="s">
        <v>133</v>
      </c>
      <c r="D8" s="81">
        <v>12880</v>
      </c>
      <c r="E8" s="81">
        <v>63117515</v>
      </c>
      <c r="F8" s="39" t="s">
        <v>129</v>
      </c>
      <c r="G8" s="84" t="s">
        <v>134</v>
      </c>
      <c r="H8" s="33">
        <v>10</v>
      </c>
      <c r="I8" s="34">
        <v>13460</v>
      </c>
      <c r="J8" s="229">
        <f>SUM(K8+L8+M8+N8+O8)</f>
        <v>449.7</v>
      </c>
      <c r="K8" s="329"/>
      <c r="L8" s="190"/>
      <c r="M8" s="190">
        <v>449.7</v>
      </c>
      <c r="N8" s="190"/>
      <c r="O8" s="190"/>
      <c r="P8" s="111" t="s">
        <v>135</v>
      </c>
    </row>
    <row r="9" spans="1:19" x14ac:dyDescent="0.2">
      <c r="A9" s="51">
        <v>3</v>
      </c>
      <c r="B9" s="111" t="s">
        <v>136</v>
      </c>
      <c r="C9" s="313" t="s">
        <v>137</v>
      </c>
      <c r="D9" s="81">
        <v>12892</v>
      </c>
      <c r="E9" s="81">
        <v>63117515</v>
      </c>
      <c r="F9" s="39" t="s">
        <v>129</v>
      </c>
      <c r="G9" s="84" t="s">
        <v>134</v>
      </c>
      <c r="H9" s="33">
        <v>10</v>
      </c>
      <c r="I9" s="34">
        <v>13460</v>
      </c>
      <c r="J9" s="229">
        <f>SUM(K9+L9+M9+N9+O9)</f>
        <v>449.7</v>
      </c>
      <c r="K9" s="329"/>
      <c r="L9" s="190"/>
      <c r="M9" s="190">
        <v>449.7</v>
      </c>
      <c r="N9" s="190"/>
      <c r="O9" s="190"/>
      <c r="P9" s="111" t="s">
        <v>138</v>
      </c>
    </row>
    <row r="10" spans="1:19" x14ac:dyDescent="0.2">
      <c r="A10" s="51">
        <v>4</v>
      </c>
      <c r="B10" s="344" t="s">
        <v>192</v>
      </c>
      <c r="C10" s="313" t="s">
        <v>193</v>
      </c>
      <c r="D10" s="81">
        <v>13100</v>
      </c>
      <c r="E10" s="81">
        <v>63117515</v>
      </c>
      <c r="F10" s="39" t="s">
        <v>129</v>
      </c>
      <c r="G10" s="78" t="s">
        <v>195</v>
      </c>
      <c r="H10" s="49">
        <v>10</v>
      </c>
      <c r="I10" s="52">
        <v>21200</v>
      </c>
      <c r="J10" s="229">
        <f t="shared" ref="J10:J16" si="0">SUM(K10+L10+M10+N10+O10)</f>
        <v>1000</v>
      </c>
      <c r="K10" s="329"/>
      <c r="L10" s="190"/>
      <c r="M10" s="190"/>
      <c r="N10" s="190">
        <v>1000</v>
      </c>
      <c r="O10" s="190"/>
      <c r="P10" s="301" t="s">
        <v>194</v>
      </c>
    </row>
    <row r="11" spans="1:19" x14ac:dyDescent="0.2">
      <c r="A11" s="51">
        <v>5</v>
      </c>
      <c r="B11" s="344" t="s">
        <v>216</v>
      </c>
      <c r="C11" s="313" t="s">
        <v>217</v>
      </c>
      <c r="D11" s="81">
        <v>14896</v>
      </c>
      <c r="E11" s="81">
        <v>63117515</v>
      </c>
      <c r="F11" s="21" t="s">
        <v>202</v>
      </c>
      <c r="G11" s="84" t="s">
        <v>210</v>
      </c>
      <c r="H11" s="33">
        <v>10</v>
      </c>
      <c r="I11" s="34">
        <v>14060</v>
      </c>
      <c r="J11" s="230">
        <f t="shared" si="0"/>
        <v>14055</v>
      </c>
      <c r="K11" s="203"/>
      <c r="L11" s="201"/>
      <c r="M11" s="195">
        <v>14055</v>
      </c>
      <c r="N11" s="201"/>
      <c r="O11" s="201"/>
      <c r="P11" s="438" t="s">
        <v>215</v>
      </c>
    </row>
    <row r="12" spans="1:19" x14ac:dyDescent="0.2">
      <c r="A12" s="51">
        <v>6</v>
      </c>
      <c r="B12" s="344" t="s">
        <v>298</v>
      </c>
      <c r="C12" s="313" t="s">
        <v>299</v>
      </c>
      <c r="D12" s="81">
        <v>16117</v>
      </c>
      <c r="E12" s="81">
        <v>63117515</v>
      </c>
      <c r="F12" s="39" t="s">
        <v>251</v>
      </c>
      <c r="G12" s="84" t="s">
        <v>134</v>
      </c>
      <c r="H12" s="33">
        <v>10</v>
      </c>
      <c r="I12" s="34">
        <v>13460</v>
      </c>
      <c r="J12" s="229">
        <f t="shared" si="0"/>
        <v>362.8</v>
      </c>
      <c r="K12" s="329"/>
      <c r="L12" s="190"/>
      <c r="M12" s="190">
        <v>362.8</v>
      </c>
      <c r="N12" s="190"/>
      <c r="O12" s="190"/>
      <c r="P12" s="111" t="s">
        <v>300</v>
      </c>
    </row>
    <row r="13" spans="1:19" x14ac:dyDescent="0.2">
      <c r="A13" s="51">
        <v>7</v>
      </c>
      <c r="B13" s="344" t="s">
        <v>351</v>
      </c>
      <c r="C13" s="313" t="s">
        <v>202</v>
      </c>
      <c r="D13" s="81">
        <v>16041</v>
      </c>
      <c r="E13" s="81">
        <v>63117515</v>
      </c>
      <c r="F13" s="39" t="s">
        <v>251</v>
      </c>
      <c r="G13" s="84" t="s">
        <v>134</v>
      </c>
      <c r="H13" s="33">
        <v>10</v>
      </c>
      <c r="I13" s="34">
        <v>13460</v>
      </c>
      <c r="J13" s="229">
        <f t="shared" si="0"/>
        <v>25250</v>
      </c>
      <c r="K13" s="329"/>
      <c r="L13" s="190"/>
      <c r="M13" s="190">
        <v>25250</v>
      </c>
      <c r="N13" s="190"/>
      <c r="O13" s="190"/>
      <c r="P13" s="111" t="s">
        <v>352</v>
      </c>
    </row>
    <row r="14" spans="1:19" x14ac:dyDescent="0.2">
      <c r="A14" s="51">
        <v>8</v>
      </c>
      <c r="B14" s="344" t="s">
        <v>353</v>
      </c>
      <c r="C14" s="313" t="s">
        <v>235</v>
      </c>
      <c r="D14" s="81">
        <v>16181</v>
      </c>
      <c r="E14" s="81">
        <v>63117515</v>
      </c>
      <c r="F14" s="39" t="s">
        <v>251</v>
      </c>
      <c r="G14" s="84" t="s">
        <v>236</v>
      </c>
      <c r="H14" s="33">
        <v>10</v>
      </c>
      <c r="I14" s="34">
        <v>13780</v>
      </c>
      <c r="J14" s="229">
        <f t="shared" si="0"/>
        <v>936.61</v>
      </c>
      <c r="K14" s="329"/>
      <c r="L14" s="190"/>
      <c r="M14" s="190">
        <v>936.61</v>
      </c>
      <c r="N14" s="190"/>
      <c r="O14" s="190"/>
      <c r="P14" s="111" t="s">
        <v>237</v>
      </c>
    </row>
    <row r="15" spans="1:19" x14ac:dyDescent="0.2">
      <c r="A15" s="51">
        <v>9</v>
      </c>
      <c r="B15" s="344" t="s">
        <v>359</v>
      </c>
      <c r="C15" s="313" t="s">
        <v>217</v>
      </c>
      <c r="D15" s="81">
        <v>15999</v>
      </c>
      <c r="E15" s="81">
        <v>63117515</v>
      </c>
      <c r="F15" s="39" t="s">
        <v>251</v>
      </c>
      <c r="G15" s="84" t="s">
        <v>360</v>
      </c>
      <c r="H15" s="33">
        <v>10</v>
      </c>
      <c r="I15" s="34">
        <v>14140</v>
      </c>
      <c r="J15" s="229">
        <f t="shared" si="0"/>
        <v>995.92</v>
      </c>
      <c r="K15" s="329"/>
      <c r="L15" s="190"/>
      <c r="M15" s="190">
        <v>995.92</v>
      </c>
      <c r="N15" s="190"/>
      <c r="O15" s="190"/>
      <c r="P15" s="111" t="s">
        <v>361</v>
      </c>
    </row>
    <row r="16" spans="1:19" x14ac:dyDescent="0.2">
      <c r="A16" s="51">
        <v>10</v>
      </c>
      <c r="B16" s="344" t="s">
        <v>301</v>
      </c>
      <c r="C16" s="313" t="s">
        <v>305</v>
      </c>
      <c r="D16" s="81">
        <v>17173</v>
      </c>
      <c r="E16" s="81">
        <v>63117515</v>
      </c>
      <c r="F16" s="39" t="s">
        <v>302</v>
      </c>
      <c r="G16" s="84" t="s">
        <v>134</v>
      </c>
      <c r="H16" s="33">
        <v>10</v>
      </c>
      <c r="I16" s="34">
        <v>13460</v>
      </c>
      <c r="J16" s="229">
        <f t="shared" si="0"/>
        <v>449.7</v>
      </c>
      <c r="K16" s="329"/>
      <c r="L16" s="190"/>
      <c r="M16" s="190">
        <v>449.7</v>
      </c>
      <c r="N16" s="190"/>
      <c r="O16" s="190"/>
      <c r="P16" s="111" t="s">
        <v>303</v>
      </c>
    </row>
    <row r="17" spans="1:16" x14ac:dyDescent="0.2">
      <c r="A17" s="51">
        <v>11</v>
      </c>
      <c r="B17" s="344" t="s">
        <v>301</v>
      </c>
      <c r="C17" s="313" t="s">
        <v>305</v>
      </c>
      <c r="D17" s="81">
        <v>17181</v>
      </c>
      <c r="E17" s="81">
        <v>63117515</v>
      </c>
      <c r="F17" s="39" t="s">
        <v>302</v>
      </c>
      <c r="G17" s="84" t="s">
        <v>134</v>
      </c>
      <c r="H17" s="33">
        <v>10</v>
      </c>
      <c r="I17" s="34">
        <v>13460</v>
      </c>
      <c r="J17" s="229">
        <f t="shared" ref="J17" si="1">SUM(K17+L17+M17+N17+O17)</f>
        <v>449.7</v>
      </c>
      <c r="K17" s="329"/>
      <c r="L17" s="190"/>
      <c r="M17" s="190">
        <v>449.7</v>
      </c>
      <c r="N17" s="190"/>
      <c r="O17" s="190"/>
      <c r="P17" s="111" t="s">
        <v>303</v>
      </c>
    </row>
    <row r="18" spans="1:16" x14ac:dyDescent="0.2">
      <c r="A18" s="51">
        <v>12</v>
      </c>
      <c r="B18" s="270" t="s">
        <v>304</v>
      </c>
      <c r="C18" s="35" t="s">
        <v>306</v>
      </c>
      <c r="D18" s="41">
        <v>16214</v>
      </c>
      <c r="E18" s="81">
        <v>63117515</v>
      </c>
      <c r="F18" s="39" t="s">
        <v>302</v>
      </c>
      <c r="G18" s="84" t="s">
        <v>134</v>
      </c>
      <c r="H18" s="33">
        <v>10</v>
      </c>
      <c r="I18" s="34">
        <v>13460</v>
      </c>
      <c r="J18" s="229">
        <f t="shared" ref="J18:J35" si="2">SUM(K18+L18+M18+N18+O18)</f>
        <v>406.5</v>
      </c>
      <c r="K18" s="329"/>
      <c r="L18" s="190"/>
      <c r="M18" s="190">
        <v>406.5</v>
      </c>
      <c r="N18" s="190"/>
      <c r="O18" s="190"/>
      <c r="P18" s="111" t="s">
        <v>307</v>
      </c>
    </row>
    <row r="19" spans="1:16" x14ac:dyDescent="0.2">
      <c r="A19" s="51">
        <v>13</v>
      </c>
      <c r="B19" s="344" t="s">
        <v>308</v>
      </c>
      <c r="C19" s="313" t="s">
        <v>309</v>
      </c>
      <c r="D19" s="81">
        <v>17743</v>
      </c>
      <c r="E19" s="81">
        <v>63117515</v>
      </c>
      <c r="F19" s="39" t="s">
        <v>302</v>
      </c>
      <c r="G19" s="84" t="s">
        <v>134</v>
      </c>
      <c r="H19" s="33">
        <v>10</v>
      </c>
      <c r="I19" s="34">
        <v>13460</v>
      </c>
      <c r="J19" s="229">
        <f t="shared" si="2"/>
        <v>449.7</v>
      </c>
      <c r="K19" s="329"/>
      <c r="L19" s="190"/>
      <c r="M19" s="190">
        <v>449.7</v>
      </c>
      <c r="N19" s="190"/>
      <c r="O19" s="190"/>
      <c r="P19" s="111" t="s">
        <v>310</v>
      </c>
    </row>
    <row r="20" spans="1:16" x14ac:dyDescent="0.2">
      <c r="A20" s="51">
        <v>14</v>
      </c>
      <c r="B20" s="275" t="s">
        <v>311</v>
      </c>
      <c r="C20" s="313" t="s">
        <v>312</v>
      </c>
      <c r="D20" s="81">
        <v>17732</v>
      </c>
      <c r="E20" s="81">
        <v>63117515</v>
      </c>
      <c r="F20" s="39" t="s">
        <v>302</v>
      </c>
      <c r="G20" s="84" t="s">
        <v>134</v>
      </c>
      <c r="H20" s="33">
        <v>10</v>
      </c>
      <c r="I20" s="34">
        <v>13460</v>
      </c>
      <c r="J20" s="229">
        <f t="shared" si="2"/>
        <v>319.10000000000002</v>
      </c>
      <c r="K20" s="329"/>
      <c r="L20" s="190"/>
      <c r="M20" s="190">
        <v>319.10000000000002</v>
      </c>
      <c r="N20" s="190"/>
      <c r="O20" s="190"/>
      <c r="P20" s="111" t="s">
        <v>313</v>
      </c>
    </row>
    <row r="21" spans="1:16" x14ac:dyDescent="0.2">
      <c r="A21" s="51">
        <v>15</v>
      </c>
      <c r="B21" s="275" t="s">
        <v>314</v>
      </c>
      <c r="C21" s="39" t="s">
        <v>315</v>
      </c>
      <c r="D21" s="25">
        <v>17775</v>
      </c>
      <c r="E21" s="81">
        <v>63117515</v>
      </c>
      <c r="F21" s="39" t="s">
        <v>302</v>
      </c>
      <c r="G21" s="84" t="s">
        <v>134</v>
      </c>
      <c r="H21" s="33">
        <v>10</v>
      </c>
      <c r="I21" s="34">
        <v>13460</v>
      </c>
      <c r="J21" s="229">
        <f t="shared" si="2"/>
        <v>500</v>
      </c>
      <c r="K21" s="193"/>
      <c r="L21" s="315"/>
      <c r="M21" s="194">
        <v>500</v>
      </c>
      <c r="N21" s="195"/>
      <c r="O21" s="195"/>
      <c r="P21" s="111" t="s">
        <v>316</v>
      </c>
    </row>
    <row r="22" spans="1:16" x14ac:dyDescent="0.2">
      <c r="A22" s="51">
        <v>16</v>
      </c>
      <c r="B22" s="273" t="s">
        <v>317</v>
      </c>
      <c r="C22" s="69" t="s">
        <v>318</v>
      </c>
      <c r="D22" s="41">
        <v>17765</v>
      </c>
      <c r="E22" s="81">
        <v>63117515</v>
      </c>
      <c r="F22" s="39" t="s">
        <v>302</v>
      </c>
      <c r="G22" s="84" t="s">
        <v>134</v>
      </c>
      <c r="H22" s="33">
        <v>10</v>
      </c>
      <c r="I22" s="34">
        <v>13460</v>
      </c>
      <c r="J22" s="229">
        <f t="shared" si="2"/>
        <v>319.10000000000002</v>
      </c>
      <c r="K22" s="193"/>
      <c r="L22" s="315"/>
      <c r="M22" s="194">
        <v>319.10000000000002</v>
      </c>
      <c r="N22" s="195"/>
      <c r="O22" s="195"/>
      <c r="P22" s="111" t="s">
        <v>319</v>
      </c>
    </row>
    <row r="23" spans="1:16" x14ac:dyDescent="0.2">
      <c r="A23" s="51">
        <v>17</v>
      </c>
      <c r="B23" s="273" t="s">
        <v>320</v>
      </c>
      <c r="C23" s="39" t="s">
        <v>137</v>
      </c>
      <c r="D23" s="25">
        <v>17787</v>
      </c>
      <c r="E23" s="81">
        <v>63117515</v>
      </c>
      <c r="F23" s="39" t="s">
        <v>302</v>
      </c>
      <c r="G23" s="84" t="s">
        <v>134</v>
      </c>
      <c r="H23" s="33">
        <v>10</v>
      </c>
      <c r="I23" s="34">
        <v>13460</v>
      </c>
      <c r="J23" s="229">
        <f t="shared" si="2"/>
        <v>449.7</v>
      </c>
      <c r="K23" s="190"/>
      <c r="L23" s="190"/>
      <c r="M23" s="190">
        <v>449.7</v>
      </c>
      <c r="N23" s="190"/>
      <c r="O23" s="190"/>
      <c r="P23" s="111" t="s">
        <v>321</v>
      </c>
    </row>
    <row r="24" spans="1:16" x14ac:dyDescent="0.2">
      <c r="A24" s="51">
        <v>18</v>
      </c>
      <c r="B24" s="273" t="s">
        <v>322</v>
      </c>
      <c r="C24" s="69" t="s">
        <v>323</v>
      </c>
      <c r="D24" s="41">
        <v>17796</v>
      </c>
      <c r="E24" s="81">
        <v>63117515</v>
      </c>
      <c r="F24" s="39" t="s">
        <v>302</v>
      </c>
      <c r="G24" s="84" t="s">
        <v>134</v>
      </c>
      <c r="H24" s="33">
        <v>10</v>
      </c>
      <c r="I24" s="34">
        <v>13460</v>
      </c>
      <c r="J24" s="229">
        <f t="shared" si="2"/>
        <v>475</v>
      </c>
      <c r="K24" s="329"/>
      <c r="L24" s="190"/>
      <c r="M24" s="194">
        <v>475</v>
      </c>
      <c r="N24" s="190"/>
      <c r="O24" s="190"/>
      <c r="P24" s="111" t="s">
        <v>324</v>
      </c>
    </row>
    <row r="25" spans="1:16" x14ac:dyDescent="0.2">
      <c r="A25" s="51">
        <v>19</v>
      </c>
      <c r="B25" s="273" t="s">
        <v>325</v>
      </c>
      <c r="C25" s="40" t="s">
        <v>326</v>
      </c>
      <c r="D25" s="25">
        <v>17691</v>
      </c>
      <c r="E25" s="81">
        <v>63117515</v>
      </c>
      <c r="F25" s="39" t="s">
        <v>302</v>
      </c>
      <c r="G25" s="84" t="s">
        <v>134</v>
      </c>
      <c r="H25" s="33">
        <v>10</v>
      </c>
      <c r="I25" s="34">
        <v>13460</v>
      </c>
      <c r="J25" s="229">
        <f t="shared" si="2"/>
        <v>406.5</v>
      </c>
      <c r="K25" s="329"/>
      <c r="L25" s="190"/>
      <c r="M25" s="190">
        <v>406.5</v>
      </c>
      <c r="N25" s="190"/>
      <c r="O25" s="190"/>
      <c r="P25" s="111" t="s">
        <v>327</v>
      </c>
    </row>
    <row r="26" spans="1:16" x14ac:dyDescent="0.2">
      <c r="A26" s="51">
        <v>20</v>
      </c>
      <c r="B26" s="278" t="s">
        <v>328</v>
      </c>
      <c r="C26" s="302" t="s">
        <v>329</v>
      </c>
      <c r="D26" s="25">
        <v>17681</v>
      </c>
      <c r="E26" s="81">
        <v>63117515</v>
      </c>
      <c r="F26" s="39" t="s">
        <v>302</v>
      </c>
      <c r="G26" s="84" t="s">
        <v>134</v>
      </c>
      <c r="H26" s="33">
        <v>10</v>
      </c>
      <c r="I26" s="34">
        <v>13460</v>
      </c>
      <c r="J26" s="229">
        <f t="shared" si="2"/>
        <v>406.5</v>
      </c>
      <c r="K26" s="329"/>
      <c r="L26" s="190"/>
      <c r="M26" s="190">
        <v>406.5</v>
      </c>
      <c r="N26" s="190"/>
      <c r="O26" s="190"/>
      <c r="P26" s="111" t="s">
        <v>330</v>
      </c>
    </row>
    <row r="27" spans="1:16" x14ac:dyDescent="0.2">
      <c r="A27" s="51">
        <v>21</v>
      </c>
      <c r="B27" s="273" t="s">
        <v>331</v>
      </c>
      <c r="C27" s="69" t="s">
        <v>243</v>
      </c>
      <c r="D27" s="41">
        <v>17657</v>
      </c>
      <c r="E27" s="81">
        <v>63117515</v>
      </c>
      <c r="F27" s="39" t="s">
        <v>302</v>
      </c>
      <c r="G27" s="84" t="s">
        <v>134</v>
      </c>
      <c r="H27" s="33">
        <v>10</v>
      </c>
      <c r="I27" s="34">
        <v>13460</v>
      </c>
      <c r="J27" s="229">
        <f t="shared" si="2"/>
        <v>362.8</v>
      </c>
      <c r="K27" s="193"/>
      <c r="L27" s="190"/>
      <c r="M27" s="194">
        <v>362.8</v>
      </c>
      <c r="N27" s="195"/>
      <c r="O27" s="195"/>
      <c r="P27" s="111" t="s">
        <v>332</v>
      </c>
    </row>
    <row r="28" spans="1:16" x14ac:dyDescent="0.2">
      <c r="A28" s="51">
        <v>22</v>
      </c>
      <c r="B28" s="273" t="s">
        <v>331</v>
      </c>
      <c r="C28" s="69" t="s">
        <v>243</v>
      </c>
      <c r="D28" s="41">
        <v>16212</v>
      </c>
      <c r="E28" s="81">
        <v>63117515</v>
      </c>
      <c r="F28" s="39" t="s">
        <v>302</v>
      </c>
      <c r="G28" s="84" t="s">
        <v>134</v>
      </c>
      <c r="H28" s="33">
        <v>10</v>
      </c>
      <c r="I28" s="34">
        <v>13460</v>
      </c>
      <c r="J28" s="229">
        <f t="shared" si="2"/>
        <v>362.8</v>
      </c>
      <c r="K28" s="193"/>
      <c r="L28" s="190"/>
      <c r="M28" s="194">
        <v>362.8</v>
      </c>
      <c r="N28" s="195"/>
      <c r="O28" s="195"/>
      <c r="P28" s="111" t="s">
        <v>332</v>
      </c>
    </row>
    <row r="29" spans="1:16" x14ac:dyDescent="0.2">
      <c r="A29" s="51">
        <v>23</v>
      </c>
      <c r="B29" s="273" t="s">
        <v>333</v>
      </c>
      <c r="C29" s="69" t="s">
        <v>306</v>
      </c>
      <c r="D29" s="41">
        <v>17593</v>
      </c>
      <c r="E29" s="81">
        <v>63117515</v>
      </c>
      <c r="F29" s="39" t="s">
        <v>302</v>
      </c>
      <c r="G29" s="84" t="s">
        <v>134</v>
      </c>
      <c r="H29" s="33">
        <v>10</v>
      </c>
      <c r="I29" s="34">
        <v>13460</v>
      </c>
      <c r="J29" s="229">
        <f t="shared" si="2"/>
        <v>449.7</v>
      </c>
      <c r="K29" s="193"/>
      <c r="L29" s="190"/>
      <c r="M29" s="194">
        <v>449.7</v>
      </c>
      <c r="N29" s="195"/>
      <c r="O29" s="195"/>
      <c r="P29" s="111" t="s">
        <v>334</v>
      </c>
    </row>
    <row r="30" spans="1:16" x14ac:dyDescent="0.2">
      <c r="A30" s="51">
        <v>24</v>
      </c>
      <c r="B30" s="273" t="s">
        <v>333</v>
      </c>
      <c r="C30" s="69" t="s">
        <v>306</v>
      </c>
      <c r="D30" s="41">
        <v>17607</v>
      </c>
      <c r="E30" s="81">
        <v>63117515</v>
      </c>
      <c r="F30" s="39" t="s">
        <v>302</v>
      </c>
      <c r="G30" s="84" t="s">
        <v>134</v>
      </c>
      <c r="H30" s="33">
        <v>10</v>
      </c>
      <c r="I30" s="34">
        <v>13460</v>
      </c>
      <c r="J30" s="229">
        <f t="shared" si="2"/>
        <v>449.7</v>
      </c>
      <c r="K30" s="193"/>
      <c r="L30" s="190"/>
      <c r="M30" s="194">
        <v>449.7</v>
      </c>
      <c r="N30" s="195"/>
      <c r="O30" s="195"/>
      <c r="P30" s="111" t="s">
        <v>334</v>
      </c>
    </row>
    <row r="31" spans="1:16" x14ac:dyDescent="0.2">
      <c r="A31" s="51">
        <v>25</v>
      </c>
      <c r="B31" s="273" t="s">
        <v>333</v>
      </c>
      <c r="C31" s="69" t="s">
        <v>306</v>
      </c>
      <c r="D31" s="41">
        <v>17619</v>
      </c>
      <c r="E31" s="81">
        <v>63117515</v>
      </c>
      <c r="F31" s="39" t="s">
        <v>302</v>
      </c>
      <c r="G31" s="84" t="s">
        <v>134</v>
      </c>
      <c r="H31" s="33">
        <v>10</v>
      </c>
      <c r="I31" s="34">
        <v>13460</v>
      </c>
      <c r="J31" s="229">
        <f t="shared" si="2"/>
        <v>449.7</v>
      </c>
      <c r="K31" s="193"/>
      <c r="L31" s="190"/>
      <c r="M31" s="194">
        <v>449.7</v>
      </c>
      <c r="N31" s="195"/>
      <c r="O31" s="195"/>
      <c r="P31" s="111" t="s">
        <v>334</v>
      </c>
    </row>
    <row r="32" spans="1:16" x14ac:dyDescent="0.2">
      <c r="A32" s="51">
        <v>26</v>
      </c>
      <c r="B32" s="273" t="s">
        <v>333</v>
      </c>
      <c r="C32" s="69" t="s">
        <v>306</v>
      </c>
      <c r="D32" s="41">
        <v>17635</v>
      </c>
      <c r="E32" s="81">
        <v>63117515</v>
      </c>
      <c r="F32" s="39" t="s">
        <v>302</v>
      </c>
      <c r="G32" s="84" t="s">
        <v>134</v>
      </c>
      <c r="H32" s="33">
        <v>10</v>
      </c>
      <c r="I32" s="34">
        <v>13460</v>
      </c>
      <c r="J32" s="229">
        <f t="shared" si="2"/>
        <v>449.7</v>
      </c>
      <c r="K32" s="193"/>
      <c r="L32" s="190"/>
      <c r="M32" s="194">
        <v>449.7</v>
      </c>
      <c r="N32" s="195"/>
      <c r="O32" s="195"/>
      <c r="P32" s="111" t="s">
        <v>334</v>
      </c>
    </row>
    <row r="33" spans="1:16" x14ac:dyDescent="0.2">
      <c r="A33" s="51">
        <v>27</v>
      </c>
      <c r="B33" s="273" t="s">
        <v>336</v>
      </c>
      <c r="C33" s="69" t="s">
        <v>337</v>
      </c>
      <c r="D33" s="41">
        <v>17539</v>
      </c>
      <c r="E33" s="81">
        <v>63117515</v>
      </c>
      <c r="F33" s="39" t="s">
        <v>302</v>
      </c>
      <c r="G33" s="84" t="s">
        <v>134</v>
      </c>
      <c r="H33" s="33">
        <v>10</v>
      </c>
      <c r="I33" s="34">
        <v>13460</v>
      </c>
      <c r="J33" s="229">
        <f t="shared" si="2"/>
        <v>362.8</v>
      </c>
      <c r="K33" s="193"/>
      <c r="L33" s="190"/>
      <c r="M33" s="194">
        <v>362.8</v>
      </c>
      <c r="N33" s="195"/>
      <c r="O33" s="195"/>
      <c r="P33" s="111" t="s">
        <v>335</v>
      </c>
    </row>
    <row r="34" spans="1:16" x14ac:dyDescent="0.2">
      <c r="A34" s="51">
        <v>28</v>
      </c>
      <c r="B34" s="273" t="s">
        <v>338</v>
      </c>
      <c r="C34" s="69" t="s">
        <v>157</v>
      </c>
      <c r="D34" s="41">
        <v>17567</v>
      </c>
      <c r="E34" s="81">
        <v>63117515</v>
      </c>
      <c r="F34" s="39" t="s">
        <v>302</v>
      </c>
      <c r="G34" s="84" t="s">
        <v>134</v>
      </c>
      <c r="H34" s="33">
        <v>10</v>
      </c>
      <c r="I34" s="34">
        <v>13460</v>
      </c>
      <c r="J34" s="229">
        <f t="shared" si="2"/>
        <v>362.8</v>
      </c>
      <c r="K34" s="193"/>
      <c r="L34" s="190"/>
      <c r="M34" s="194">
        <v>362.8</v>
      </c>
      <c r="N34" s="195"/>
      <c r="O34" s="195"/>
      <c r="P34" s="111" t="s">
        <v>335</v>
      </c>
    </row>
    <row r="35" spans="1:16" x14ac:dyDescent="0.2">
      <c r="A35" s="51">
        <v>29</v>
      </c>
      <c r="B35" s="273" t="s">
        <v>311</v>
      </c>
      <c r="C35" s="69" t="s">
        <v>312</v>
      </c>
      <c r="D35" s="41">
        <v>18017</v>
      </c>
      <c r="E35" s="81">
        <v>63117515</v>
      </c>
      <c r="F35" s="39" t="s">
        <v>409</v>
      </c>
      <c r="G35" s="84" t="s">
        <v>134</v>
      </c>
      <c r="H35" s="33">
        <v>10</v>
      </c>
      <c r="I35" s="34">
        <v>13460</v>
      </c>
      <c r="J35" s="229">
        <f t="shared" si="2"/>
        <v>319.10000000000002</v>
      </c>
      <c r="K35" s="193"/>
      <c r="L35" s="190"/>
      <c r="M35" s="194">
        <v>319.10000000000002</v>
      </c>
      <c r="N35" s="195"/>
      <c r="O35" s="195"/>
      <c r="P35" s="301" t="s">
        <v>313</v>
      </c>
    </row>
    <row r="36" spans="1:16" x14ac:dyDescent="0.2">
      <c r="A36" s="51">
        <v>30</v>
      </c>
      <c r="B36" s="273" t="s">
        <v>311</v>
      </c>
      <c r="C36" s="69" t="s">
        <v>312</v>
      </c>
      <c r="D36" s="41">
        <v>18028</v>
      </c>
      <c r="E36" s="81">
        <v>63117515</v>
      </c>
      <c r="F36" s="39" t="s">
        <v>409</v>
      </c>
      <c r="G36" s="84" t="s">
        <v>134</v>
      </c>
      <c r="H36" s="33">
        <v>10</v>
      </c>
      <c r="I36" s="34">
        <v>13460</v>
      </c>
      <c r="J36" s="229">
        <f t="shared" ref="J36" si="3">SUM(K36+L36+M36+N36+O36)</f>
        <v>319.10000000000002</v>
      </c>
      <c r="K36" s="193"/>
      <c r="L36" s="190"/>
      <c r="M36" s="194">
        <v>319.10000000000002</v>
      </c>
      <c r="N36" s="195"/>
      <c r="O36" s="195"/>
      <c r="P36" s="301" t="s">
        <v>313</v>
      </c>
    </row>
    <row r="37" spans="1:16" x14ac:dyDescent="0.2">
      <c r="A37" s="51">
        <v>31</v>
      </c>
      <c r="B37" s="273" t="s">
        <v>410</v>
      </c>
      <c r="C37" s="69" t="s">
        <v>411</v>
      </c>
      <c r="D37" s="41">
        <v>18041</v>
      </c>
      <c r="E37" s="81">
        <v>63117515</v>
      </c>
      <c r="F37" s="39" t="s">
        <v>409</v>
      </c>
      <c r="G37" s="84" t="s">
        <v>134</v>
      </c>
      <c r="H37" s="33">
        <v>10</v>
      </c>
      <c r="I37" s="34">
        <v>13460</v>
      </c>
      <c r="J37" s="229">
        <f t="shared" ref="J37:J61" si="4">SUM(K37+L37+M37+N37+O37)</f>
        <v>362.8</v>
      </c>
      <c r="K37" s="193"/>
      <c r="L37" s="190"/>
      <c r="M37" s="194">
        <v>362.8</v>
      </c>
      <c r="N37" s="195"/>
      <c r="O37" s="195"/>
      <c r="P37" s="301" t="s">
        <v>412</v>
      </c>
    </row>
    <row r="38" spans="1:16" x14ac:dyDescent="0.2">
      <c r="A38" s="51">
        <v>32</v>
      </c>
      <c r="B38" s="273" t="s">
        <v>410</v>
      </c>
      <c r="C38" s="69" t="s">
        <v>411</v>
      </c>
      <c r="D38" s="41">
        <v>18051</v>
      </c>
      <c r="E38" s="81">
        <v>63117515</v>
      </c>
      <c r="F38" s="39" t="s">
        <v>409</v>
      </c>
      <c r="G38" s="84" t="s">
        <v>134</v>
      </c>
      <c r="H38" s="33">
        <v>10</v>
      </c>
      <c r="I38" s="34">
        <v>13460</v>
      </c>
      <c r="J38" s="229">
        <f t="shared" si="4"/>
        <v>362.8</v>
      </c>
      <c r="K38" s="193"/>
      <c r="L38" s="190"/>
      <c r="M38" s="194">
        <v>362.8</v>
      </c>
      <c r="N38" s="195"/>
      <c r="O38" s="195"/>
      <c r="P38" s="301" t="s">
        <v>412</v>
      </c>
    </row>
    <row r="39" spans="1:16" x14ac:dyDescent="0.2">
      <c r="A39" s="51">
        <v>33</v>
      </c>
      <c r="B39" s="273" t="s">
        <v>413</v>
      </c>
      <c r="C39" s="69" t="s">
        <v>411</v>
      </c>
      <c r="D39" s="41">
        <v>18072</v>
      </c>
      <c r="E39" s="81">
        <v>63117515</v>
      </c>
      <c r="F39" s="39" t="s">
        <v>409</v>
      </c>
      <c r="G39" s="84" t="s">
        <v>134</v>
      </c>
      <c r="H39" s="33">
        <v>10</v>
      </c>
      <c r="I39" s="34">
        <v>13460</v>
      </c>
      <c r="J39" s="229">
        <f t="shared" si="4"/>
        <v>362.8</v>
      </c>
      <c r="K39" s="193"/>
      <c r="L39" s="190"/>
      <c r="M39" s="194">
        <v>362.8</v>
      </c>
      <c r="N39" s="195"/>
      <c r="O39" s="195"/>
      <c r="P39" s="301" t="s">
        <v>414</v>
      </c>
    </row>
    <row r="40" spans="1:16" x14ac:dyDescent="0.2">
      <c r="A40" s="51">
        <v>34</v>
      </c>
      <c r="B40" s="273" t="s">
        <v>413</v>
      </c>
      <c r="C40" s="69" t="s">
        <v>411</v>
      </c>
      <c r="D40" s="41">
        <v>18086</v>
      </c>
      <c r="E40" s="81">
        <v>63117515</v>
      </c>
      <c r="F40" s="39" t="s">
        <v>409</v>
      </c>
      <c r="G40" s="84" t="s">
        <v>134</v>
      </c>
      <c r="H40" s="33">
        <v>10</v>
      </c>
      <c r="I40" s="34">
        <v>13460</v>
      </c>
      <c r="J40" s="229">
        <f t="shared" si="4"/>
        <v>362.8</v>
      </c>
      <c r="K40" s="193"/>
      <c r="L40" s="190"/>
      <c r="M40" s="194">
        <v>362.8</v>
      </c>
      <c r="N40" s="195"/>
      <c r="O40" s="195"/>
      <c r="P40" s="301" t="s">
        <v>414</v>
      </c>
    </row>
    <row r="41" spans="1:16" x14ac:dyDescent="0.2">
      <c r="A41" s="51">
        <v>35</v>
      </c>
      <c r="B41" s="273" t="s">
        <v>415</v>
      </c>
      <c r="C41" s="69" t="s">
        <v>416</v>
      </c>
      <c r="D41" s="41">
        <v>18118</v>
      </c>
      <c r="E41" s="81">
        <v>63117515</v>
      </c>
      <c r="F41" s="39" t="s">
        <v>409</v>
      </c>
      <c r="G41" s="84" t="s">
        <v>134</v>
      </c>
      <c r="H41" s="33">
        <v>10</v>
      </c>
      <c r="I41" s="34">
        <v>13460</v>
      </c>
      <c r="J41" s="229">
        <f t="shared" si="4"/>
        <v>362.8</v>
      </c>
      <c r="K41" s="193"/>
      <c r="L41" s="190"/>
      <c r="M41" s="194">
        <v>362.8</v>
      </c>
      <c r="N41" s="195"/>
      <c r="O41" s="195"/>
      <c r="P41" s="301" t="s">
        <v>417</v>
      </c>
    </row>
    <row r="42" spans="1:16" x14ac:dyDescent="0.2">
      <c r="A42" s="51">
        <v>36</v>
      </c>
      <c r="B42" s="273" t="s">
        <v>415</v>
      </c>
      <c r="C42" s="69" t="s">
        <v>416</v>
      </c>
      <c r="D42" s="41">
        <v>18126</v>
      </c>
      <c r="E42" s="81">
        <v>63117515</v>
      </c>
      <c r="F42" s="39" t="s">
        <v>409</v>
      </c>
      <c r="G42" s="84" t="s">
        <v>134</v>
      </c>
      <c r="H42" s="33">
        <v>10</v>
      </c>
      <c r="I42" s="34">
        <v>13460</v>
      </c>
      <c r="J42" s="229">
        <f t="shared" si="4"/>
        <v>362.8</v>
      </c>
      <c r="K42" s="193"/>
      <c r="L42" s="190"/>
      <c r="M42" s="194">
        <v>362.8</v>
      </c>
      <c r="N42" s="195"/>
      <c r="O42" s="195"/>
      <c r="P42" s="301" t="s">
        <v>417</v>
      </c>
    </row>
    <row r="43" spans="1:16" x14ac:dyDescent="0.2">
      <c r="A43" s="51">
        <v>37</v>
      </c>
      <c r="B43" s="273" t="s">
        <v>418</v>
      </c>
      <c r="C43" s="69" t="s">
        <v>312</v>
      </c>
      <c r="D43" s="41">
        <v>18144</v>
      </c>
      <c r="E43" s="81">
        <v>63117515</v>
      </c>
      <c r="F43" s="39" t="s">
        <v>409</v>
      </c>
      <c r="G43" s="84" t="s">
        <v>134</v>
      </c>
      <c r="H43" s="33">
        <v>10</v>
      </c>
      <c r="I43" s="34">
        <v>13460</v>
      </c>
      <c r="J43" s="229">
        <f t="shared" si="4"/>
        <v>275.39999999999998</v>
      </c>
      <c r="K43" s="193"/>
      <c r="L43" s="190"/>
      <c r="M43" s="194">
        <v>275.39999999999998</v>
      </c>
      <c r="N43" s="195"/>
      <c r="O43" s="195"/>
      <c r="P43" s="301" t="s">
        <v>419</v>
      </c>
    </row>
    <row r="44" spans="1:16" x14ac:dyDescent="0.2">
      <c r="A44" s="51">
        <v>38</v>
      </c>
      <c r="B44" s="273" t="s">
        <v>420</v>
      </c>
      <c r="C44" s="69" t="s">
        <v>312</v>
      </c>
      <c r="D44" s="41">
        <v>18157</v>
      </c>
      <c r="E44" s="81">
        <v>63117515</v>
      </c>
      <c r="F44" s="39" t="s">
        <v>409</v>
      </c>
      <c r="G44" s="84" t="s">
        <v>134</v>
      </c>
      <c r="H44" s="33">
        <v>10</v>
      </c>
      <c r="I44" s="34">
        <v>13460</v>
      </c>
      <c r="J44" s="229">
        <f t="shared" si="4"/>
        <v>362.8</v>
      </c>
      <c r="K44" s="193"/>
      <c r="L44" s="190"/>
      <c r="M44" s="194">
        <v>362.8</v>
      </c>
      <c r="N44" s="195"/>
      <c r="O44" s="195"/>
      <c r="P44" s="301" t="s">
        <v>421</v>
      </c>
    </row>
    <row r="45" spans="1:16" x14ac:dyDescent="0.2">
      <c r="A45" s="51">
        <v>39</v>
      </c>
      <c r="B45" s="273" t="s">
        <v>422</v>
      </c>
      <c r="C45" s="69" t="s">
        <v>423</v>
      </c>
      <c r="D45" s="41">
        <v>18178</v>
      </c>
      <c r="E45" s="81">
        <v>63117515</v>
      </c>
      <c r="F45" s="39" t="s">
        <v>409</v>
      </c>
      <c r="G45" s="84" t="s">
        <v>134</v>
      </c>
      <c r="H45" s="33">
        <v>10</v>
      </c>
      <c r="I45" s="34">
        <v>13460</v>
      </c>
      <c r="J45" s="229">
        <f t="shared" si="4"/>
        <v>362.8</v>
      </c>
      <c r="K45" s="193"/>
      <c r="L45" s="190"/>
      <c r="M45" s="194">
        <v>362.8</v>
      </c>
      <c r="N45" s="195"/>
      <c r="O45" s="195"/>
      <c r="P45" s="301" t="s">
        <v>424</v>
      </c>
    </row>
    <row r="46" spans="1:16" x14ac:dyDescent="0.2">
      <c r="A46" s="51">
        <v>40</v>
      </c>
      <c r="B46" s="273" t="s">
        <v>422</v>
      </c>
      <c r="C46" s="69" t="s">
        <v>423</v>
      </c>
      <c r="D46" s="41">
        <v>18190</v>
      </c>
      <c r="E46" s="81">
        <v>63117515</v>
      </c>
      <c r="F46" s="39" t="s">
        <v>409</v>
      </c>
      <c r="G46" s="84" t="s">
        <v>134</v>
      </c>
      <c r="H46" s="33">
        <v>10</v>
      </c>
      <c r="I46" s="34">
        <v>13460</v>
      </c>
      <c r="J46" s="229">
        <f t="shared" si="4"/>
        <v>362.8</v>
      </c>
      <c r="K46" s="193"/>
      <c r="L46" s="190"/>
      <c r="M46" s="194">
        <v>362.8</v>
      </c>
      <c r="N46" s="195"/>
      <c r="O46" s="195"/>
      <c r="P46" s="301" t="s">
        <v>424</v>
      </c>
    </row>
    <row r="47" spans="1:16" x14ac:dyDescent="0.2">
      <c r="A47" s="51">
        <v>41</v>
      </c>
      <c r="B47" s="273" t="s">
        <v>425</v>
      </c>
      <c r="C47" s="69" t="s">
        <v>411</v>
      </c>
      <c r="D47" s="41">
        <v>18220</v>
      </c>
      <c r="E47" s="81">
        <v>63117515</v>
      </c>
      <c r="F47" s="39" t="s">
        <v>409</v>
      </c>
      <c r="G47" s="84" t="s">
        <v>134</v>
      </c>
      <c r="H47" s="33">
        <v>10</v>
      </c>
      <c r="I47" s="34">
        <v>13460</v>
      </c>
      <c r="J47" s="229">
        <f t="shared" si="4"/>
        <v>362.8</v>
      </c>
      <c r="K47" s="193"/>
      <c r="L47" s="190"/>
      <c r="M47" s="194">
        <v>362.8</v>
      </c>
      <c r="N47" s="195"/>
      <c r="O47" s="195"/>
      <c r="P47" s="301" t="s">
        <v>426</v>
      </c>
    </row>
    <row r="48" spans="1:16" x14ac:dyDescent="0.2">
      <c r="A48" s="51">
        <v>42</v>
      </c>
      <c r="B48" s="273" t="s">
        <v>425</v>
      </c>
      <c r="C48" s="69" t="s">
        <v>411</v>
      </c>
      <c r="D48" s="41">
        <v>18240</v>
      </c>
      <c r="E48" s="81">
        <v>63117515</v>
      </c>
      <c r="F48" s="39" t="s">
        <v>409</v>
      </c>
      <c r="G48" s="84" t="s">
        <v>134</v>
      </c>
      <c r="H48" s="33">
        <v>10</v>
      </c>
      <c r="I48" s="34">
        <v>13460</v>
      </c>
      <c r="J48" s="229">
        <f t="shared" si="4"/>
        <v>362.8</v>
      </c>
      <c r="K48" s="193"/>
      <c r="L48" s="190"/>
      <c r="M48" s="194">
        <v>362.8</v>
      </c>
      <c r="N48" s="195"/>
      <c r="O48" s="195"/>
      <c r="P48" s="301" t="s">
        <v>426</v>
      </c>
    </row>
    <row r="49" spans="1:17" x14ac:dyDescent="0.2">
      <c r="A49" s="51">
        <v>43</v>
      </c>
      <c r="B49" s="273" t="s">
        <v>427</v>
      </c>
      <c r="C49" s="69" t="s">
        <v>428</v>
      </c>
      <c r="D49" s="41">
        <v>18276</v>
      </c>
      <c r="E49" s="81">
        <v>63117515</v>
      </c>
      <c r="F49" s="39" t="s">
        <v>409</v>
      </c>
      <c r="G49" s="84" t="s">
        <v>134</v>
      </c>
      <c r="H49" s="33">
        <v>10</v>
      </c>
      <c r="I49" s="34">
        <v>13460</v>
      </c>
      <c r="J49" s="229">
        <f t="shared" si="4"/>
        <v>406.5</v>
      </c>
      <c r="K49" s="193"/>
      <c r="L49" s="190"/>
      <c r="M49" s="194">
        <v>406.5</v>
      </c>
      <c r="N49" s="195"/>
      <c r="O49" s="195"/>
      <c r="P49" s="301" t="s">
        <v>429</v>
      </c>
    </row>
    <row r="50" spans="1:17" x14ac:dyDescent="0.2">
      <c r="A50" s="51">
        <v>44</v>
      </c>
      <c r="B50" s="273" t="s">
        <v>427</v>
      </c>
      <c r="C50" s="69" t="s">
        <v>428</v>
      </c>
      <c r="D50" s="41">
        <v>18343</v>
      </c>
      <c r="E50" s="81">
        <v>63117515</v>
      </c>
      <c r="F50" s="39" t="s">
        <v>409</v>
      </c>
      <c r="G50" s="84" t="s">
        <v>134</v>
      </c>
      <c r="H50" s="33">
        <v>10</v>
      </c>
      <c r="I50" s="34">
        <v>13460</v>
      </c>
      <c r="J50" s="229">
        <f t="shared" si="4"/>
        <v>406.5</v>
      </c>
      <c r="K50" s="193"/>
      <c r="L50" s="190"/>
      <c r="M50" s="194">
        <v>406.5</v>
      </c>
      <c r="N50" s="195"/>
      <c r="O50" s="195"/>
      <c r="P50" s="301" t="s">
        <v>429</v>
      </c>
    </row>
    <row r="51" spans="1:17" x14ac:dyDescent="0.2">
      <c r="A51" s="51">
        <v>45</v>
      </c>
      <c r="B51" s="273" t="s">
        <v>430</v>
      </c>
      <c r="C51" s="69" t="s">
        <v>396</v>
      </c>
      <c r="D51" s="41">
        <v>18367</v>
      </c>
      <c r="E51" s="81">
        <v>63117515</v>
      </c>
      <c r="F51" s="39" t="s">
        <v>409</v>
      </c>
      <c r="G51" s="84" t="s">
        <v>134</v>
      </c>
      <c r="H51" s="33">
        <v>10</v>
      </c>
      <c r="I51" s="34">
        <v>13460</v>
      </c>
      <c r="J51" s="229">
        <f t="shared" si="4"/>
        <v>362.8</v>
      </c>
      <c r="K51" s="193"/>
      <c r="L51" s="190"/>
      <c r="M51" s="194">
        <v>362.8</v>
      </c>
      <c r="N51" s="195"/>
      <c r="O51" s="195"/>
      <c r="P51" s="301" t="s">
        <v>431</v>
      </c>
    </row>
    <row r="52" spans="1:17" x14ac:dyDescent="0.2">
      <c r="A52" s="51">
        <v>46</v>
      </c>
      <c r="B52" s="273" t="s">
        <v>432</v>
      </c>
      <c r="C52" s="69" t="s">
        <v>293</v>
      </c>
      <c r="D52" s="41">
        <v>18404</v>
      </c>
      <c r="E52" s="81">
        <v>63117515</v>
      </c>
      <c r="F52" s="39" t="s">
        <v>409</v>
      </c>
      <c r="G52" s="84" t="s">
        <v>134</v>
      </c>
      <c r="H52" s="33">
        <v>10</v>
      </c>
      <c r="I52" s="34">
        <v>13460</v>
      </c>
      <c r="J52" s="229">
        <f t="shared" si="4"/>
        <v>362.8</v>
      </c>
      <c r="K52" s="193"/>
      <c r="L52" s="190"/>
      <c r="M52" s="194">
        <v>362.8</v>
      </c>
      <c r="N52" s="195"/>
      <c r="O52" s="195"/>
      <c r="P52" s="301" t="s">
        <v>433</v>
      </c>
    </row>
    <row r="53" spans="1:17" x14ac:dyDescent="0.2">
      <c r="A53" s="51">
        <v>47</v>
      </c>
      <c r="B53" s="273" t="s">
        <v>432</v>
      </c>
      <c r="C53" s="69" t="s">
        <v>293</v>
      </c>
      <c r="D53" s="41">
        <v>18514</v>
      </c>
      <c r="E53" s="81">
        <v>63117515</v>
      </c>
      <c r="F53" s="39" t="s">
        <v>409</v>
      </c>
      <c r="G53" s="84" t="s">
        <v>134</v>
      </c>
      <c r="H53" s="33">
        <v>10</v>
      </c>
      <c r="I53" s="34">
        <v>13460</v>
      </c>
      <c r="J53" s="229">
        <f t="shared" si="4"/>
        <v>362.8</v>
      </c>
      <c r="K53" s="193"/>
      <c r="L53" s="190"/>
      <c r="M53" s="194">
        <v>362.8</v>
      </c>
      <c r="N53" s="195"/>
      <c r="O53" s="195"/>
      <c r="P53" s="301" t="s">
        <v>433</v>
      </c>
    </row>
    <row r="54" spans="1:17" x14ac:dyDescent="0.2">
      <c r="A54" s="51">
        <v>48</v>
      </c>
      <c r="B54" s="273" t="s">
        <v>434</v>
      </c>
      <c r="C54" s="69" t="s">
        <v>435</v>
      </c>
      <c r="D54" s="41">
        <v>18538</v>
      </c>
      <c r="E54" s="81">
        <v>63117515</v>
      </c>
      <c r="F54" s="39" t="s">
        <v>409</v>
      </c>
      <c r="G54" s="84" t="s">
        <v>134</v>
      </c>
      <c r="H54" s="33">
        <v>10</v>
      </c>
      <c r="I54" s="34">
        <v>13460</v>
      </c>
      <c r="J54" s="229">
        <f t="shared" si="4"/>
        <v>406.5</v>
      </c>
      <c r="K54" s="193"/>
      <c r="L54" s="190"/>
      <c r="M54" s="194">
        <v>406.5</v>
      </c>
      <c r="N54" s="195"/>
      <c r="O54" s="195"/>
      <c r="P54" s="301" t="s">
        <v>436</v>
      </c>
    </row>
    <row r="55" spans="1:17" x14ac:dyDescent="0.2">
      <c r="A55" s="51">
        <v>49</v>
      </c>
      <c r="B55" s="273" t="s">
        <v>434</v>
      </c>
      <c r="C55" s="69" t="s">
        <v>435</v>
      </c>
      <c r="D55" s="41">
        <v>18549</v>
      </c>
      <c r="E55" s="81">
        <v>63117515</v>
      </c>
      <c r="F55" s="39" t="s">
        <v>409</v>
      </c>
      <c r="G55" s="84" t="s">
        <v>134</v>
      </c>
      <c r="H55" s="33">
        <v>10</v>
      </c>
      <c r="I55" s="34">
        <v>13460</v>
      </c>
      <c r="J55" s="229">
        <f t="shared" si="4"/>
        <v>406.5</v>
      </c>
      <c r="K55" s="193"/>
      <c r="L55" s="190"/>
      <c r="M55" s="194">
        <v>406.5</v>
      </c>
      <c r="N55" s="195"/>
      <c r="O55" s="195"/>
      <c r="P55" s="301" t="s">
        <v>436</v>
      </c>
    </row>
    <row r="56" spans="1:17" x14ac:dyDescent="0.2">
      <c r="A56" s="51">
        <v>50</v>
      </c>
      <c r="B56" s="273" t="s">
        <v>437</v>
      </c>
      <c r="C56" s="69" t="s">
        <v>217</v>
      </c>
      <c r="D56" s="41">
        <v>18583</v>
      </c>
      <c r="E56" s="81">
        <v>63117515</v>
      </c>
      <c r="F56" s="39" t="s">
        <v>409</v>
      </c>
      <c r="G56" s="84" t="s">
        <v>134</v>
      </c>
      <c r="H56" s="33">
        <v>10</v>
      </c>
      <c r="I56" s="34">
        <v>13460</v>
      </c>
      <c r="J56" s="229">
        <f t="shared" si="4"/>
        <v>362.8</v>
      </c>
      <c r="K56" s="193"/>
      <c r="L56" s="190"/>
      <c r="M56" s="194">
        <v>362.8</v>
      </c>
      <c r="N56" s="195"/>
      <c r="O56" s="195"/>
      <c r="P56" s="301" t="s">
        <v>438</v>
      </c>
    </row>
    <row r="57" spans="1:17" x14ac:dyDescent="0.2">
      <c r="A57" s="51">
        <v>51</v>
      </c>
      <c r="B57" s="273" t="s">
        <v>439</v>
      </c>
      <c r="C57" s="69" t="s">
        <v>306</v>
      </c>
      <c r="D57" s="41">
        <v>18594</v>
      </c>
      <c r="E57" s="81">
        <v>63117515</v>
      </c>
      <c r="F57" s="39" t="s">
        <v>409</v>
      </c>
      <c r="G57" s="84" t="s">
        <v>134</v>
      </c>
      <c r="H57" s="33">
        <v>10</v>
      </c>
      <c r="I57" s="34">
        <v>13460</v>
      </c>
      <c r="J57" s="229">
        <f t="shared" si="4"/>
        <v>362.8</v>
      </c>
      <c r="K57" s="193"/>
      <c r="L57" s="190"/>
      <c r="M57" s="194">
        <v>362.8</v>
      </c>
      <c r="N57" s="195"/>
      <c r="O57" s="195"/>
      <c r="P57" s="301" t="s">
        <v>440</v>
      </c>
    </row>
    <row r="58" spans="1:17" x14ac:dyDescent="0.2">
      <c r="A58" s="51">
        <v>52</v>
      </c>
      <c r="B58" s="273" t="s">
        <v>439</v>
      </c>
      <c r="C58" s="69" t="s">
        <v>306</v>
      </c>
      <c r="D58" s="41">
        <v>18603</v>
      </c>
      <c r="E58" s="81">
        <v>63117515</v>
      </c>
      <c r="F58" s="39" t="s">
        <v>409</v>
      </c>
      <c r="G58" s="84" t="s">
        <v>134</v>
      </c>
      <c r="H58" s="33">
        <v>10</v>
      </c>
      <c r="I58" s="34">
        <v>13460</v>
      </c>
      <c r="J58" s="229">
        <f t="shared" si="4"/>
        <v>362.8</v>
      </c>
      <c r="K58" s="193"/>
      <c r="L58" s="190"/>
      <c r="M58" s="194">
        <v>362.8</v>
      </c>
      <c r="N58" s="195"/>
      <c r="O58" s="195"/>
      <c r="P58" s="301" t="s">
        <v>440</v>
      </c>
    </row>
    <row r="59" spans="1:17" x14ac:dyDescent="0.2">
      <c r="A59" s="51">
        <v>53</v>
      </c>
      <c r="B59" s="273" t="s">
        <v>441</v>
      </c>
      <c r="C59" s="69" t="s">
        <v>217</v>
      </c>
      <c r="D59" s="41">
        <v>18634</v>
      </c>
      <c r="E59" s="81">
        <v>63117515</v>
      </c>
      <c r="F59" s="39" t="s">
        <v>409</v>
      </c>
      <c r="G59" s="84" t="s">
        <v>134</v>
      </c>
      <c r="H59" s="33">
        <v>10</v>
      </c>
      <c r="I59" s="34">
        <v>13460</v>
      </c>
      <c r="J59" s="229">
        <f t="shared" si="4"/>
        <v>500</v>
      </c>
      <c r="K59" s="193"/>
      <c r="L59" s="190"/>
      <c r="M59" s="194">
        <v>500</v>
      </c>
      <c r="N59" s="195"/>
      <c r="O59" s="195"/>
      <c r="P59" s="301" t="s">
        <v>442</v>
      </c>
    </row>
    <row r="60" spans="1:17" x14ac:dyDescent="0.2">
      <c r="A60" s="51">
        <v>54</v>
      </c>
      <c r="B60" s="273" t="s">
        <v>441</v>
      </c>
      <c r="C60" s="69" t="s">
        <v>217</v>
      </c>
      <c r="D60" s="41">
        <v>18642</v>
      </c>
      <c r="E60" s="81">
        <v>63117515</v>
      </c>
      <c r="F60" s="39" t="s">
        <v>409</v>
      </c>
      <c r="G60" s="84" t="s">
        <v>134</v>
      </c>
      <c r="H60" s="33">
        <v>10</v>
      </c>
      <c r="I60" s="34">
        <v>13460</v>
      </c>
      <c r="J60" s="229">
        <f t="shared" si="4"/>
        <v>500</v>
      </c>
      <c r="K60" s="193"/>
      <c r="L60" s="190"/>
      <c r="M60" s="194">
        <v>500</v>
      </c>
      <c r="N60" s="195"/>
      <c r="O60" s="195"/>
      <c r="P60" s="301" t="s">
        <v>442</v>
      </c>
    </row>
    <row r="61" spans="1:17" x14ac:dyDescent="0.2">
      <c r="A61" s="51">
        <v>55</v>
      </c>
      <c r="B61" s="273" t="s">
        <v>481</v>
      </c>
      <c r="C61" s="69" t="s">
        <v>386</v>
      </c>
      <c r="D61" s="41">
        <v>17919</v>
      </c>
      <c r="E61" s="81">
        <v>63117515</v>
      </c>
      <c r="F61" s="39" t="s">
        <v>482</v>
      </c>
      <c r="G61" s="84" t="s">
        <v>134</v>
      </c>
      <c r="H61" s="33">
        <v>10</v>
      </c>
      <c r="I61" s="34">
        <v>13460</v>
      </c>
      <c r="J61" s="229">
        <f t="shared" si="4"/>
        <v>320</v>
      </c>
      <c r="K61" s="193"/>
      <c r="L61" s="190"/>
      <c r="M61" s="194">
        <v>320</v>
      </c>
      <c r="N61" s="195"/>
      <c r="O61" s="195"/>
      <c r="P61" s="301" t="s">
        <v>483</v>
      </c>
    </row>
    <row r="62" spans="1:17" x14ac:dyDescent="0.2">
      <c r="A62" s="51">
        <v>56</v>
      </c>
      <c r="B62" s="273" t="s">
        <v>484</v>
      </c>
      <c r="C62" s="69" t="s">
        <v>485</v>
      </c>
      <c r="D62" s="41">
        <v>17929</v>
      </c>
      <c r="E62" s="81">
        <v>63117515</v>
      </c>
      <c r="F62" s="39" t="s">
        <v>482</v>
      </c>
      <c r="G62" s="84" t="s">
        <v>134</v>
      </c>
      <c r="H62" s="33">
        <v>10</v>
      </c>
      <c r="I62" s="34">
        <v>13460</v>
      </c>
      <c r="J62" s="229">
        <f t="shared" ref="J62:J72" si="5">SUM(K62+L62+M62+N62+O62)</f>
        <v>320</v>
      </c>
      <c r="K62" s="193"/>
      <c r="L62" s="190"/>
      <c r="M62" s="194">
        <v>320</v>
      </c>
      <c r="N62" s="195"/>
      <c r="O62" s="195"/>
      <c r="P62" s="301" t="s">
        <v>483</v>
      </c>
    </row>
    <row r="63" spans="1:17" x14ac:dyDescent="0.2">
      <c r="A63" s="51">
        <v>57</v>
      </c>
      <c r="B63" s="273" t="s">
        <v>486</v>
      </c>
      <c r="C63" s="69" t="s">
        <v>487</v>
      </c>
      <c r="D63" s="41">
        <v>17971</v>
      </c>
      <c r="E63" s="81">
        <v>63117515</v>
      </c>
      <c r="F63" s="39" t="s">
        <v>482</v>
      </c>
      <c r="G63" s="84" t="s">
        <v>488</v>
      </c>
      <c r="H63" s="33">
        <v>10</v>
      </c>
      <c r="I63" s="34">
        <v>13440</v>
      </c>
      <c r="J63" s="229">
        <f t="shared" si="5"/>
        <v>1000</v>
      </c>
      <c r="K63" s="193"/>
      <c r="L63" s="190"/>
      <c r="M63" s="194">
        <v>1000</v>
      </c>
      <c r="N63" s="195"/>
      <c r="O63" s="195"/>
      <c r="P63" s="301" t="s">
        <v>489</v>
      </c>
    </row>
    <row r="64" spans="1:17" x14ac:dyDescent="0.2">
      <c r="A64" s="51">
        <v>58</v>
      </c>
      <c r="B64" s="273" t="s">
        <v>490</v>
      </c>
      <c r="C64" s="69" t="s">
        <v>491</v>
      </c>
      <c r="D64" s="41">
        <v>18004</v>
      </c>
      <c r="E64" s="81">
        <v>63117515</v>
      </c>
      <c r="F64" s="39" t="s">
        <v>482</v>
      </c>
      <c r="G64" s="84" t="s">
        <v>492</v>
      </c>
      <c r="H64" s="33">
        <v>10</v>
      </c>
      <c r="I64" s="34">
        <v>13140</v>
      </c>
      <c r="J64" s="229">
        <f t="shared" si="5"/>
        <v>1095</v>
      </c>
      <c r="K64" s="193"/>
      <c r="L64" s="190"/>
      <c r="M64" s="194">
        <v>1095</v>
      </c>
      <c r="N64" s="195"/>
      <c r="O64" s="195"/>
      <c r="P64" s="301" t="s">
        <v>493</v>
      </c>
      <c r="Q64" s="450"/>
    </row>
    <row r="65" spans="1:17" x14ac:dyDescent="0.2">
      <c r="A65" s="51">
        <v>59</v>
      </c>
      <c r="B65" s="273" t="s">
        <v>494</v>
      </c>
      <c r="C65" s="69" t="s">
        <v>409</v>
      </c>
      <c r="D65" s="41">
        <v>18103</v>
      </c>
      <c r="E65" s="81">
        <v>63117515</v>
      </c>
      <c r="F65" s="39" t="s">
        <v>482</v>
      </c>
      <c r="G65" s="84" t="s">
        <v>495</v>
      </c>
      <c r="H65" s="33">
        <v>10</v>
      </c>
      <c r="I65" s="34">
        <v>21200</v>
      </c>
      <c r="J65" s="229">
        <f t="shared" si="5"/>
        <v>1200</v>
      </c>
      <c r="K65" s="193"/>
      <c r="L65" s="190"/>
      <c r="M65" s="194"/>
      <c r="N65" s="195">
        <v>1200</v>
      </c>
      <c r="O65" s="195"/>
      <c r="P65" s="301" t="s">
        <v>496</v>
      </c>
      <c r="Q65" s="450"/>
    </row>
    <row r="66" spans="1:17" x14ac:dyDescent="0.2">
      <c r="A66" s="51">
        <v>60</v>
      </c>
      <c r="B66" s="273" t="s">
        <v>510</v>
      </c>
      <c r="C66" s="69" t="s">
        <v>511</v>
      </c>
      <c r="D66" s="41">
        <v>18987</v>
      </c>
      <c r="E66" s="81">
        <v>63117515</v>
      </c>
      <c r="F66" s="39" t="s">
        <v>482</v>
      </c>
      <c r="G66" s="84" t="s">
        <v>512</v>
      </c>
      <c r="H66" s="33">
        <v>10</v>
      </c>
      <c r="I66" s="34">
        <v>14110</v>
      </c>
      <c r="J66" s="229">
        <f t="shared" si="5"/>
        <v>200</v>
      </c>
      <c r="K66" s="193"/>
      <c r="L66" s="190"/>
      <c r="M66" s="194">
        <v>200</v>
      </c>
      <c r="N66" s="195"/>
      <c r="O66" s="195"/>
      <c r="P66" s="301" t="s">
        <v>513</v>
      </c>
    </row>
    <row r="67" spans="1:17" x14ac:dyDescent="0.2">
      <c r="A67" s="51">
        <v>61</v>
      </c>
      <c r="B67" s="273" t="s">
        <v>517</v>
      </c>
      <c r="C67" s="69" t="s">
        <v>518</v>
      </c>
      <c r="D67" s="41">
        <v>19248</v>
      </c>
      <c r="E67" s="81">
        <v>63117515</v>
      </c>
      <c r="F67" s="39" t="s">
        <v>450</v>
      </c>
      <c r="G67" s="84" t="s">
        <v>519</v>
      </c>
      <c r="H67" s="33">
        <v>10</v>
      </c>
      <c r="I67" s="34">
        <v>13310</v>
      </c>
      <c r="J67" s="229">
        <f t="shared" si="5"/>
        <v>134.83000000000001</v>
      </c>
      <c r="K67" s="193"/>
      <c r="L67" s="190"/>
      <c r="M67" s="194">
        <v>134.83000000000001</v>
      </c>
      <c r="N67" s="195"/>
      <c r="O67" s="195"/>
      <c r="P67" s="301" t="s">
        <v>520</v>
      </c>
    </row>
    <row r="68" spans="1:17" x14ac:dyDescent="0.2">
      <c r="A68" s="51">
        <v>62</v>
      </c>
      <c r="B68" s="273" t="s">
        <v>742</v>
      </c>
      <c r="C68" s="69" t="s">
        <v>518</v>
      </c>
      <c r="D68" s="41">
        <v>19260</v>
      </c>
      <c r="E68" s="81">
        <v>63117515</v>
      </c>
      <c r="F68" s="39" t="s">
        <v>450</v>
      </c>
      <c r="G68" s="84" t="s">
        <v>519</v>
      </c>
      <c r="H68" s="33">
        <v>10</v>
      </c>
      <c r="I68" s="34">
        <v>13310</v>
      </c>
      <c r="J68" s="229">
        <f t="shared" si="5"/>
        <v>24.04</v>
      </c>
      <c r="K68" s="193"/>
      <c r="L68" s="190"/>
      <c r="M68" s="194">
        <v>24.04</v>
      </c>
      <c r="N68" s="195"/>
      <c r="O68" s="195"/>
      <c r="P68" s="301" t="s">
        <v>520</v>
      </c>
    </row>
    <row r="69" spans="1:17" x14ac:dyDescent="0.2">
      <c r="A69" s="51">
        <v>63</v>
      </c>
      <c r="B69" s="273" t="s">
        <v>523</v>
      </c>
      <c r="C69" s="69" t="s">
        <v>524</v>
      </c>
      <c r="D69" s="41">
        <v>19208</v>
      </c>
      <c r="E69" s="81">
        <v>63117515</v>
      </c>
      <c r="F69" s="39" t="s">
        <v>450</v>
      </c>
      <c r="G69" s="84" t="s">
        <v>220</v>
      </c>
      <c r="H69" s="33">
        <v>10</v>
      </c>
      <c r="I69" s="34">
        <v>14310</v>
      </c>
      <c r="J69" s="229">
        <f t="shared" si="5"/>
        <v>235</v>
      </c>
      <c r="K69" s="193"/>
      <c r="L69" s="190"/>
      <c r="M69" s="194">
        <v>235</v>
      </c>
      <c r="N69" s="195"/>
      <c r="O69" s="195"/>
      <c r="P69" s="301" t="s">
        <v>522</v>
      </c>
    </row>
    <row r="70" spans="1:17" x14ac:dyDescent="0.2">
      <c r="A70" s="51">
        <v>64</v>
      </c>
      <c r="B70" s="273" t="s">
        <v>542</v>
      </c>
      <c r="C70" s="69" t="s">
        <v>87</v>
      </c>
      <c r="D70" s="41">
        <v>19739</v>
      </c>
      <c r="E70" s="81">
        <v>63117515</v>
      </c>
      <c r="F70" s="39" t="s">
        <v>450</v>
      </c>
      <c r="G70" s="84" t="s">
        <v>541</v>
      </c>
      <c r="H70" s="33">
        <v>10</v>
      </c>
      <c r="I70" s="34">
        <v>13640</v>
      </c>
      <c r="J70" s="229">
        <f t="shared" si="5"/>
        <v>1645</v>
      </c>
      <c r="K70" s="193"/>
      <c r="L70" s="190"/>
      <c r="M70" s="194">
        <v>1645</v>
      </c>
      <c r="N70" s="195"/>
      <c r="O70" s="195"/>
      <c r="P70" s="301" t="s">
        <v>536</v>
      </c>
    </row>
    <row r="71" spans="1:17" x14ac:dyDescent="0.2">
      <c r="A71" s="51">
        <v>65</v>
      </c>
      <c r="B71" s="273" t="s">
        <v>543</v>
      </c>
      <c r="C71" s="69" t="s">
        <v>87</v>
      </c>
      <c r="D71" s="41">
        <v>19746</v>
      </c>
      <c r="E71" s="81">
        <v>63117515</v>
      </c>
      <c r="F71" s="39" t="s">
        <v>450</v>
      </c>
      <c r="G71" s="84" t="s">
        <v>541</v>
      </c>
      <c r="H71" s="33">
        <v>10</v>
      </c>
      <c r="I71" s="34">
        <v>13640</v>
      </c>
      <c r="J71" s="229">
        <f t="shared" si="5"/>
        <v>1190</v>
      </c>
      <c r="K71" s="193"/>
      <c r="L71" s="190"/>
      <c r="M71" s="194">
        <v>1190</v>
      </c>
      <c r="N71" s="195"/>
      <c r="O71" s="195"/>
      <c r="P71" s="301" t="s">
        <v>536</v>
      </c>
    </row>
    <row r="72" spans="1:17" x14ac:dyDescent="0.2">
      <c r="A72" s="51">
        <v>66</v>
      </c>
      <c r="B72" s="273" t="s">
        <v>545</v>
      </c>
      <c r="C72" s="69" t="s">
        <v>129</v>
      </c>
      <c r="D72" s="41">
        <v>19937</v>
      </c>
      <c r="E72" s="81">
        <v>63117515</v>
      </c>
      <c r="F72" s="39" t="s">
        <v>450</v>
      </c>
      <c r="G72" s="84" t="s">
        <v>134</v>
      </c>
      <c r="H72" s="33">
        <v>10</v>
      </c>
      <c r="I72" s="34">
        <v>13460</v>
      </c>
      <c r="J72" s="229">
        <f t="shared" si="5"/>
        <v>500</v>
      </c>
      <c r="K72" s="193"/>
      <c r="L72" s="190"/>
      <c r="M72" s="194">
        <v>500</v>
      </c>
      <c r="N72" s="195"/>
      <c r="O72" s="195"/>
      <c r="P72" s="301" t="s">
        <v>546</v>
      </c>
    </row>
    <row r="73" spans="1:17" x14ac:dyDescent="0.2">
      <c r="A73" s="51">
        <v>67</v>
      </c>
      <c r="B73" s="273"/>
      <c r="C73" s="69"/>
      <c r="D73" s="448">
        <v>19755</v>
      </c>
      <c r="E73" s="371">
        <v>63117515</v>
      </c>
      <c r="F73" s="351" t="s">
        <v>450</v>
      </c>
      <c r="G73" s="434" t="s">
        <v>466</v>
      </c>
      <c r="H73" s="435">
        <v>10</v>
      </c>
      <c r="I73" s="436">
        <v>14410</v>
      </c>
      <c r="J73" s="391">
        <f t="shared" ref="J73:J78" si="6">SUM(K73+L73+M73+N73+O73)</f>
        <v>7745.31</v>
      </c>
      <c r="K73" s="449"/>
      <c r="L73" s="315"/>
      <c r="M73" s="350">
        <v>7745.31</v>
      </c>
      <c r="N73" s="248"/>
      <c r="O73" s="248"/>
      <c r="P73" s="392" t="s">
        <v>468</v>
      </c>
    </row>
    <row r="74" spans="1:17" x14ac:dyDescent="0.2">
      <c r="A74" s="51">
        <v>68</v>
      </c>
      <c r="B74" s="273"/>
      <c r="C74" s="69"/>
      <c r="D74" s="448">
        <v>19764</v>
      </c>
      <c r="E74" s="371">
        <v>63117515</v>
      </c>
      <c r="F74" s="351" t="s">
        <v>450</v>
      </c>
      <c r="G74" s="434" t="s">
        <v>467</v>
      </c>
      <c r="H74" s="435">
        <v>10</v>
      </c>
      <c r="I74" s="436">
        <v>14410</v>
      </c>
      <c r="J74" s="391">
        <f t="shared" si="6"/>
        <v>36805.519999999997</v>
      </c>
      <c r="K74" s="449"/>
      <c r="L74" s="315"/>
      <c r="M74" s="350">
        <v>36805.519999999997</v>
      </c>
      <c r="N74" s="248"/>
      <c r="O74" s="248"/>
      <c r="P74" s="392" t="s">
        <v>469</v>
      </c>
    </row>
    <row r="75" spans="1:17" x14ac:dyDescent="0.2">
      <c r="A75" s="51">
        <v>69</v>
      </c>
      <c r="B75" s="273" t="s">
        <v>443</v>
      </c>
      <c r="C75" s="69" t="s">
        <v>217</v>
      </c>
      <c r="D75" s="41">
        <v>19388</v>
      </c>
      <c r="E75" s="81">
        <v>63117515</v>
      </c>
      <c r="F75" s="39" t="s">
        <v>450</v>
      </c>
      <c r="G75" s="84" t="s">
        <v>134</v>
      </c>
      <c r="H75" s="33">
        <v>10</v>
      </c>
      <c r="I75" s="34">
        <v>13460</v>
      </c>
      <c r="J75" s="229">
        <f t="shared" si="6"/>
        <v>362.8</v>
      </c>
      <c r="K75" s="193"/>
      <c r="L75" s="190"/>
      <c r="M75" s="194">
        <v>362.8</v>
      </c>
      <c r="N75" s="195"/>
      <c r="O75" s="195"/>
      <c r="P75" s="301" t="s">
        <v>444</v>
      </c>
    </row>
    <row r="76" spans="1:17" x14ac:dyDescent="0.2">
      <c r="A76" s="51">
        <v>70</v>
      </c>
      <c r="B76" s="273" t="s">
        <v>445</v>
      </c>
      <c r="C76" s="69" t="s">
        <v>446</v>
      </c>
      <c r="D76" s="41">
        <v>19380</v>
      </c>
      <c r="E76" s="81">
        <v>63117515</v>
      </c>
      <c r="F76" s="39" t="s">
        <v>450</v>
      </c>
      <c r="G76" s="84" t="s">
        <v>134</v>
      </c>
      <c r="H76" s="33">
        <v>10</v>
      </c>
      <c r="I76" s="34">
        <v>13460</v>
      </c>
      <c r="J76" s="229">
        <f t="shared" si="6"/>
        <v>362.8</v>
      </c>
      <c r="K76" s="193"/>
      <c r="L76" s="190"/>
      <c r="M76" s="194">
        <v>362.8</v>
      </c>
      <c r="N76" s="195"/>
      <c r="O76" s="195"/>
      <c r="P76" s="301" t="s">
        <v>447</v>
      </c>
    </row>
    <row r="77" spans="1:17" x14ac:dyDescent="0.2">
      <c r="A77" s="51">
        <v>71</v>
      </c>
      <c r="B77" s="273" t="s">
        <v>736</v>
      </c>
      <c r="C77" s="69" t="s">
        <v>518</v>
      </c>
      <c r="D77" s="41">
        <v>19252</v>
      </c>
      <c r="E77" s="81">
        <v>63117515</v>
      </c>
      <c r="F77" s="39" t="s">
        <v>450</v>
      </c>
      <c r="G77" s="84" t="s">
        <v>737</v>
      </c>
      <c r="H77" s="33">
        <v>10</v>
      </c>
      <c r="I77" s="34">
        <v>13310</v>
      </c>
      <c r="J77" s="229">
        <f t="shared" si="6"/>
        <v>74</v>
      </c>
      <c r="K77" s="193"/>
      <c r="L77" s="190"/>
      <c r="M77" s="194">
        <v>74</v>
      </c>
      <c r="N77" s="195"/>
      <c r="O77" s="195"/>
      <c r="P77" s="301" t="s">
        <v>520</v>
      </c>
    </row>
    <row r="78" spans="1:17" x14ac:dyDescent="0.2">
      <c r="A78" s="51">
        <v>72</v>
      </c>
      <c r="B78" s="273" t="s">
        <v>451</v>
      </c>
      <c r="C78" s="69" t="s">
        <v>452</v>
      </c>
      <c r="D78" s="41">
        <v>20129</v>
      </c>
      <c r="E78" s="81">
        <v>63117515</v>
      </c>
      <c r="F78" s="39" t="s">
        <v>449</v>
      </c>
      <c r="G78" s="84" t="s">
        <v>134</v>
      </c>
      <c r="H78" s="33">
        <v>10</v>
      </c>
      <c r="I78" s="34">
        <v>13460</v>
      </c>
      <c r="J78" s="229">
        <f t="shared" si="6"/>
        <v>362.8</v>
      </c>
      <c r="K78" s="193"/>
      <c r="L78" s="190"/>
      <c r="M78" s="194">
        <v>362.8</v>
      </c>
      <c r="N78" s="195"/>
      <c r="O78" s="195"/>
      <c r="P78" s="301" t="s">
        <v>453</v>
      </c>
    </row>
    <row r="79" spans="1:17" x14ac:dyDescent="0.2">
      <c r="A79" s="51">
        <v>73</v>
      </c>
      <c r="B79" s="273" t="s">
        <v>451</v>
      </c>
      <c r="C79" s="69" t="s">
        <v>452</v>
      </c>
      <c r="D79" s="41">
        <v>20120</v>
      </c>
      <c r="E79" s="81">
        <v>63117515</v>
      </c>
      <c r="F79" s="39" t="s">
        <v>449</v>
      </c>
      <c r="G79" s="84" t="s">
        <v>134</v>
      </c>
      <c r="H79" s="33">
        <v>10</v>
      </c>
      <c r="I79" s="34">
        <v>13460</v>
      </c>
      <c r="J79" s="229">
        <f t="shared" ref="J79" si="7">SUM(K79+L79+M79+N79+O79)</f>
        <v>362.8</v>
      </c>
      <c r="K79" s="193"/>
      <c r="L79" s="190"/>
      <c r="M79" s="194">
        <v>362.8</v>
      </c>
      <c r="N79" s="195"/>
      <c r="O79" s="195"/>
      <c r="P79" s="301" t="s">
        <v>453</v>
      </c>
    </row>
    <row r="80" spans="1:17" x14ac:dyDescent="0.2">
      <c r="A80" s="51">
        <v>74</v>
      </c>
      <c r="B80" s="273" t="s">
        <v>454</v>
      </c>
      <c r="C80" s="69" t="s">
        <v>455</v>
      </c>
      <c r="D80" s="41">
        <v>20107</v>
      </c>
      <c r="E80" s="81">
        <v>63117515</v>
      </c>
      <c r="F80" s="39" t="s">
        <v>449</v>
      </c>
      <c r="G80" s="84" t="s">
        <v>134</v>
      </c>
      <c r="H80" s="33">
        <v>10</v>
      </c>
      <c r="I80" s="34">
        <v>13460</v>
      </c>
      <c r="J80" s="229">
        <f t="shared" ref="J80:J105" si="8">SUM(K80+L80+M80+N80+O80)</f>
        <v>449.7</v>
      </c>
      <c r="K80" s="193"/>
      <c r="L80" s="190"/>
      <c r="M80" s="194">
        <v>449.7</v>
      </c>
      <c r="N80" s="195"/>
      <c r="O80" s="195"/>
      <c r="P80" s="301" t="s">
        <v>456</v>
      </c>
    </row>
    <row r="81" spans="1:18" x14ac:dyDescent="0.2">
      <c r="A81" s="51">
        <v>75</v>
      </c>
      <c r="B81" s="273" t="s">
        <v>454</v>
      </c>
      <c r="C81" s="69" t="s">
        <v>455</v>
      </c>
      <c r="D81" s="41">
        <v>20096</v>
      </c>
      <c r="E81" s="81">
        <v>63117515</v>
      </c>
      <c r="F81" s="39" t="s">
        <v>449</v>
      </c>
      <c r="G81" s="84" t="s">
        <v>134</v>
      </c>
      <c r="H81" s="33">
        <v>10</v>
      </c>
      <c r="I81" s="34">
        <v>13460</v>
      </c>
      <c r="J81" s="229">
        <f t="shared" si="8"/>
        <v>449.7</v>
      </c>
      <c r="K81" s="193"/>
      <c r="L81" s="190"/>
      <c r="M81" s="194">
        <v>449.7</v>
      </c>
      <c r="N81" s="195"/>
      <c r="O81" s="195"/>
      <c r="P81" s="301" t="s">
        <v>456</v>
      </c>
    </row>
    <row r="82" spans="1:18" x14ac:dyDescent="0.2">
      <c r="A82" s="51">
        <v>76</v>
      </c>
      <c r="B82" s="273" t="s">
        <v>457</v>
      </c>
      <c r="C82" s="69" t="s">
        <v>458</v>
      </c>
      <c r="D82" s="41">
        <v>20088</v>
      </c>
      <c r="E82" s="81">
        <v>63117515</v>
      </c>
      <c r="F82" s="39" t="s">
        <v>449</v>
      </c>
      <c r="G82" s="84" t="s">
        <v>134</v>
      </c>
      <c r="H82" s="33">
        <v>10</v>
      </c>
      <c r="I82" s="34">
        <v>13460</v>
      </c>
      <c r="J82" s="229">
        <f t="shared" si="8"/>
        <v>492.45</v>
      </c>
      <c r="K82" s="193"/>
      <c r="L82" s="190"/>
      <c r="M82" s="194">
        <v>492.45</v>
      </c>
      <c r="N82" s="195"/>
      <c r="O82" s="195"/>
      <c r="P82" s="301" t="s">
        <v>459</v>
      </c>
    </row>
    <row r="83" spans="1:18" x14ac:dyDescent="0.2">
      <c r="A83" s="51">
        <v>77</v>
      </c>
      <c r="B83" s="273" t="s">
        <v>460</v>
      </c>
      <c r="C83" s="69" t="s">
        <v>309</v>
      </c>
      <c r="D83" s="41">
        <v>20077</v>
      </c>
      <c r="E83" s="81">
        <v>63117515</v>
      </c>
      <c r="F83" s="39" t="s">
        <v>449</v>
      </c>
      <c r="G83" s="84" t="s">
        <v>134</v>
      </c>
      <c r="H83" s="33">
        <v>10</v>
      </c>
      <c r="I83" s="34">
        <v>13460</v>
      </c>
      <c r="J83" s="229">
        <f t="shared" si="8"/>
        <v>406.5</v>
      </c>
      <c r="K83" s="193"/>
      <c r="L83" s="190"/>
      <c r="M83" s="194">
        <v>406.5</v>
      </c>
      <c r="N83" s="195"/>
      <c r="O83" s="195"/>
      <c r="P83" s="301" t="s">
        <v>461</v>
      </c>
    </row>
    <row r="84" spans="1:18" x14ac:dyDescent="0.2">
      <c r="A84" s="51">
        <v>78</v>
      </c>
      <c r="B84" s="273" t="s">
        <v>558</v>
      </c>
      <c r="C84" s="69" t="s">
        <v>380</v>
      </c>
      <c r="D84" s="41">
        <v>20506</v>
      </c>
      <c r="E84" s="81">
        <v>63117515</v>
      </c>
      <c r="F84" s="39" t="s">
        <v>449</v>
      </c>
      <c r="G84" s="84" t="s">
        <v>220</v>
      </c>
      <c r="H84" s="33">
        <v>10</v>
      </c>
      <c r="I84" s="34">
        <v>14310</v>
      </c>
      <c r="J84" s="229">
        <f t="shared" si="8"/>
        <v>995.4</v>
      </c>
      <c r="K84" s="193"/>
      <c r="L84" s="190"/>
      <c r="M84" s="194">
        <v>995.4</v>
      </c>
      <c r="N84" s="195"/>
      <c r="O84" s="195"/>
      <c r="P84" s="301" t="s">
        <v>227</v>
      </c>
      <c r="R84" s="2">
        <v>995.4</v>
      </c>
    </row>
    <row r="85" spans="1:18" x14ac:dyDescent="0.2">
      <c r="A85" s="51">
        <v>79</v>
      </c>
      <c r="B85" s="273" t="s">
        <v>559</v>
      </c>
      <c r="C85" s="69" t="s">
        <v>217</v>
      </c>
      <c r="D85" s="41">
        <v>20588</v>
      </c>
      <c r="E85" s="81">
        <v>63117515</v>
      </c>
      <c r="F85" s="39" t="s">
        <v>449</v>
      </c>
      <c r="G85" s="84" t="s">
        <v>560</v>
      </c>
      <c r="H85" s="33">
        <v>10</v>
      </c>
      <c r="I85" s="34">
        <v>13490</v>
      </c>
      <c r="J85" s="229">
        <f t="shared" si="8"/>
        <v>4200</v>
      </c>
      <c r="K85" s="193"/>
      <c r="L85" s="190"/>
      <c r="M85" s="194">
        <v>4200</v>
      </c>
      <c r="N85" s="195"/>
      <c r="O85" s="195"/>
      <c r="P85" s="301" t="s">
        <v>561</v>
      </c>
    </row>
    <row r="86" spans="1:18" x14ac:dyDescent="0.2">
      <c r="A86" s="51">
        <v>80</v>
      </c>
      <c r="B86" s="273" t="s">
        <v>581</v>
      </c>
      <c r="C86" s="69" t="s">
        <v>302</v>
      </c>
      <c r="D86" s="41">
        <v>21705</v>
      </c>
      <c r="E86" s="81">
        <v>63117515</v>
      </c>
      <c r="F86" s="39" t="s">
        <v>449</v>
      </c>
      <c r="G86" s="84" t="s">
        <v>582</v>
      </c>
      <c r="H86" s="33">
        <v>10</v>
      </c>
      <c r="I86" s="34">
        <v>21200</v>
      </c>
      <c r="J86" s="229">
        <f t="shared" si="8"/>
        <v>500</v>
      </c>
      <c r="K86" s="193"/>
      <c r="L86" s="190"/>
      <c r="M86" s="194"/>
      <c r="N86" s="195">
        <v>500</v>
      </c>
      <c r="O86" s="195"/>
      <c r="P86" s="301" t="s">
        <v>583</v>
      </c>
    </row>
    <row r="87" spans="1:18" x14ac:dyDescent="0.2">
      <c r="A87" s="51">
        <v>81</v>
      </c>
      <c r="B87" s="273" t="s">
        <v>584</v>
      </c>
      <c r="C87" s="69" t="s">
        <v>585</v>
      </c>
      <c r="D87" s="41">
        <v>21446</v>
      </c>
      <c r="E87" s="81">
        <v>63117515</v>
      </c>
      <c r="F87" s="39" t="s">
        <v>449</v>
      </c>
      <c r="G87" s="84" t="s">
        <v>220</v>
      </c>
      <c r="H87" s="33">
        <v>10</v>
      </c>
      <c r="I87" s="34">
        <v>14310</v>
      </c>
      <c r="J87" s="229">
        <f t="shared" si="8"/>
        <v>116.5</v>
      </c>
      <c r="K87" s="193"/>
      <c r="L87" s="190"/>
      <c r="M87" s="194">
        <v>116.5</v>
      </c>
      <c r="N87" s="195"/>
      <c r="O87" s="195"/>
      <c r="P87" s="301" t="s">
        <v>586</v>
      </c>
    </row>
    <row r="88" spans="1:18" x14ac:dyDescent="0.2">
      <c r="A88" s="51">
        <v>82</v>
      </c>
      <c r="B88" s="273" t="s">
        <v>587</v>
      </c>
      <c r="C88" s="69" t="s">
        <v>129</v>
      </c>
      <c r="D88" s="41">
        <v>21420</v>
      </c>
      <c r="E88" s="81">
        <v>63117515</v>
      </c>
      <c r="F88" s="39" t="s">
        <v>449</v>
      </c>
      <c r="G88" s="84" t="s">
        <v>220</v>
      </c>
      <c r="H88" s="33">
        <v>10</v>
      </c>
      <c r="I88" s="34">
        <v>14310</v>
      </c>
      <c r="J88" s="229">
        <f t="shared" si="8"/>
        <v>374</v>
      </c>
      <c r="K88" s="193"/>
      <c r="L88" s="190"/>
      <c r="M88" s="194">
        <v>374</v>
      </c>
      <c r="N88" s="195"/>
      <c r="O88" s="195"/>
      <c r="P88" s="301" t="s">
        <v>522</v>
      </c>
    </row>
    <row r="89" spans="1:18" x14ac:dyDescent="0.2">
      <c r="A89" s="51">
        <v>83</v>
      </c>
      <c r="B89" s="273" t="s">
        <v>588</v>
      </c>
      <c r="C89" s="69" t="s">
        <v>87</v>
      </c>
      <c r="D89" s="41">
        <v>21430</v>
      </c>
      <c r="E89" s="81">
        <v>63117515</v>
      </c>
      <c r="F89" s="39" t="s">
        <v>449</v>
      </c>
      <c r="G89" s="84" t="s">
        <v>220</v>
      </c>
      <c r="H89" s="33">
        <v>10</v>
      </c>
      <c r="I89" s="34">
        <v>14310</v>
      </c>
      <c r="J89" s="229">
        <f t="shared" si="8"/>
        <v>146.1</v>
      </c>
      <c r="K89" s="193"/>
      <c r="L89" s="190"/>
      <c r="M89" s="194">
        <v>146.1</v>
      </c>
      <c r="N89" s="195"/>
      <c r="O89" s="195"/>
      <c r="P89" s="301" t="s">
        <v>589</v>
      </c>
    </row>
    <row r="90" spans="1:18" x14ac:dyDescent="0.2">
      <c r="A90" s="51">
        <v>84</v>
      </c>
      <c r="B90" s="273" t="s">
        <v>590</v>
      </c>
      <c r="C90" s="69" t="s">
        <v>591</v>
      </c>
      <c r="D90" s="41">
        <v>21175</v>
      </c>
      <c r="E90" s="81">
        <v>63117515</v>
      </c>
      <c r="F90" s="39" t="s">
        <v>449</v>
      </c>
      <c r="G90" s="84" t="s">
        <v>597</v>
      </c>
      <c r="H90" s="33">
        <v>10</v>
      </c>
      <c r="I90" s="34">
        <v>13620</v>
      </c>
      <c r="J90" s="229">
        <f t="shared" si="8"/>
        <v>287.89999999999998</v>
      </c>
      <c r="K90" s="193"/>
      <c r="L90" s="190"/>
      <c r="M90" s="194">
        <v>287.89999999999998</v>
      </c>
      <c r="N90" s="195"/>
      <c r="O90" s="195"/>
      <c r="P90" s="301" t="s">
        <v>233</v>
      </c>
    </row>
    <row r="91" spans="1:18" x14ac:dyDescent="0.2">
      <c r="A91" s="51">
        <v>85</v>
      </c>
      <c r="B91" s="273" t="s">
        <v>592</v>
      </c>
      <c r="C91" s="69" t="s">
        <v>518</v>
      </c>
      <c r="D91" s="41">
        <v>21404</v>
      </c>
      <c r="E91" s="81">
        <v>63117515</v>
      </c>
      <c r="F91" s="39" t="s">
        <v>449</v>
      </c>
      <c r="G91" s="84" t="s">
        <v>597</v>
      </c>
      <c r="H91" s="33">
        <v>10</v>
      </c>
      <c r="I91" s="34">
        <v>13620</v>
      </c>
      <c r="J91" s="229">
        <f t="shared" si="8"/>
        <v>86</v>
      </c>
      <c r="K91" s="193"/>
      <c r="L91" s="190"/>
      <c r="M91" s="194">
        <v>86</v>
      </c>
      <c r="N91" s="195"/>
      <c r="O91" s="195"/>
      <c r="P91" s="301" t="s">
        <v>221</v>
      </c>
    </row>
    <row r="92" spans="1:18" x14ac:dyDescent="0.2">
      <c r="A92" s="51">
        <v>86</v>
      </c>
      <c r="B92" s="273" t="s">
        <v>593</v>
      </c>
      <c r="C92" s="69" t="s">
        <v>202</v>
      </c>
      <c r="D92" s="41">
        <v>21102</v>
      </c>
      <c r="E92" s="81">
        <v>63117515</v>
      </c>
      <c r="F92" s="39" t="s">
        <v>449</v>
      </c>
      <c r="G92" s="84" t="s">
        <v>597</v>
      </c>
      <c r="H92" s="33">
        <v>10</v>
      </c>
      <c r="I92" s="34">
        <v>13620</v>
      </c>
      <c r="J92" s="229">
        <f t="shared" si="8"/>
        <v>25.96</v>
      </c>
      <c r="K92" s="193"/>
      <c r="L92" s="190"/>
      <c r="M92" s="194">
        <v>25.96</v>
      </c>
      <c r="N92" s="195"/>
      <c r="O92" s="195"/>
      <c r="P92" s="301" t="s">
        <v>378</v>
      </c>
    </row>
    <row r="93" spans="1:18" x14ac:dyDescent="0.2">
      <c r="A93" s="51">
        <v>87</v>
      </c>
      <c r="B93" s="273" t="s">
        <v>595</v>
      </c>
      <c r="C93" s="69" t="s">
        <v>376</v>
      </c>
      <c r="D93" s="41">
        <v>21122</v>
      </c>
      <c r="E93" s="81">
        <v>63117515</v>
      </c>
      <c r="F93" s="39" t="s">
        <v>449</v>
      </c>
      <c r="G93" s="84" t="s">
        <v>597</v>
      </c>
      <c r="H93" s="33">
        <v>10</v>
      </c>
      <c r="I93" s="34">
        <v>13620</v>
      </c>
      <c r="J93" s="229">
        <f t="shared" si="8"/>
        <v>150.94999999999999</v>
      </c>
      <c r="K93" s="193"/>
      <c r="L93" s="190"/>
      <c r="M93" s="194">
        <v>150.94999999999999</v>
      </c>
      <c r="N93" s="195"/>
      <c r="O93" s="195"/>
      <c r="P93" s="301" t="s">
        <v>233</v>
      </c>
    </row>
    <row r="94" spans="1:18" x14ac:dyDescent="0.2">
      <c r="A94" s="51">
        <v>88</v>
      </c>
      <c r="B94" s="273" t="s">
        <v>594</v>
      </c>
      <c r="C94" s="69" t="s">
        <v>376</v>
      </c>
      <c r="D94" s="41">
        <v>21143</v>
      </c>
      <c r="E94" s="81">
        <v>63117515</v>
      </c>
      <c r="F94" s="39" t="s">
        <v>449</v>
      </c>
      <c r="G94" s="84" t="s">
        <v>597</v>
      </c>
      <c r="H94" s="33">
        <v>10</v>
      </c>
      <c r="I94" s="34">
        <v>13620</v>
      </c>
      <c r="J94" s="229">
        <f t="shared" si="8"/>
        <v>141.75</v>
      </c>
      <c r="K94" s="193"/>
      <c r="L94" s="190"/>
      <c r="M94" s="194">
        <v>141.75</v>
      </c>
      <c r="N94" s="195"/>
      <c r="O94" s="195"/>
      <c r="P94" s="301" t="s">
        <v>233</v>
      </c>
    </row>
    <row r="95" spans="1:18" x14ac:dyDescent="0.2">
      <c r="A95" s="51">
        <v>89</v>
      </c>
      <c r="B95" s="273" t="s">
        <v>596</v>
      </c>
      <c r="C95" s="69" t="s">
        <v>302</v>
      </c>
      <c r="D95" s="41">
        <v>21161</v>
      </c>
      <c r="E95" s="81">
        <v>63117515</v>
      </c>
      <c r="F95" s="39" t="s">
        <v>449</v>
      </c>
      <c r="G95" s="84" t="s">
        <v>597</v>
      </c>
      <c r="H95" s="33">
        <v>10</v>
      </c>
      <c r="I95" s="34">
        <v>13620</v>
      </c>
      <c r="J95" s="229">
        <f t="shared" si="8"/>
        <v>399.16</v>
      </c>
      <c r="K95" s="193"/>
      <c r="L95" s="190"/>
      <c r="M95" s="194">
        <v>399.16</v>
      </c>
      <c r="N95" s="195"/>
      <c r="O95" s="195"/>
      <c r="P95" s="301" t="s">
        <v>378</v>
      </c>
    </row>
    <row r="96" spans="1:18" x14ac:dyDescent="0.2">
      <c r="A96" s="51">
        <v>90</v>
      </c>
      <c r="B96" s="273" t="s">
        <v>463</v>
      </c>
      <c r="C96" s="69" t="s">
        <v>464</v>
      </c>
      <c r="D96" s="41">
        <v>24604</v>
      </c>
      <c r="E96" s="81">
        <v>63117515</v>
      </c>
      <c r="F96" s="39" t="s">
        <v>462</v>
      </c>
      <c r="G96" s="84" t="s">
        <v>134</v>
      </c>
      <c r="H96" s="33">
        <v>10</v>
      </c>
      <c r="I96" s="34">
        <v>13460</v>
      </c>
      <c r="J96" s="229">
        <f t="shared" si="8"/>
        <v>449.7</v>
      </c>
      <c r="K96" s="329"/>
      <c r="L96" s="190"/>
      <c r="M96" s="190">
        <v>449.7</v>
      </c>
      <c r="N96" s="195"/>
      <c r="O96" s="195"/>
      <c r="P96" s="301" t="s">
        <v>465</v>
      </c>
    </row>
    <row r="97" spans="1:16" x14ac:dyDescent="0.2">
      <c r="A97" s="51">
        <v>91</v>
      </c>
      <c r="B97" s="273" t="s">
        <v>620</v>
      </c>
      <c r="C97" s="69" t="s">
        <v>573</v>
      </c>
      <c r="D97" s="41">
        <v>24905</v>
      </c>
      <c r="E97" s="81">
        <v>63117515</v>
      </c>
      <c r="F97" s="39" t="s">
        <v>462</v>
      </c>
      <c r="G97" s="84" t="s">
        <v>360</v>
      </c>
      <c r="H97" s="33">
        <v>10</v>
      </c>
      <c r="I97" s="34">
        <v>14140</v>
      </c>
      <c r="J97" s="229">
        <f t="shared" si="8"/>
        <v>995.92</v>
      </c>
      <c r="K97" s="405"/>
      <c r="L97" s="190"/>
      <c r="M97" s="194">
        <v>995.92</v>
      </c>
      <c r="N97" s="195"/>
      <c r="O97" s="195"/>
      <c r="P97" s="301" t="s">
        <v>361</v>
      </c>
    </row>
    <row r="98" spans="1:16" x14ac:dyDescent="0.2">
      <c r="A98" s="51">
        <v>92</v>
      </c>
      <c r="B98" s="273" t="s">
        <v>624</v>
      </c>
      <c r="C98" s="69" t="s">
        <v>396</v>
      </c>
      <c r="D98" s="41">
        <v>24833</v>
      </c>
      <c r="E98" s="81">
        <v>63117515</v>
      </c>
      <c r="F98" s="39" t="s">
        <v>462</v>
      </c>
      <c r="G98" s="84" t="s">
        <v>568</v>
      </c>
      <c r="H98" s="33">
        <v>10</v>
      </c>
      <c r="I98" s="34">
        <v>14010</v>
      </c>
      <c r="J98" s="229">
        <f t="shared" si="8"/>
        <v>805</v>
      </c>
      <c r="K98" s="405"/>
      <c r="L98" s="190"/>
      <c r="M98" s="194">
        <v>805</v>
      </c>
      <c r="N98" s="195"/>
      <c r="O98" s="195"/>
      <c r="P98" s="301" t="s">
        <v>358</v>
      </c>
    </row>
    <row r="99" spans="1:16" x14ac:dyDescent="0.2">
      <c r="A99" s="51">
        <v>93</v>
      </c>
      <c r="B99" s="273" t="s">
        <v>625</v>
      </c>
      <c r="C99" s="69" t="s">
        <v>585</v>
      </c>
      <c r="D99" s="41">
        <v>24808</v>
      </c>
      <c r="E99" s="81">
        <v>63117515</v>
      </c>
      <c r="F99" s="39" t="s">
        <v>462</v>
      </c>
      <c r="G99" s="84" t="s">
        <v>360</v>
      </c>
      <c r="H99" s="33">
        <v>10</v>
      </c>
      <c r="I99" s="34">
        <v>14140</v>
      </c>
      <c r="J99" s="229">
        <f t="shared" si="8"/>
        <v>995.92</v>
      </c>
      <c r="K99" s="405"/>
      <c r="L99" s="190"/>
      <c r="M99" s="194">
        <v>995.92</v>
      </c>
      <c r="N99" s="195"/>
      <c r="O99" s="195"/>
      <c r="P99" s="301" t="s">
        <v>361</v>
      </c>
    </row>
    <row r="100" spans="1:16" x14ac:dyDescent="0.2">
      <c r="A100" s="51">
        <v>94</v>
      </c>
      <c r="B100" s="273" t="s">
        <v>629</v>
      </c>
      <c r="C100" s="69" t="s">
        <v>533</v>
      </c>
      <c r="D100" s="41">
        <v>24550</v>
      </c>
      <c r="E100" s="81">
        <v>63117515</v>
      </c>
      <c r="F100" s="39" t="s">
        <v>462</v>
      </c>
      <c r="G100" s="84" t="s">
        <v>370</v>
      </c>
      <c r="H100" s="33">
        <v>10</v>
      </c>
      <c r="I100" s="34">
        <v>13509</v>
      </c>
      <c r="J100" s="229">
        <f t="shared" si="8"/>
        <v>1540</v>
      </c>
      <c r="K100" s="405"/>
      <c r="L100" s="190"/>
      <c r="M100" s="194">
        <v>1540</v>
      </c>
      <c r="N100" s="195"/>
      <c r="O100" s="195"/>
      <c r="P100" s="301" t="s">
        <v>526</v>
      </c>
    </row>
    <row r="101" spans="1:16" x14ac:dyDescent="0.2">
      <c r="A101" s="51">
        <v>95</v>
      </c>
      <c r="B101" s="273" t="s">
        <v>575</v>
      </c>
      <c r="C101" s="69" t="s">
        <v>533</v>
      </c>
      <c r="D101" s="41">
        <v>25484</v>
      </c>
      <c r="E101" s="81">
        <v>63117515</v>
      </c>
      <c r="F101" s="39" t="s">
        <v>462</v>
      </c>
      <c r="G101" s="84" t="s">
        <v>370</v>
      </c>
      <c r="H101" s="33">
        <v>10</v>
      </c>
      <c r="I101" s="34">
        <v>13509</v>
      </c>
      <c r="J101" s="229">
        <f t="shared" si="8"/>
        <v>1540</v>
      </c>
      <c r="K101" s="405"/>
      <c r="L101" s="190"/>
      <c r="M101" s="194">
        <v>1540</v>
      </c>
      <c r="N101" s="195"/>
      <c r="O101" s="195"/>
      <c r="P101" s="301" t="s">
        <v>526</v>
      </c>
    </row>
    <row r="102" spans="1:16" x14ac:dyDescent="0.2">
      <c r="A102" s="51">
        <v>96</v>
      </c>
      <c r="B102" s="273" t="s">
        <v>630</v>
      </c>
      <c r="C102" s="69" t="s">
        <v>533</v>
      </c>
      <c r="D102" s="41">
        <v>25462</v>
      </c>
      <c r="E102" s="81">
        <v>63117515</v>
      </c>
      <c r="F102" s="39" t="s">
        <v>462</v>
      </c>
      <c r="G102" s="84" t="s">
        <v>370</v>
      </c>
      <c r="H102" s="33">
        <v>10</v>
      </c>
      <c r="I102" s="34">
        <v>13509</v>
      </c>
      <c r="J102" s="229">
        <f t="shared" si="8"/>
        <v>1540</v>
      </c>
      <c r="K102" s="405"/>
      <c r="L102" s="190"/>
      <c r="M102" s="194">
        <v>1540</v>
      </c>
      <c r="N102" s="195"/>
      <c r="O102" s="195"/>
      <c r="P102" s="301" t="s">
        <v>526</v>
      </c>
    </row>
    <row r="103" spans="1:16" x14ac:dyDescent="0.2">
      <c r="A103" s="51">
        <v>97</v>
      </c>
      <c r="B103" s="273" t="s">
        <v>641</v>
      </c>
      <c r="C103" s="69" t="s">
        <v>642</v>
      </c>
      <c r="D103" s="41">
        <v>25004</v>
      </c>
      <c r="E103" s="81">
        <v>63117515</v>
      </c>
      <c r="F103" s="39" t="s">
        <v>462</v>
      </c>
      <c r="G103" s="300" t="s">
        <v>220</v>
      </c>
      <c r="H103" s="49">
        <v>10</v>
      </c>
      <c r="I103" s="52">
        <v>14310</v>
      </c>
      <c r="J103" s="229">
        <f t="shared" si="8"/>
        <v>112</v>
      </c>
      <c r="K103" s="193"/>
      <c r="L103" s="190"/>
      <c r="M103" s="194">
        <v>112</v>
      </c>
      <c r="N103" s="195"/>
      <c r="O103" s="195"/>
      <c r="P103" s="301" t="s">
        <v>221</v>
      </c>
    </row>
    <row r="104" spans="1:16" x14ac:dyDescent="0.2">
      <c r="A104" s="51">
        <v>98</v>
      </c>
      <c r="B104" s="273" t="s">
        <v>643</v>
      </c>
      <c r="C104" s="69" t="s">
        <v>644</v>
      </c>
      <c r="D104" s="41">
        <v>24952</v>
      </c>
      <c r="E104" s="81">
        <v>63117515</v>
      </c>
      <c r="F104" s="39" t="s">
        <v>462</v>
      </c>
      <c r="G104" s="300" t="s">
        <v>220</v>
      </c>
      <c r="H104" s="49">
        <v>10</v>
      </c>
      <c r="I104" s="52">
        <v>14310</v>
      </c>
      <c r="J104" s="229">
        <f t="shared" si="8"/>
        <v>95.2</v>
      </c>
      <c r="K104" s="193"/>
      <c r="L104" s="190"/>
      <c r="M104" s="194">
        <v>95.2</v>
      </c>
      <c r="N104" s="195"/>
      <c r="O104" s="195"/>
      <c r="P104" s="301" t="s">
        <v>221</v>
      </c>
    </row>
    <row r="105" spans="1:16" x14ac:dyDescent="0.2">
      <c r="A105" s="51">
        <v>99</v>
      </c>
      <c r="B105" s="273" t="s">
        <v>645</v>
      </c>
      <c r="C105" s="69" t="s">
        <v>646</v>
      </c>
      <c r="D105" s="41">
        <v>24978</v>
      </c>
      <c r="E105" s="81">
        <v>63117515</v>
      </c>
      <c r="F105" s="39" t="s">
        <v>462</v>
      </c>
      <c r="G105" s="300" t="s">
        <v>220</v>
      </c>
      <c r="H105" s="49">
        <v>10</v>
      </c>
      <c r="I105" s="52">
        <v>14310</v>
      </c>
      <c r="J105" s="229">
        <f t="shared" si="8"/>
        <v>131.5</v>
      </c>
      <c r="K105" s="193"/>
      <c r="L105" s="190"/>
      <c r="M105" s="194">
        <v>131.5</v>
      </c>
      <c r="N105" s="195"/>
      <c r="O105" s="195"/>
      <c r="P105" s="301" t="s">
        <v>221</v>
      </c>
    </row>
    <row r="106" spans="1:16" x14ac:dyDescent="0.2">
      <c r="A106" s="51">
        <v>100</v>
      </c>
      <c r="B106" s="273" t="s">
        <v>647</v>
      </c>
      <c r="C106" s="69" t="s">
        <v>648</v>
      </c>
      <c r="D106" s="41">
        <v>25018</v>
      </c>
      <c r="E106" s="81">
        <v>63117515</v>
      </c>
      <c r="F106" s="39" t="s">
        <v>462</v>
      </c>
      <c r="G106" s="300" t="s">
        <v>220</v>
      </c>
      <c r="H106" s="49">
        <v>10</v>
      </c>
      <c r="I106" s="52">
        <v>14310</v>
      </c>
      <c r="J106" s="229">
        <f t="shared" ref="J106:J140" si="9">SUM(K106+L106+M106+N106+O106)</f>
        <v>101.7</v>
      </c>
      <c r="K106" s="193"/>
      <c r="L106" s="190"/>
      <c r="M106" s="194">
        <v>101.7</v>
      </c>
      <c r="N106" s="195"/>
      <c r="O106" s="195"/>
      <c r="P106" s="301" t="s">
        <v>221</v>
      </c>
    </row>
    <row r="107" spans="1:16" x14ac:dyDescent="0.2">
      <c r="A107" s="51">
        <v>101</v>
      </c>
      <c r="B107" s="273" t="s">
        <v>649</v>
      </c>
      <c r="C107" s="69" t="s">
        <v>462</v>
      </c>
      <c r="D107" s="41">
        <v>25872</v>
      </c>
      <c r="E107" s="81">
        <v>63117515</v>
      </c>
      <c r="F107" s="39" t="s">
        <v>637</v>
      </c>
      <c r="G107" s="300" t="s">
        <v>495</v>
      </c>
      <c r="H107" s="49">
        <v>10</v>
      </c>
      <c r="I107" s="52">
        <v>21200</v>
      </c>
      <c r="J107" s="229">
        <f t="shared" si="9"/>
        <v>500</v>
      </c>
      <c r="K107" s="193"/>
      <c r="L107" s="190"/>
      <c r="M107" s="194"/>
      <c r="N107" s="195">
        <v>500</v>
      </c>
      <c r="O107" s="195"/>
      <c r="P107" s="301" t="s">
        <v>650</v>
      </c>
    </row>
    <row r="108" spans="1:16" ht="14.25" customHeight="1" x14ac:dyDescent="0.2">
      <c r="A108" s="51">
        <v>102</v>
      </c>
      <c r="B108" s="273" t="s">
        <v>651</v>
      </c>
      <c r="C108" s="69" t="s">
        <v>652</v>
      </c>
      <c r="D108" s="41">
        <v>26381</v>
      </c>
      <c r="E108" s="81">
        <v>63117515</v>
      </c>
      <c r="F108" s="39" t="s">
        <v>637</v>
      </c>
      <c r="G108" s="300" t="s">
        <v>495</v>
      </c>
      <c r="H108" s="49">
        <v>10</v>
      </c>
      <c r="I108" s="52">
        <v>21200</v>
      </c>
      <c r="J108" s="229">
        <f t="shared" si="9"/>
        <v>1000</v>
      </c>
      <c r="K108" s="193"/>
      <c r="L108" s="190"/>
      <c r="M108" s="194"/>
      <c r="N108" s="195">
        <v>1000</v>
      </c>
      <c r="O108" s="195"/>
      <c r="P108" s="301" t="s">
        <v>653</v>
      </c>
    </row>
    <row r="109" spans="1:16" ht="14.25" customHeight="1" x14ac:dyDescent="0.2">
      <c r="A109" s="51">
        <v>103</v>
      </c>
      <c r="B109" s="278" t="s">
        <v>664</v>
      </c>
      <c r="C109" s="35" t="s">
        <v>462</v>
      </c>
      <c r="D109" s="41">
        <v>25880</v>
      </c>
      <c r="E109" s="81">
        <v>63117515</v>
      </c>
      <c r="F109" s="39" t="s">
        <v>637</v>
      </c>
      <c r="G109" s="300" t="s">
        <v>665</v>
      </c>
      <c r="H109" s="49">
        <v>10</v>
      </c>
      <c r="I109" s="52">
        <v>21200</v>
      </c>
      <c r="J109" s="229">
        <f t="shared" si="9"/>
        <v>900</v>
      </c>
      <c r="K109" s="193"/>
      <c r="L109" s="190"/>
      <c r="M109" s="194"/>
      <c r="N109" s="195">
        <v>900</v>
      </c>
      <c r="O109" s="195"/>
      <c r="P109" s="111" t="s">
        <v>666</v>
      </c>
    </row>
    <row r="110" spans="1:16" ht="14.25" customHeight="1" x14ac:dyDescent="0.2">
      <c r="A110" s="51">
        <v>104</v>
      </c>
      <c r="B110" s="278"/>
      <c r="C110" s="35"/>
      <c r="D110" s="41"/>
      <c r="E110" s="81"/>
      <c r="F110" s="39"/>
      <c r="G110" s="84" t="s">
        <v>84</v>
      </c>
      <c r="H110" s="33">
        <v>10</v>
      </c>
      <c r="I110" s="34">
        <v>11110</v>
      </c>
      <c r="J110" s="229">
        <f t="shared" si="9"/>
        <v>6689.33</v>
      </c>
      <c r="K110" s="193">
        <v>6689.33</v>
      </c>
      <c r="L110" s="190"/>
      <c r="M110" s="194"/>
      <c r="N110" s="195"/>
      <c r="O110" s="195"/>
      <c r="P110" s="111"/>
    </row>
    <row r="111" spans="1:16" x14ac:dyDescent="0.2">
      <c r="A111" s="51">
        <v>105</v>
      </c>
      <c r="B111" s="278" t="s">
        <v>823</v>
      </c>
      <c r="C111" s="35" t="s">
        <v>824</v>
      </c>
      <c r="D111" s="41">
        <v>33845</v>
      </c>
      <c r="E111" s="81">
        <v>63117515</v>
      </c>
      <c r="F111" s="39" t="s">
        <v>820</v>
      </c>
      <c r="G111" s="84" t="s">
        <v>568</v>
      </c>
      <c r="H111" s="33">
        <v>10</v>
      </c>
      <c r="I111" s="34">
        <v>14010</v>
      </c>
      <c r="J111" s="229">
        <f t="shared" si="9"/>
        <v>260</v>
      </c>
      <c r="K111" s="193"/>
      <c r="L111" s="190"/>
      <c r="M111" s="194">
        <v>260</v>
      </c>
      <c r="N111" s="195"/>
      <c r="O111" s="195"/>
      <c r="P111" s="111" t="s">
        <v>358</v>
      </c>
    </row>
    <row r="112" spans="1:16" x14ac:dyDescent="0.2">
      <c r="A112" s="51">
        <v>106</v>
      </c>
      <c r="B112" s="273" t="s">
        <v>418</v>
      </c>
      <c r="C112" s="69" t="s">
        <v>312</v>
      </c>
      <c r="D112" s="41">
        <v>34342</v>
      </c>
      <c r="E112" s="81">
        <v>63117515</v>
      </c>
      <c r="F112" s="39" t="s">
        <v>820</v>
      </c>
      <c r="G112" s="84" t="s">
        <v>134</v>
      </c>
      <c r="H112" s="33">
        <v>10</v>
      </c>
      <c r="I112" s="34">
        <v>13460</v>
      </c>
      <c r="J112" s="229">
        <f t="shared" si="9"/>
        <v>275.39999999999998</v>
      </c>
      <c r="K112" s="193"/>
      <c r="L112" s="190"/>
      <c r="M112" s="194">
        <v>275.39999999999998</v>
      </c>
      <c r="N112" s="195"/>
      <c r="O112" s="195"/>
      <c r="P112" s="301" t="s">
        <v>419</v>
      </c>
    </row>
    <row r="113" spans="1:17" x14ac:dyDescent="0.2">
      <c r="A113" s="51">
        <v>107</v>
      </c>
      <c r="B113" s="273" t="s">
        <v>317</v>
      </c>
      <c r="C113" s="69" t="s">
        <v>318</v>
      </c>
      <c r="D113" s="41">
        <v>34325</v>
      </c>
      <c r="E113" s="81">
        <v>63117515</v>
      </c>
      <c r="F113" s="39" t="s">
        <v>820</v>
      </c>
      <c r="G113" s="84" t="s">
        <v>134</v>
      </c>
      <c r="H113" s="33">
        <v>10</v>
      </c>
      <c r="I113" s="34">
        <v>13460</v>
      </c>
      <c r="J113" s="229">
        <f t="shared" si="9"/>
        <v>319.10000000000002</v>
      </c>
      <c r="K113" s="193"/>
      <c r="L113" s="315"/>
      <c r="M113" s="194">
        <v>319.10000000000002</v>
      </c>
      <c r="N113" s="195"/>
      <c r="O113" s="195"/>
      <c r="P113" s="111" t="s">
        <v>319</v>
      </c>
    </row>
    <row r="114" spans="1:17" x14ac:dyDescent="0.2">
      <c r="A114" s="51">
        <v>108</v>
      </c>
      <c r="B114" s="344" t="s">
        <v>298</v>
      </c>
      <c r="C114" s="313" t="s">
        <v>299</v>
      </c>
      <c r="D114" s="81">
        <v>34230</v>
      </c>
      <c r="E114" s="81">
        <v>63117515</v>
      </c>
      <c r="F114" s="39" t="s">
        <v>820</v>
      </c>
      <c r="G114" s="84" t="s">
        <v>134</v>
      </c>
      <c r="H114" s="33">
        <v>10</v>
      </c>
      <c r="I114" s="34">
        <v>13460</v>
      </c>
      <c r="J114" s="229">
        <f t="shared" si="9"/>
        <v>362.8</v>
      </c>
      <c r="K114" s="329"/>
      <c r="L114" s="190"/>
      <c r="M114" s="190">
        <v>362.8</v>
      </c>
      <c r="N114" s="190"/>
      <c r="O114" s="190"/>
      <c r="P114" s="111" t="s">
        <v>300</v>
      </c>
    </row>
    <row r="115" spans="1:17" x14ac:dyDescent="0.2">
      <c r="A115" s="51">
        <v>109</v>
      </c>
      <c r="B115" s="278" t="s">
        <v>430</v>
      </c>
      <c r="C115" s="35" t="s">
        <v>396</v>
      </c>
      <c r="D115" s="41">
        <v>34973</v>
      </c>
      <c r="E115" s="81">
        <v>63117515</v>
      </c>
      <c r="F115" s="39" t="s">
        <v>820</v>
      </c>
      <c r="G115" s="84" t="s">
        <v>134</v>
      </c>
      <c r="H115" s="33">
        <v>10</v>
      </c>
      <c r="I115" s="34">
        <v>13460</v>
      </c>
      <c r="J115" s="229">
        <f t="shared" si="9"/>
        <v>362.8</v>
      </c>
      <c r="K115" s="193"/>
      <c r="L115" s="190"/>
      <c r="M115" s="194">
        <v>362.8</v>
      </c>
      <c r="N115" s="195"/>
      <c r="O115" s="195"/>
      <c r="P115" s="111" t="s">
        <v>431</v>
      </c>
    </row>
    <row r="116" spans="1:17" x14ac:dyDescent="0.2">
      <c r="A116" s="51">
        <v>110</v>
      </c>
      <c r="B116" s="278" t="s">
        <v>853</v>
      </c>
      <c r="C116" s="35" t="s">
        <v>810</v>
      </c>
      <c r="D116" s="41">
        <v>37118</v>
      </c>
      <c r="E116" s="81">
        <v>63117515</v>
      </c>
      <c r="F116" s="39" t="s">
        <v>854</v>
      </c>
      <c r="G116" s="84" t="s">
        <v>134</v>
      </c>
      <c r="H116" s="33">
        <v>10</v>
      </c>
      <c r="I116" s="34">
        <v>13460</v>
      </c>
      <c r="J116" s="229">
        <f t="shared" si="9"/>
        <v>320</v>
      </c>
      <c r="K116" s="193"/>
      <c r="L116" s="190"/>
      <c r="M116" s="194">
        <v>320</v>
      </c>
      <c r="N116" s="195"/>
      <c r="O116" s="195"/>
      <c r="P116" s="111" t="s">
        <v>483</v>
      </c>
    </row>
    <row r="117" spans="1:17" x14ac:dyDescent="0.2">
      <c r="A117" s="51">
        <v>111</v>
      </c>
      <c r="B117" s="278" t="s">
        <v>301</v>
      </c>
      <c r="C117" s="35" t="s">
        <v>305</v>
      </c>
      <c r="D117" s="41">
        <v>38648</v>
      </c>
      <c r="E117" s="81">
        <v>63117515</v>
      </c>
      <c r="F117" s="39" t="s">
        <v>864</v>
      </c>
      <c r="G117" s="84" t="s">
        <v>134</v>
      </c>
      <c r="H117" s="33">
        <v>10</v>
      </c>
      <c r="I117" s="34">
        <v>13460</v>
      </c>
      <c r="J117" s="229">
        <f t="shared" si="9"/>
        <v>449.7</v>
      </c>
      <c r="K117" s="193"/>
      <c r="L117" s="190"/>
      <c r="M117" s="194">
        <v>449.7</v>
      </c>
      <c r="N117" s="195"/>
      <c r="O117" s="195"/>
      <c r="P117" s="111" t="s">
        <v>303</v>
      </c>
    </row>
    <row r="118" spans="1:17" x14ac:dyDescent="0.2">
      <c r="A118" s="51">
        <v>112</v>
      </c>
      <c r="B118" s="278" t="s">
        <v>301</v>
      </c>
      <c r="C118" s="35" t="s">
        <v>305</v>
      </c>
      <c r="D118" s="41">
        <v>38670</v>
      </c>
      <c r="E118" s="81">
        <v>63117515</v>
      </c>
      <c r="F118" s="39" t="s">
        <v>864</v>
      </c>
      <c r="G118" s="84" t="s">
        <v>134</v>
      </c>
      <c r="H118" s="33">
        <v>10</v>
      </c>
      <c r="I118" s="34">
        <v>13460</v>
      </c>
      <c r="J118" s="229">
        <f t="shared" ref="J118:J120" si="10">SUM(K118+L118+M118+N118+O118)</f>
        <v>449.7</v>
      </c>
      <c r="K118" s="193"/>
      <c r="L118" s="190"/>
      <c r="M118" s="194">
        <v>449.7</v>
      </c>
      <c r="N118" s="195"/>
      <c r="O118" s="195"/>
      <c r="P118" s="111" t="s">
        <v>303</v>
      </c>
    </row>
    <row r="119" spans="1:17" x14ac:dyDescent="0.2">
      <c r="A119" s="51">
        <v>113</v>
      </c>
      <c r="B119" s="278" t="s">
        <v>281</v>
      </c>
      <c r="C119" s="35" t="s">
        <v>282</v>
      </c>
      <c r="D119" s="41">
        <v>38776</v>
      </c>
      <c r="E119" s="81">
        <v>63117515</v>
      </c>
      <c r="F119" s="39" t="s">
        <v>864</v>
      </c>
      <c r="G119" s="84" t="s">
        <v>134</v>
      </c>
      <c r="H119" s="33">
        <v>10</v>
      </c>
      <c r="I119" s="34">
        <v>13460</v>
      </c>
      <c r="J119" s="229">
        <f t="shared" si="10"/>
        <v>362.8</v>
      </c>
      <c r="K119" s="193"/>
      <c r="L119" s="190"/>
      <c r="M119" s="194">
        <v>362.8</v>
      </c>
      <c r="N119" s="195"/>
      <c r="O119" s="195"/>
      <c r="P119" s="111" t="s">
        <v>283</v>
      </c>
    </row>
    <row r="120" spans="1:17" x14ac:dyDescent="0.2">
      <c r="A120" s="51">
        <v>114</v>
      </c>
      <c r="B120" s="278" t="s">
        <v>872</v>
      </c>
      <c r="C120" s="35" t="s">
        <v>87</v>
      </c>
      <c r="D120" s="41">
        <v>39306</v>
      </c>
      <c r="E120" s="81">
        <v>63117515</v>
      </c>
      <c r="F120" s="39" t="s">
        <v>864</v>
      </c>
      <c r="G120" s="84" t="s">
        <v>403</v>
      </c>
      <c r="H120" s="33">
        <v>10</v>
      </c>
      <c r="I120" s="34">
        <v>14310</v>
      </c>
      <c r="J120" s="229">
        <f t="shared" si="10"/>
        <v>49.9</v>
      </c>
      <c r="K120" s="193"/>
      <c r="L120" s="190"/>
      <c r="M120" s="194">
        <v>49.9</v>
      </c>
      <c r="N120" s="195"/>
      <c r="O120" s="195"/>
      <c r="P120" s="111" t="s">
        <v>227</v>
      </c>
    </row>
    <row r="121" spans="1:17" x14ac:dyDescent="0.2">
      <c r="A121" s="51">
        <v>115</v>
      </c>
      <c r="B121" s="278" t="s">
        <v>865</v>
      </c>
      <c r="C121" s="461" t="s">
        <v>897</v>
      </c>
      <c r="D121" s="41">
        <v>39490</v>
      </c>
      <c r="E121" s="81">
        <v>63117515</v>
      </c>
      <c r="F121" s="39" t="s">
        <v>864</v>
      </c>
      <c r="G121" s="111" t="s">
        <v>866</v>
      </c>
      <c r="H121" s="49">
        <v>10</v>
      </c>
      <c r="I121" s="52">
        <v>13330</v>
      </c>
      <c r="J121" s="229">
        <f t="shared" si="9"/>
        <v>19.8</v>
      </c>
      <c r="K121" s="193"/>
      <c r="L121" s="190"/>
      <c r="M121" s="194">
        <v>19.8</v>
      </c>
      <c r="N121" s="195"/>
      <c r="O121" s="190"/>
      <c r="P121" s="111" t="s">
        <v>867</v>
      </c>
    </row>
    <row r="122" spans="1:17" x14ac:dyDescent="0.2">
      <c r="A122" s="51">
        <v>116</v>
      </c>
      <c r="B122" s="278" t="s">
        <v>912</v>
      </c>
      <c r="C122" s="461" t="s">
        <v>913</v>
      </c>
      <c r="D122" s="41">
        <v>39138</v>
      </c>
      <c r="E122" s="81">
        <v>63117515</v>
      </c>
      <c r="F122" s="39" t="s">
        <v>864</v>
      </c>
      <c r="G122" s="84" t="s">
        <v>134</v>
      </c>
      <c r="H122" s="33">
        <v>10</v>
      </c>
      <c r="I122" s="34">
        <v>13460</v>
      </c>
      <c r="J122" s="229">
        <f t="shared" si="9"/>
        <v>449.7</v>
      </c>
      <c r="K122" s="193"/>
      <c r="L122" s="190"/>
      <c r="M122" s="194">
        <v>449.7</v>
      </c>
      <c r="N122" s="195"/>
      <c r="O122" s="195"/>
      <c r="P122" s="111" t="s">
        <v>307</v>
      </c>
    </row>
    <row r="123" spans="1:17" x14ac:dyDescent="0.2">
      <c r="A123" s="51">
        <v>117</v>
      </c>
      <c r="B123" s="278" t="s">
        <v>912</v>
      </c>
      <c r="C123" s="461" t="s">
        <v>913</v>
      </c>
      <c r="D123" s="41">
        <v>39118</v>
      </c>
      <c r="E123" s="81">
        <v>63117515</v>
      </c>
      <c r="F123" s="39" t="s">
        <v>864</v>
      </c>
      <c r="G123" s="84" t="s">
        <v>134</v>
      </c>
      <c r="H123" s="33">
        <v>10</v>
      </c>
      <c r="I123" s="34">
        <v>13460</v>
      </c>
      <c r="J123" s="229">
        <f t="shared" si="9"/>
        <v>449.7</v>
      </c>
      <c r="K123" s="193"/>
      <c r="L123" s="190"/>
      <c r="M123" s="194">
        <v>449.7</v>
      </c>
      <c r="N123" s="195"/>
      <c r="O123" s="195"/>
      <c r="P123" s="111" t="s">
        <v>307</v>
      </c>
    </row>
    <row r="124" spans="1:17" x14ac:dyDescent="0.2">
      <c r="A124" s="51">
        <v>118</v>
      </c>
      <c r="B124" s="278" t="s">
        <v>912</v>
      </c>
      <c r="C124" s="461" t="s">
        <v>913</v>
      </c>
      <c r="D124" s="41">
        <v>39131</v>
      </c>
      <c r="E124" s="81">
        <v>63117515</v>
      </c>
      <c r="F124" s="39" t="s">
        <v>864</v>
      </c>
      <c r="G124" s="84" t="s">
        <v>134</v>
      </c>
      <c r="H124" s="33">
        <v>10</v>
      </c>
      <c r="I124" s="34">
        <v>13460</v>
      </c>
      <c r="J124" s="229">
        <f t="shared" si="9"/>
        <v>449.7</v>
      </c>
      <c r="K124" s="193"/>
      <c r="L124" s="190"/>
      <c r="M124" s="194">
        <v>449.7</v>
      </c>
      <c r="N124" s="195"/>
      <c r="O124" s="195"/>
      <c r="P124" s="111" t="s">
        <v>307</v>
      </c>
    </row>
    <row r="125" spans="1:17" x14ac:dyDescent="0.2">
      <c r="A125" s="51">
        <v>119</v>
      </c>
      <c r="B125" s="278"/>
      <c r="C125" s="461"/>
      <c r="D125" s="448">
        <v>41828</v>
      </c>
      <c r="E125" s="371">
        <v>63117515</v>
      </c>
      <c r="F125" s="351" t="s">
        <v>907</v>
      </c>
      <c r="G125" s="434" t="s">
        <v>932</v>
      </c>
      <c r="H125" s="435">
        <v>10</v>
      </c>
      <c r="I125" s="436">
        <v>14410</v>
      </c>
      <c r="J125" s="229">
        <f t="shared" si="9"/>
        <v>4149.84</v>
      </c>
      <c r="K125" s="449"/>
      <c r="L125" s="315"/>
      <c r="M125" s="350">
        <v>4149.84</v>
      </c>
      <c r="N125" s="248"/>
      <c r="O125" s="248"/>
      <c r="P125" s="393" t="s">
        <v>933</v>
      </c>
    </row>
    <row r="126" spans="1:17" x14ac:dyDescent="0.2">
      <c r="A126" s="51">
        <v>120</v>
      </c>
      <c r="B126" s="278"/>
      <c r="C126" s="461"/>
      <c r="D126" s="448">
        <v>42082</v>
      </c>
      <c r="E126" s="371">
        <v>63117515</v>
      </c>
      <c r="F126" s="351" t="s">
        <v>907</v>
      </c>
      <c r="G126" s="434" t="s">
        <v>932</v>
      </c>
      <c r="H126" s="435">
        <v>10</v>
      </c>
      <c r="I126" s="436">
        <v>14410</v>
      </c>
      <c r="J126" s="229">
        <f t="shared" si="9"/>
        <v>-4149.84</v>
      </c>
      <c r="K126" s="449"/>
      <c r="L126" s="315"/>
      <c r="M126" s="350">
        <v>-4149.84</v>
      </c>
      <c r="N126" s="248"/>
      <c r="O126" s="248"/>
      <c r="P126" s="393" t="s">
        <v>933</v>
      </c>
    </row>
    <row r="127" spans="1:17" x14ac:dyDescent="0.2">
      <c r="A127" s="51">
        <v>121</v>
      </c>
      <c r="B127" s="278" t="s">
        <v>896</v>
      </c>
      <c r="C127" s="35" t="s">
        <v>487</v>
      </c>
      <c r="D127" s="41">
        <v>43605</v>
      </c>
      <c r="E127" s="81">
        <v>63117515</v>
      </c>
      <c r="F127" s="39" t="s">
        <v>898</v>
      </c>
      <c r="G127" s="111" t="s">
        <v>899</v>
      </c>
      <c r="H127" s="49">
        <v>10</v>
      </c>
      <c r="I127" s="52">
        <v>14620</v>
      </c>
      <c r="J127" s="229">
        <f t="shared" si="9"/>
        <v>101.77</v>
      </c>
      <c r="K127" s="193"/>
      <c r="L127" s="190"/>
      <c r="M127" s="194">
        <v>101.77</v>
      </c>
      <c r="N127" s="195"/>
      <c r="O127" s="190"/>
      <c r="P127" s="111" t="s">
        <v>378</v>
      </c>
      <c r="Q127" s="393"/>
    </row>
    <row r="128" spans="1:17" x14ac:dyDescent="0.2">
      <c r="A128" s="51">
        <v>122</v>
      </c>
      <c r="B128" s="278" t="s">
        <v>959</v>
      </c>
      <c r="C128" s="35" t="s">
        <v>376</v>
      </c>
      <c r="D128" s="41">
        <v>49254</v>
      </c>
      <c r="E128" s="81">
        <v>63117515</v>
      </c>
      <c r="F128" s="39" t="s">
        <v>941</v>
      </c>
      <c r="G128" s="84" t="s">
        <v>951</v>
      </c>
      <c r="H128" s="33">
        <v>10</v>
      </c>
      <c r="I128" s="34">
        <v>13780</v>
      </c>
      <c r="J128" s="229">
        <f t="shared" si="9"/>
        <v>274.26</v>
      </c>
      <c r="K128" s="193"/>
      <c r="L128" s="190"/>
      <c r="M128" s="194">
        <v>274.26</v>
      </c>
      <c r="N128" s="195"/>
      <c r="O128" s="195"/>
      <c r="P128" s="301" t="s">
        <v>237</v>
      </c>
    </row>
    <row r="129" spans="1:20" x14ac:dyDescent="0.2">
      <c r="A129" s="51">
        <v>123</v>
      </c>
      <c r="B129" s="278" t="s">
        <v>964</v>
      </c>
      <c r="C129" s="35" t="s">
        <v>302</v>
      </c>
      <c r="D129" s="41">
        <v>49537</v>
      </c>
      <c r="E129" s="81">
        <v>63117515</v>
      </c>
      <c r="F129" s="39" t="s">
        <v>941</v>
      </c>
      <c r="G129" s="84" t="s">
        <v>370</v>
      </c>
      <c r="H129" s="33">
        <v>10</v>
      </c>
      <c r="I129" s="34">
        <v>13509</v>
      </c>
      <c r="J129" s="229">
        <f t="shared" si="9"/>
        <v>770</v>
      </c>
      <c r="K129" s="193"/>
      <c r="L129" s="190"/>
      <c r="M129" s="194">
        <v>770</v>
      </c>
      <c r="N129" s="195"/>
      <c r="O129" s="195"/>
      <c r="P129" s="301" t="s">
        <v>526</v>
      </c>
    </row>
    <row r="130" spans="1:20" x14ac:dyDescent="0.2">
      <c r="A130" s="51">
        <v>124</v>
      </c>
      <c r="B130" s="278" t="s">
        <v>987</v>
      </c>
      <c r="C130" s="35" t="s">
        <v>935</v>
      </c>
      <c r="D130" s="41">
        <v>51799</v>
      </c>
      <c r="E130" s="81">
        <v>63117515</v>
      </c>
      <c r="F130" s="39" t="s">
        <v>980</v>
      </c>
      <c r="G130" s="84" t="s">
        <v>988</v>
      </c>
      <c r="H130" s="33">
        <v>10</v>
      </c>
      <c r="I130" s="34">
        <v>14050</v>
      </c>
      <c r="J130" s="229">
        <f t="shared" si="9"/>
        <v>8707</v>
      </c>
      <c r="K130" s="193"/>
      <c r="L130" s="190"/>
      <c r="M130" s="194">
        <v>8707</v>
      </c>
      <c r="N130" s="195"/>
      <c r="O130" s="195"/>
      <c r="P130" s="301" t="s">
        <v>526</v>
      </c>
      <c r="R130" s="463">
        <v>3170</v>
      </c>
    </row>
    <row r="131" spans="1:20" x14ac:dyDescent="0.2">
      <c r="A131" s="51">
        <v>125</v>
      </c>
      <c r="B131" s="278" t="s">
        <v>989</v>
      </c>
      <c r="C131" s="35" t="s">
        <v>903</v>
      </c>
      <c r="D131" s="41">
        <v>51848</v>
      </c>
      <c r="E131" s="81">
        <v>63117515</v>
      </c>
      <c r="F131" s="39" t="s">
        <v>980</v>
      </c>
      <c r="G131" s="84" t="s">
        <v>988</v>
      </c>
      <c r="H131" s="33">
        <v>10</v>
      </c>
      <c r="I131" s="34">
        <v>13509</v>
      </c>
      <c r="J131" s="229">
        <f t="shared" si="9"/>
        <v>3170</v>
      </c>
      <c r="K131" s="193"/>
      <c r="L131" s="190"/>
      <c r="M131" s="194">
        <v>3170</v>
      </c>
      <c r="N131" s="195"/>
      <c r="O131" s="195"/>
      <c r="P131" s="301" t="s">
        <v>526</v>
      </c>
      <c r="R131" s="463">
        <v>495</v>
      </c>
    </row>
    <row r="132" spans="1:20" x14ac:dyDescent="0.2">
      <c r="A132" s="51">
        <v>126</v>
      </c>
      <c r="B132" s="278" t="s">
        <v>989</v>
      </c>
      <c r="C132" s="35" t="s">
        <v>903</v>
      </c>
      <c r="D132" s="41">
        <v>51848</v>
      </c>
      <c r="E132" s="81">
        <v>63117515</v>
      </c>
      <c r="F132" s="39" t="s">
        <v>980</v>
      </c>
      <c r="G132" s="84" t="s">
        <v>988</v>
      </c>
      <c r="H132" s="33">
        <v>10</v>
      </c>
      <c r="I132" s="34">
        <v>14050</v>
      </c>
      <c r="J132" s="229">
        <f t="shared" si="9"/>
        <v>495</v>
      </c>
      <c r="K132" s="193"/>
      <c r="L132" s="190"/>
      <c r="M132" s="194">
        <v>495</v>
      </c>
      <c r="N132" s="195"/>
      <c r="O132" s="195"/>
      <c r="P132" s="301" t="s">
        <v>526</v>
      </c>
      <c r="R132" s="493">
        <f>SUM(R130:R131)</f>
        <v>3665</v>
      </c>
      <c r="S132" s="10" t="s">
        <v>1027</v>
      </c>
      <c r="T132" s="10"/>
    </row>
    <row r="133" spans="1:20" x14ac:dyDescent="0.2">
      <c r="A133" s="51">
        <v>127</v>
      </c>
      <c r="B133" s="278" t="s">
        <v>1003</v>
      </c>
      <c r="C133" s="35" t="s">
        <v>282</v>
      </c>
      <c r="D133" s="41">
        <v>55344</v>
      </c>
      <c r="E133" s="81">
        <v>63117515</v>
      </c>
      <c r="F133" s="39" t="s">
        <v>1004</v>
      </c>
      <c r="G133" s="84" t="s">
        <v>134</v>
      </c>
      <c r="H133" s="33">
        <v>10</v>
      </c>
      <c r="I133" s="34">
        <v>13460</v>
      </c>
      <c r="J133" s="229">
        <f t="shared" si="9"/>
        <v>406.5</v>
      </c>
      <c r="K133" s="193"/>
      <c r="L133" s="190"/>
      <c r="M133" s="194">
        <v>406.5</v>
      </c>
      <c r="N133" s="195"/>
      <c r="O133" s="195"/>
      <c r="P133" s="111" t="s">
        <v>845</v>
      </c>
    </row>
    <row r="134" spans="1:20" x14ac:dyDescent="0.2">
      <c r="A134" s="51">
        <v>128</v>
      </c>
      <c r="B134" s="278" t="s">
        <v>1005</v>
      </c>
      <c r="C134" s="35" t="s">
        <v>573</v>
      </c>
      <c r="D134" s="41">
        <v>55509</v>
      </c>
      <c r="E134" s="81">
        <v>63117515</v>
      </c>
      <c r="F134" s="39" t="s">
        <v>1004</v>
      </c>
      <c r="G134" s="84" t="s">
        <v>134</v>
      </c>
      <c r="H134" s="33">
        <v>10</v>
      </c>
      <c r="I134" s="34">
        <v>13460</v>
      </c>
      <c r="J134" s="229">
        <f t="shared" si="9"/>
        <v>362.8</v>
      </c>
      <c r="K134" s="193"/>
      <c r="L134" s="190"/>
      <c r="M134" s="194">
        <v>362.8</v>
      </c>
      <c r="N134" s="195"/>
      <c r="O134" s="195"/>
      <c r="P134" s="111" t="s">
        <v>414</v>
      </c>
    </row>
    <row r="135" spans="1:20" x14ac:dyDescent="0.2">
      <c r="A135" s="51">
        <v>129</v>
      </c>
      <c r="B135" s="278" t="s">
        <v>1006</v>
      </c>
      <c r="C135" s="35" t="s">
        <v>573</v>
      </c>
      <c r="D135" s="41">
        <v>55528</v>
      </c>
      <c r="E135" s="81">
        <v>63117515</v>
      </c>
      <c r="F135" s="39" t="s">
        <v>1004</v>
      </c>
      <c r="G135" s="84" t="s">
        <v>134</v>
      </c>
      <c r="H135" s="33">
        <v>10</v>
      </c>
      <c r="I135" s="34">
        <v>13460</v>
      </c>
      <c r="J135" s="229">
        <f t="shared" si="9"/>
        <v>362.8</v>
      </c>
      <c r="K135" s="193"/>
      <c r="L135" s="190"/>
      <c r="M135" s="194">
        <v>362.8</v>
      </c>
      <c r="N135" s="195"/>
      <c r="O135" s="195"/>
      <c r="P135" s="111" t="s">
        <v>412</v>
      </c>
    </row>
    <row r="136" spans="1:20" x14ac:dyDescent="0.2">
      <c r="A136" s="51">
        <v>130</v>
      </c>
      <c r="B136" s="278" t="s">
        <v>325</v>
      </c>
      <c r="C136" s="35" t="s">
        <v>326</v>
      </c>
      <c r="D136" s="41">
        <v>58205</v>
      </c>
      <c r="E136" s="81">
        <v>63117515</v>
      </c>
      <c r="F136" s="39" t="s">
        <v>1008</v>
      </c>
      <c r="G136" s="84" t="s">
        <v>134</v>
      </c>
      <c r="H136" s="33">
        <v>10</v>
      </c>
      <c r="I136" s="34">
        <v>13460</v>
      </c>
      <c r="J136" s="229">
        <f t="shared" ref="J136:J138" si="11">SUM(K136+L136+M136+N136+O136)</f>
        <v>406.5</v>
      </c>
      <c r="K136" s="193"/>
      <c r="L136" s="190"/>
      <c r="M136" s="194">
        <v>406.5</v>
      </c>
      <c r="N136" s="195"/>
      <c r="O136" s="195"/>
      <c r="P136" s="111" t="s">
        <v>327</v>
      </c>
    </row>
    <row r="137" spans="1:20" x14ac:dyDescent="0.2">
      <c r="A137" s="51">
        <v>131</v>
      </c>
      <c r="B137" s="273" t="s">
        <v>317</v>
      </c>
      <c r="C137" s="69" t="s">
        <v>318</v>
      </c>
      <c r="D137" s="41">
        <v>58218</v>
      </c>
      <c r="E137" s="81">
        <v>63117515</v>
      </c>
      <c r="F137" s="39" t="s">
        <v>1008</v>
      </c>
      <c r="G137" s="84" t="s">
        <v>134</v>
      </c>
      <c r="H137" s="33">
        <v>10</v>
      </c>
      <c r="I137" s="34">
        <v>13460</v>
      </c>
      <c r="J137" s="229">
        <f t="shared" si="11"/>
        <v>319.10000000000002</v>
      </c>
      <c r="K137" s="193"/>
      <c r="L137" s="315"/>
      <c r="M137" s="194">
        <v>319.10000000000002</v>
      </c>
      <c r="N137" s="195"/>
      <c r="O137" s="195"/>
      <c r="P137" s="111" t="s">
        <v>319</v>
      </c>
    </row>
    <row r="138" spans="1:20" x14ac:dyDescent="0.2">
      <c r="A138" s="51">
        <v>132</v>
      </c>
      <c r="B138" s="111" t="s">
        <v>1030</v>
      </c>
      <c r="C138" s="313" t="s">
        <v>137</v>
      </c>
      <c r="D138" s="81">
        <v>58349</v>
      </c>
      <c r="E138" s="81">
        <v>63117515</v>
      </c>
      <c r="F138" s="39" t="s">
        <v>1008</v>
      </c>
      <c r="G138" s="84" t="s">
        <v>134</v>
      </c>
      <c r="H138" s="33">
        <v>10</v>
      </c>
      <c r="I138" s="34">
        <v>13460</v>
      </c>
      <c r="J138" s="229">
        <f t="shared" si="11"/>
        <v>449.7</v>
      </c>
      <c r="K138" s="329"/>
      <c r="L138" s="190"/>
      <c r="M138" s="190">
        <v>449.7</v>
      </c>
      <c r="N138" s="190"/>
      <c r="O138" s="190"/>
      <c r="P138" s="111" t="s">
        <v>138</v>
      </c>
    </row>
    <row r="139" spans="1:20" x14ac:dyDescent="0.2">
      <c r="A139" s="51">
        <v>133</v>
      </c>
      <c r="B139" s="111" t="s">
        <v>1029</v>
      </c>
      <c r="C139" s="313" t="s">
        <v>133</v>
      </c>
      <c r="D139" s="81">
        <v>58357</v>
      </c>
      <c r="E139" s="81">
        <v>63117515</v>
      </c>
      <c r="F139" s="39" t="s">
        <v>1008</v>
      </c>
      <c r="G139" s="84" t="s">
        <v>134</v>
      </c>
      <c r="H139" s="33">
        <v>10</v>
      </c>
      <c r="I139" s="34">
        <v>13460</v>
      </c>
      <c r="J139" s="229">
        <f t="shared" si="9"/>
        <v>449.7</v>
      </c>
      <c r="K139" s="329"/>
      <c r="L139" s="190"/>
      <c r="M139" s="190">
        <v>449.7</v>
      </c>
      <c r="N139" s="190"/>
      <c r="O139" s="190"/>
      <c r="P139" s="111" t="s">
        <v>135</v>
      </c>
    </row>
    <row r="140" spans="1:20" x14ac:dyDescent="0.2">
      <c r="A140" s="51">
        <v>134</v>
      </c>
      <c r="B140" s="278" t="s">
        <v>1010</v>
      </c>
      <c r="C140" s="35" t="s">
        <v>720</v>
      </c>
      <c r="D140" s="41">
        <v>58639</v>
      </c>
      <c r="E140" s="81">
        <v>63117515</v>
      </c>
      <c r="F140" s="39" t="s">
        <v>1008</v>
      </c>
      <c r="G140" s="84" t="s">
        <v>370</v>
      </c>
      <c r="H140" s="33">
        <v>10</v>
      </c>
      <c r="I140" s="34">
        <v>13509</v>
      </c>
      <c r="J140" s="229">
        <f t="shared" si="9"/>
        <v>2450</v>
      </c>
      <c r="K140" s="193"/>
      <c r="L140" s="190"/>
      <c r="M140" s="194">
        <v>2450</v>
      </c>
      <c r="N140" s="195"/>
      <c r="O140" s="195"/>
      <c r="P140" s="111" t="s">
        <v>499</v>
      </c>
    </row>
    <row r="141" spans="1:20" ht="13.5" thickBot="1" x14ac:dyDescent="0.25">
      <c r="A141" s="51">
        <v>135</v>
      </c>
      <c r="B141" s="278"/>
      <c r="C141" s="35"/>
      <c r="D141" s="41"/>
      <c r="E141" s="81"/>
      <c r="F141" s="39" t="s">
        <v>1011</v>
      </c>
      <c r="G141" s="84" t="s">
        <v>85</v>
      </c>
      <c r="H141" s="49">
        <v>10</v>
      </c>
      <c r="I141" s="34">
        <v>11110</v>
      </c>
      <c r="J141" s="229">
        <f t="shared" ref="J141" si="12">SUM(K141+L141+M141+N141+O141)</f>
        <v>5579.27</v>
      </c>
      <c r="K141" s="193">
        <v>5579.27</v>
      </c>
      <c r="L141" s="190"/>
      <c r="M141" s="463"/>
      <c r="N141" s="195"/>
      <c r="O141" s="195"/>
      <c r="P141" s="111"/>
    </row>
    <row r="142" spans="1:20" ht="13.5" thickBot="1" x14ac:dyDescent="0.25">
      <c r="A142" s="209"/>
      <c r="B142" s="210"/>
      <c r="C142" s="227"/>
      <c r="D142" s="363"/>
      <c r="E142" s="212"/>
      <c r="F142" s="211"/>
      <c r="G142" s="212"/>
      <c r="H142" s="211"/>
      <c r="I142" s="213" t="s">
        <v>48</v>
      </c>
      <c r="J142" s="214">
        <f>SUM(J4:J141)</f>
        <v>195895.33000000007</v>
      </c>
      <c r="K142" s="214">
        <f>SUM(K7:K141)</f>
        <v>17631.760000000002</v>
      </c>
      <c r="L142" s="214">
        <v>0</v>
      </c>
      <c r="M142" s="214">
        <f>SUM(M7:M141)</f>
        <v>153163.57000000004</v>
      </c>
      <c r="N142" s="214">
        <f>SUM(N7:N141)</f>
        <v>5100</v>
      </c>
      <c r="O142" s="214">
        <f>SUM(O7:O141)</f>
        <v>0</v>
      </c>
      <c r="P142" s="228"/>
    </row>
    <row r="143" spans="1:20" x14ac:dyDescent="0.2">
      <c r="M143" s="26"/>
      <c r="N143" s="26"/>
      <c r="O143" s="26"/>
      <c r="P143" s="103"/>
    </row>
    <row r="144" spans="1:20" x14ac:dyDescent="0.2">
      <c r="D144" s="74"/>
      <c r="G144" s="2"/>
      <c r="I144" s="26"/>
      <c r="J144" s="281"/>
      <c r="K144" s="281"/>
      <c r="L144" s="26"/>
      <c r="M144" s="316"/>
      <c r="N144" s="321"/>
      <c r="O144" s="26"/>
      <c r="P144" s="103"/>
    </row>
    <row r="145" spans="7:14" x14ac:dyDescent="0.2">
      <c r="M145" s="281"/>
    </row>
    <row r="146" spans="7:14" x14ac:dyDescent="0.2">
      <c r="M146" s="283"/>
    </row>
    <row r="151" spans="7:14" x14ac:dyDescent="0.2">
      <c r="N151" s="1"/>
    </row>
    <row r="157" spans="7:14" x14ac:dyDescent="0.2">
      <c r="G157" s="112"/>
    </row>
    <row r="170" spans="16:16" x14ac:dyDescent="0.2">
      <c r="P170" s="115"/>
    </row>
    <row r="365" ht="12.75" customHeight="1" x14ac:dyDescent="0.2"/>
  </sheetData>
  <phoneticPr fontId="3" type="noConversion"/>
  <pageMargins left="0.75" right="0.75" top="1" bottom="1" header="0.5" footer="0.5"/>
  <pageSetup scale="8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"/>
  <sheetViews>
    <sheetView zoomScale="110" zoomScaleNormal="110" workbookViewId="0">
      <selection activeCell="A8" sqref="A8:A35"/>
    </sheetView>
  </sheetViews>
  <sheetFormatPr defaultRowHeight="12.75" x14ac:dyDescent="0.2"/>
  <cols>
    <col min="1" max="1" width="4.42578125" style="2" customWidth="1"/>
    <col min="2" max="2" width="11.5703125" style="3" customWidth="1"/>
    <col min="3" max="3" width="8.7109375" style="2" customWidth="1"/>
    <col min="4" max="4" width="7" style="103" customWidth="1"/>
    <col min="5" max="5" width="9.42578125" style="3" customWidth="1"/>
    <col min="6" max="6" width="8.42578125" style="2" customWidth="1"/>
    <col min="7" max="7" width="22.140625" style="3" customWidth="1"/>
    <col min="8" max="8" width="4.28515625" style="2" customWidth="1"/>
    <col min="9" max="9" width="6.42578125" style="2" customWidth="1"/>
    <col min="10" max="10" width="9.85546875" style="2" customWidth="1"/>
    <col min="11" max="11" width="8.85546875" style="2" customWidth="1"/>
    <col min="12" max="12" width="8" style="2" customWidth="1"/>
    <col min="13" max="13" width="8.140625" style="2" customWidth="1"/>
    <col min="14" max="14" width="6.7109375" style="2" customWidth="1"/>
    <col min="15" max="15" width="9.42578125" style="2" customWidth="1"/>
    <col min="16" max="16" width="17.28515625" style="2" customWidth="1"/>
    <col min="17" max="16384" width="9.140625" style="2"/>
  </cols>
  <sheetData>
    <row r="1" spans="1:19" s="85" customFormat="1" ht="21" customHeight="1" x14ac:dyDescent="0.25">
      <c r="B1" s="95"/>
      <c r="C1" s="130" t="s">
        <v>68</v>
      </c>
      <c r="D1" s="354"/>
      <c r="E1" s="355"/>
      <c r="F1" s="131"/>
      <c r="P1" s="112"/>
    </row>
    <row r="2" spans="1:19" s="85" customFormat="1" ht="15" x14ac:dyDescent="0.25">
      <c r="B2" s="95"/>
      <c r="C2" s="130" t="s">
        <v>1</v>
      </c>
      <c r="D2" s="354"/>
      <c r="E2" s="355"/>
      <c r="F2" s="131"/>
      <c r="P2" s="112"/>
    </row>
    <row r="3" spans="1:19" s="85" customFormat="1" ht="15" x14ac:dyDescent="0.25">
      <c r="A3" s="86"/>
      <c r="B3" s="96"/>
      <c r="C3" s="130" t="s">
        <v>82</v>
      </c>
      <c r="D3" s="355"/>
      <c r="E3" s="354"/>
      <c r="F3" s="131"/>
      <c r="P3" s="112"/>
    </row>
    <row r="4" spans="1:19" s="85" customFormat="1" ht="20.25" customHeight="1" x14ac:dyDescent="0.2">
      <c r="B4" s="95"/>
      <c r="C4" s="184"/>
      <c r="D4" s="112"/>
      <c r="E4" s="112"/>
      <c r="G4" s="112"/>
      <c r="P4" s="112"/>
    </row>
    <row r="5" spans="1:19" ht="16.5" thickBot="1" x14ac:dyDescent="0.3">
      <c r="A5" s="4" t="s">
        <v>92</v>
      </c>
      <c r="B5" s="68"/>
      <c r="C5" s="4"/>
      <c r="E5" s="68"/>
      <c r="F5" s="4"/>
      <c r="G5" s="68"/>
      <c r="H5" s="4"/>
      <c r="I5" s="4"/>
      <c r="J5" s="4"/>
      <c r="K5" s="4"/>
      <c r="L5" s="26"/>
      <c r="M5" s="26"/>
      <c r="N5" s="26"/>
      <c r="O5" s="26"/>
      <c r="P5" s="26"/>
      <c r="Q5" s="26"/>
      <c r="R5" s="26"/>
      <c r="S5" s="26"/>
    </row>
    <row r="6" spans="1:19" ht="13.5" thickBot="1" x14ac:dyDescent="0.25">
      <c r="A6" s="215" t="s">
        <v>2</v>
      </c>
      <c r="B6" s="216" t="s">
        <v>50</v>
      </c>
      <c r="C6" s="233" t="s">
        <v>49</v>
      </c>
      <c r="D6" s="218" t="s">
        <v>0</v>
      </c>
      <c r="E6" s="219" t="s">
        <v>3</v>
      </c>
      <c r="F6" s="220" t="s">
        <v>51</v>
      </c>
      <c r="G6" s="221" t="s">
        <v>4</v>
      </c>
      <c r="H6" s="215" t="s">
        <v>28</v>
      </c>
      <c r="I6" s="222" t="s">
        <v>5</v>
      </c>
      <c r="J6" s="237" t="s">
        <v>6</v>
      </c>
      <c r="K6" s="224" t="s">
        <v>7</v>
      </c>
      <c r="L6" s="225" t="s">
        <v>8</v>
      </c>
      <c r="M6" s="223" t="s">
        <v>9</v>
      </c>
      <c r="N6" s="226" t="s">
        <v>10</v>
      </c>
      <c r="O6" s="223" t="s">
        <v>11</v>
      </c>
      <c r="P6" s="223" t="s">
        <v>12</v>
      </c>
    </row>
    <row r="7" spans="1:19" x14ac:dyDescent="0.2">
      <c r="A7" s="50">
        <v>1</v>
      </c>
      <c r="B7" s="111"/>
      <c r="C7" s="313"/>
      <c r="D7" s="81"/>
      <c r="E7" s="81"/>
      <c r="F7" s="39" t="s">
        <v>87</v>
      </c>
      <c r="G7" s="284" t="s">
        <v>118</v>
      </c>
      <c r="H7" s="39">
        <v>10</v>
      </c>
      <c r="I7" s="39">
        <v>11110</v>
      </c>
      <c r="J7" s="229">
        <f>SUM(K7+L7+M7+N7+O7)</f>
        <v>4181.22</v>
      </c>
      <c r="K7" s="329">
        <v>4181.22</v>
      </c>
      <c r="L7" s="190"/>
      <c r="M7" s="190"/>
      <c r="N7" s="190"/>
      <c r="O7" s="190"/>
      <c r="P7" s="111"/>
    </row>
    <row r="8" spans="1:19" x14ac:dyDescent="0.2">
      <c r="A8" s="313">
        <v>2</v>
      </c>
      <c r="B8" s="111"/>
      <c r="C8" s="313"/>
      <c r="D8" s="81"/>
      <c r="E8" s="81"/>
      <c r="F8" s="38" t="s">
        <v>87</v>
      </c>
      <c r="G8" s="78" t="s">
        <v>119</v>
      </c>
      <c r="H8" s="49">
        <v>10</v>
      </c>
      <c r="I8" s="40">
        <v>11110</v>
      </c>
      <c r="J8" s="229">
        <f>SUM(K8+L8+M8+N8+O8)</f>
        <v>6593.03</v>
      </c>
      <c r="K8" s="329">
        <v>6593.03</v>
      </c>
      <c r="L8" s="190"/>
      <c r="M8" s="190"/>
      <c r="N8" s="190"/>
      <c r="O8" s="190"/>
      <c r="P8" s="301"/>
    </row>
    <row r="9" spans="1:19" x14ac:dyDescent="0.2">
      <c r="A9" s="313">
        <v>3</v>
      </c>
      <c r="B9" s="111" t="s">
        <v>200</v>
      </c>
      <c r="C9" s="313" t="s">
        <v>201</v>
      </c>
      <c r="D9" s="81">
        <v>14315</v>
      </c>
      <c r="E9" s="81">
        <v>63118015</v>
      </c>
      <c r="F9" s="39" t="s">
        <v>202</v>
      </c>
      <c r="G9" s="81" t="s">
        <v>203</v>
      </c>
      <c r="H9" s="49">
        <v>10</v>
      </c>
      <c r="I9" s="52">
        <v>31230</v>
      </c>
      <c r="J9" s="229">
        <f>SUM(K9+L9+M9+N9+O9)</f>
        <v>200000</v>
      </c>
      <c r="K9" s="329"/>
      <c r="L9" s="190"/>
      <c r="M9" s="190"/>
      <c r="N9" s="190"/>
      <c r="O9" s="190">
        <v>200000</v>
      </c>
      <c r="P9" s="301" t="s">
        <v>204</v>
      </c>
    </row>
    <row r="10" spans="1:19" x14ac:dyDescent="0.2">
      <c r="A10" s="313">
        <v>4</v>
      </c>
      <c r="B10" s="111" t="s">
        <v>205</v>
      </c>
      <c r="C10" s="313" t="s">
        <v>206</v>
      </c>
      <c r="D10" s="81">
        <v>14347</v>
      </c>
      <c r="E10" s="81">
        <v>63118015</v>
      </c>
      <c r="F10" s="39" t="s">
        <v>202</v>
      </c>
      <c r="G10" s="81" t="s">
        <v>203</v>
      </c>
      <c r="H10" s="49">
        <v>10</v>
      </c>
      <c r="I10" s="52">
        <v>31230</v>
      </c>
      <c r="J10" s="229">
        <f t="shared" ref="J10:J29" si="0">SUM(K10+L10+M10+N10+O10)</f>
        <v>200000</v>
      </c>
      <c r="K10" s="329"/>
      <c r="L10" s="190"/>
      <c r="M10" s="190"/>
      <c r="N10" s="190"/>
      <c r="O10" s="190">
        <v>200000</v>
      </c>
      <c r="P10" s="301" t="s">
        <v>207</v>
      </c>
    </row>
    <row r="11" spans="1:19" x14ac:dyDescent="0.2">
      <c r="A11" s="313">
        <v>5</v>
      </c>
      <c r="B11" s="117" t="s">
        <v>211</v>
      </c>
      <c r="C11" s="72" t="s">
        <v>209</v>
      </c>
      <c r="D11" s="81">
        <v>14834</v>
      </c>
      <c r="E11" s="81">
        <v>63118015</v>
      </c>
      <c r="F11" s="21" t="s">
        <v>202</v>
      </c>
      <c r="G11" s="84" t="s">
        <v>210</v>
      </c>
      <c r="H11" s="33">
        <v>10</v>
      </c>
      <c r="I11" s="34">
        <v>14060</v>
      </c>
      <c r="J11" s="230">
        <f t="shared" si="0"/>
        <v>18000</v>
      </c>
      <c r="K11" s="203"/>
      <c r="L11" s="201"/>
      <c r="M11" s="195">
        <v>18000</v>
      </c>
      <c r="N11" s="201"/>
      <c r="O11" s="201"/>
      <c r="P11" s="29" t="s">
        <v>78</v>
      </c>
    </row>
    <row r="12" spans="1:19" x14ac:dyDescent="0.2">
      <c r="A12" s="313">
        <v>6</v>
      </c>
      <c r="B12" s="111" t="s">
        <v>229</v>
      </c>
      <c r="C12" s="313" t="s">
        <v>235</v>
      </c>
      <c r="D12" s="81">
        <v>15944</v>
      </c>
      <c r="E12" s="81">
        <v>63118015</v>
      </c>
      <c r="F12" s="39" t="s">
        <v>251</v>
      </c>
      <c r="G12" s="78" t="s">
        <v>236</v>
      </c>
      <c r="H12" s="49">
        <v>10</v>
      </c>
      <c r="I12" s="52">
        <v>13780</v>
      </c>
      <c r="J12" s="229">
        <f t="shared" si="0"/>
        <v>14466.11</v>
      </c>
      <c r="K12" s="329"/>
      <c r="L12" s="190"/>
      <c r="M12" s="190">
        <v>14466.11</v>
      </c>
      <c r="N12" s="190"/>
      <c r="O12" s="190"/>
      <c r="P12" s="301" t="s">
        <v>237</v>
      </c>
    </row>
    <row r="13" spans="1:19" x14ac:dyDescent="0.2">
      <c r="A13" s="313">
        <v>7</v>
      </c>
      <c r="B13" s="111" t="s">
        <v>354</v>
      </c>
      <c r="C13" s="313" t="s">
        <v>226</v>
      </c>
      <c r="D13" s="81">
        <v>16171</v>
      </c>
      <c r="E13" s="81">
        <v>63118275</v>
      </c>
      <c r="F13" s="39" t="s">
        <v>251</v>
      </c>
      <c r="G13" s="78" t="s">
        <v>236</v>
      </c>
      <c r="H13" s="49">
        <v>10</v>
      </c>
      <c r="I13" s="52">
        <v>13780</v>
      </c>
      <c r="J13" s="229">
        <f t="shared" ref="J13:J14" si="1">SUM(K13+L13+M13+N13+O13)</f>
        <v>1072.76</v>
      </c>
      <c r="K13" s="329"/>
      <c r="L13" s="190"/>
      <c r="M13" s="190">
        <v>1072.76</v>
      </c>
      <c r="N13" s="190"/>
      <c r="O13" s="190"/>
      <c r="P13" s="301" t="s">
        <v>237</v>
      </c>
    </row>
    <row r="14" spans="1:19" x14ac:dyDescent="0.2">
      <c r="A14" s="313">
        <v>8</v>
      </c>
      <c r="B14" s="108">
        <v>220469</v>
      </c>
      <c r="C14" s="70" t="s">
        <v>356</v>
      </c>
      <c r="D14" s="41">
        <v>16052</v>
      </c>
      <c r="E14" s="81">
        <v>63118015</v>
      </c>
      <c r="F14" s="39" t="s">
        <v>251</v>
      </c>
      <c r="G14" s="78" t="s">
        <v>357</v>
      </c>
      <c r="H14" s="49">
        <v>10</v>
      </c>
      <c r="I14" s="52">
        <v>13780</v>
      </c>
      <c r="J14" s="229">
        <f t="shared" si="1"/>
        <v>785</v>
      </c>
      <c r="K14" s="329"/>
      <c r="L14" s="190"/>
      <c r="M14" s="190">
        <v>785</v>
      </c>
      <c r="N14" s="190"/>
      <c r="O14" s="190"/>
      <c r="P14" s="301" t="s">
        <v>358</v>
      </c>
    </row>
    <row r="15" spans="1:19" x14ac:dyDescent="0.2">
      <c r="A15" s="313">
        <v>9</v>
      </c>
      <c r="B15" s="93"/>
      <c r="C15" s="73"/>
      <c r="D15" s="371">
        <v>19796</v>
      </c>
      <c r="E15" s="371">
        <v>63118015</v>
      </c>
      <c r="F15" s="351" t="s">
        <v>450</v>
      </c>
      <c r="G15" s="372" t="s">
        <v>472</v>
      </c>
      <c r="H15" s="373">
        <v>10</v>
      </c>
      <c r="I15" s="455">
        <v>34000</v>
      </c>
      <c r="J15" s="391">
        <f t="shared" si="0"/>
        <v>25538.86</v>
      </c>
      <c r="K15" s="458"/>
      <c r="L15" s="315"/>
      <c r="M15" s="315"/>
      <c r="N15" s="315"/>
      <c r="O15" s="315">
        <v>25538.86</v>
      </c>
      <c r="P15" s="392" t="s">
        <v>473</v>
      </c>
    </row>
    <row r="16" spans="1:19" x14ac:dyDescent="0.2">
      <c r="A16" s="313">
        <v>10</v>
      </c>
      <c r="B16" s="93" t="s">
        <v>521</v>
      </c>
      <c r="C16" s="73" t="s">
        <v>129</v>
      </c>
      <c r="D16" s="81">
        <v>19185</v>
      </c>
      <c r="E16" s="81">
        <v>63118275</v>
      </c>
      <c r="F16" s="39" t="s">
        <v>450</v>
      </c>
      <c r="G16" s="78" t="s">
        <v>220</v>
      </c>
      <c r="H16" s="49">
        <v>10</v>
      </c>
      <c r="I16" s="52">
        <v>14310</v>
      </c>
      <c r="J16" s="229">
        <f t="shared" si="0"/>
        <v>224.5</v>
      </c>
      <c r="K16" s="190"/>
      <c r="L16" s="190"/>
      <c r="M16" s="192">
        <v>224.5</v>
      </c>
      <c r="N16" s="190"/>
      <c r="O16" s="190"/>
      <c r="P16" s="301" t="s">
        <v>522</v>
      </c>
    </row>
    <row r="17" spans="1:16" x14ac:dyDescent="0.2">
      <c r="A17" s="313">
        <v>11</v>
      </c>
      <c r="B17" s="93" t="s">
        <v>743</v>
      </c>
      <c r="C17" s="73" t="s">
        <v>485</v>
      </c>
      <c r="D17" s="81">
        <v>19097</v>
      </c>
      <c r="E17" s="81">
        <v>63118015</v>
      </c>
      <c r="F17" s="39" t="s">
        <v>705</v>
      </c>
      <c r="G17" s="78" t="s">
        <v>515</v>
      </c>
      <c r="H17" s="49">
        <v>10</v>
      </c>
      <c r="I17" s="52">
        <v>13210</v>
      </c>
      <c r="J17" s="229">
        <f t="shared" si="0"/>
        <v>20000</v>
      </c>
      <c r="K17" s="190"/>
      <c r="L17" s="190">
        <v>20000</v>
      </c>
      <c r="M17" s="192"/>
      <c r="N17" s="190"/>
      <c r="O17" s="190"/>
      <c r="P17" s="301" t="s">
        <v>744</v>
      </c>
    </row>
    <row r="18" spans="1:16" x14ac:dyDescent="0.2">
      <c r="A18" s="313">
        <v>12</v>
      </c>
      <c r="B18" s="93" t="s">
        <v>556</v>
      </c>
      <c r="C18" s="73" t="s">
        <v>380</v>
      </c>
      <c r="D18" s="81">
        <v>20469</v>
      </c>
      <c r="E18" s="81">
        <v>63118015</v>
      </c>
      <c r="F18" s="39" t="s">
        <v>449</v>
      </c>
      <c r="G18" s="78" t="s">
        <v>557</v>
      </c>
      <c r="H18" s="49">
        <v>10</v>
      </c>
      <c r="I18" s="52">
        <v>31230</v>
      </c>
      <c r="J18" s="229">
        <f t="shared" si="0"/>
        <v>100000</v>
      </c>
      <c r="K18" s="329"/>
      <c r="L18" s="190"/>
      <c r="M18" s="190"/>
      <c r="N18" s="190"/>
      <c r="O18" s="190">
        <v>100000</v>
      </c>
      <c r="P18" s="301" t="s">
        <v>204</v>
      </c>
    </row>
    <row r="19" spans="1:16" x14ac:dyDescent="0.2">
      <c r="A19" s="313">
        <v>13</v>
      </c>
      <c r="B19" s="93" t="s">
        <v>670</v>
      </c>
      <c r="C19" s="73" t="s">
        <v>450</v>
      </c>
      <c r="D19" s="81">
        <v>26362</v>
      </c>
      <c r="E19" s="81">
        <v>63118015</v>
      </c>
      <c r="F19" s="39" t="s">
        <v>637</v>
      </c>
      <c r="G19" s="78" t="s">
        <v>671</v>
      </c>
      <c r="H19" s="49">
        <v>10</v>
      </c>
      <c r="I19" s="52">
        <v>53202</v>
      </c>
      <c r="J19" s="229">
        <f t="shared" si="0"/>
        <v>80000</v>
      </c>
      <c r="K19" s="329"/>
      <c r="L19" s="190"/>
      <c r="M19" s="190"/>
      <c r="N19" s="190"/>
      <c r="O19" s="190">
        <v>80000</v>
      </c>
      <c r="P19" s="301" t="s">
        <v>672</v>
      </c>
    </row>
    <row r="20" spans="1:16" x14ac:dyDescent="0.2">
      <c r="A20" s="313">
        <v>14</v>
      </c>
      <c r="B20" s="93"/>
      <c r="C20" s="367"/>
      <c r="D20" s="81"/>
      <c r="E20" s="81"/>
      <c r="F20" s="39"/>
      <c r="G20" s="78" t="s">
        <v>120</v>
      </c>
      <c r="H20" s="49">
        <v>10</v>
      </c>
      <c r="I20" s="40">
        <v>11110</v>
      </c>
      <c r="J20" s="229">
        <f t="shared" si="0"/>
        <v>5394.32</v>
      </c>
      <c r="K20" s="190">
        <v>5394.32</v>
      </c>
      <c r="L20" s="190"/>
      <c r="M20" s="192"/>
      <c r="N20" s="190"/>
      <c r="O20" s="190"/>
      <c r="P20" s="301"/>
    </row>
    <row r="21" spans="1:16" x14ac:dyDescent="0.2">
      <c r="A21" s="313">
        <v>15</v>
      </c>
      <c r="B21" s="93"/>
      <c r="C21" s="73"/>
      <c r="D21" s="81"/>
      <c r="E21" s="81"/>
      <c r="F21" s="39"/>
      <c r="G21" s="78" t="s">
        <v>121</v>
      </c>
      <c r="H21" s="49">
        <v>10</v>
      </c>
      <c r="I21" s="40">
        <v>11110</v>
      </c>
      <c r="J21" s="229">
        <f t="shared" si="0"/>
        <v>7529.46</v>
      </c>
      <c r="K21" s="194">
        <v>7529.46</v>
      </c>
      <c r="L21" s="190"/>
      <c r="M21" s="192"/>
      <c r="N21" s="190"/>
      <c r="O21" s="190"/>
      <c r="P21" s="301"/>
    </row>
    <row r="22" spans="1:16" x14ac:dyDescent="0.2">
      <c r="A22" s="313">
        <v>16</v>
      </c>
      <c r="B22" s="117" t="s">
        <v>798</v>
      </c>
      <c r="C22" s="19" t="s">
        <v>302</v>
      </c>
      <c r="D22" s="101">
        <v>29366</v>
      </c>
      <c r="E22" s="81">
        <v>63118015</v>
      </c>
      <c r="F22" s="324" t="s">
        <v>796</v>
      </c>
      <c r="G22" s="84" t="s">
        <v>799</v>
      </c>
      <c r="H22" s="33">
        <v>10</v>
      </c>
      <c r="I22" s="34">
        <v>13450</v>
      </c>
      <c r="J22" s="230">
        <f t="shared" si="0"/>
        <v>148</v>
      </c>
      <c r="K22" s="439"/>
      <c r="L22" s="195"/>
      <c r="M22" s="194">
        <v>148</v>
      </c>
      <c r="N22" s="195"/>
      <c r="O22" s="195"/>
      <c r="P22" s="440" t="s">
        <v>800</v>
      </c>
    </row>
    <row r="23" spans="1:16" x14ac:dyDescent="0.2">
      <c r="A23" s="313">
        <v>17</v>
      </c>
      <c r="B23" s="93" t="s">
        <v>860</v>
      </c>
      <c r="C23" s="73" t="s">
        <v>573</v>
      </c>
      <c r="D23" s="81">
        <v>38231</v>
      </c>
      <c r="E23" s="81">
        <v>63118015</v>
      </c>
      <c r="F23" s="39" t="s">
        <v>854</v>
      </c>
      <c r="G23" s="78" t="s">
        <v>861</v>
      </c>
      <c r="H23" s="49">
        <v>10</v>
      </c>
      <c r="I23" s="52">
        <v>13490</v>
      </c>
      <c r="J23" s="229">
        <f t="shared" si="0"/>
        <v>5270</v>
      </c>
      <c r="K23" s="190"/>
      <c r="L23" s="190"/>
      <c r="M23" s="192">
        <v>5270</v>
      </c>
      <c r="N23" s="190"/>
      <c r="O23" s="190"/>
      <c r="P23" s="301" t="s">
        <v>561</v>
      </c>
    </row>
    <row r="24" spans="1:16" x14ac:dyDescent="0.2">
      <c r="A24" s="313">
        <v>18</v>
      </c>
      <c r="B24" s="326">
        <v>9920</v>
      </c>
      <c r="C24" s="325" t="s">
        <v>87</v>
      </c>
      <c r="D24" s="41">
        <v>39357</v>
      </c>
      <c r="E24" s="81">
        <v>63118015</v>
      </c>
      <c r="F24" s="39" t="s">
        <v>864</v>
      </c>
      <c r="G24" s="78" t="s">
        <v>403</v>
      </c>
      <c r="H24" s="49">
        <v>10</v>
      </c>
      <c r="I24" s="52">
        <v>14310</v>
      </c>
      <c r="J24" s="229">
        <f t="shared" si="0"/>
        <v>49.4</v>
      </c>
      <c r="K24" s="190"/>
      <c r="L24" s="190"/>
      <c r="M24" s="194">
        <v>49.4</v>
      </c>
      <c r="N24" s="195"/>
      <c r="O24" s="195"/>
      <c r="P24" s="301" t="s">
        <v>227</v>
      </c>
    </row>
    <row r="25" spans="1:16" x14ac:dyDescent="0.2">
      <c r="A25" s="313">
        <v>19</v>
      </c>
      <c r="B25" s="326" t="s">
        <v>949</v>
      </c>
      <c r="C25" s="325" t="s">
        <v>854</v>
      </c>
      <c r="D25" s="41">
        <v>39085</v>
      </c>
      <c r="E25" s="81">
        <v>63118015</v>
      </c>
      <c r="F25" s="39" t="s">
        <v>864</v>
      </c>
      <c r="G25" s="78" t="s">
        <v>515</v>
      </c>
      <c r="H25" s="49">
        <v>10</v>
      </c>
      <c r="I25" s="52">
        <v>13210</v>
      </c>
      <c r="J25" s="229">
        <f t="shared" ref="J25" si="2">SUM(K25+L25+M25+N25+O25)</f>
        <v>10000</v>
      </c>
      <c r="K25" s="190"/>
      <c r="L25" s="190">
        <v>10000</v>
      </c>
      <c r="M25" s="194"/>
      <c r="N25" s="195"/>
      <c r="O25" s="195"/>
      <c r="P25" s="301" t="s">
        <v>744</v>
      </c>
    </row>
    <row r="26" spans="1:16" x14ac:dyDescent="0.2">
      <c r="A26" s="313">
        <v>20</v>
      </c>
      <c r="B26" s="93" t="s">
        <v>850</v>
      </c>
      <c r="C26" s="73" t="s">
        <v>450</v>
      </c>
      <c r="D26" s="81">
        <v>40317</v>
      </c>
      <c r="E26" s="81">
        <v>63118015</v>
      </c>
      <c r="F26" s="39" t="s">
        <v>873</v>
      </c>
      <c r="G26" s="78" t="s">
        <v>851</v>
      </c>
      <c r="H26" s="49">
        <v>10</v>
      </c>
      <c r="I26" s="52">
        <v>32000</v>
      </c>
      <c r="J26" s="229">
        <f t="shared" ref="J26" si="3">SUM(K26+L26+M26+N26+O26)</f>
        <v>100000</v>
      </c>
      <c r="K26" s="190"/>
      <c r="L26" s="190"/>
      <c r="M26" s="192"/>
      <c r="N26" s="190"/>
      <c r="O26" s="190">
        <v>100000</v>
      </c>
      <c r="P26" s="301" t="s">
        <v>852</v>
      </c>
    </row>
    <row r="27" spans="1:16" x14ac:dyDescent="0.2">
      <c r="A27" s="313">
        <v>21</v>
      </c>
      <c r="B27" s="466">
        <v>45047</v>
      </c>
      <c r="C27" s="325" t="s">
        <v>491</v>
      </c>
      <c r="D27" s="41">
        <v>40347</v>
      </c>
      <c r="E27" s="81">
        <v>63118015</v>
      </c>
      <c r="F27" s="39" t="s">
        <v>873</v>
      </c>
      <c r="G27" s="78" t="s">
        <v>874</v>
      </c>
      <c r="H27" s="49">
        <v>10</v>
      </c>
      <c r="I27" s="52">
        <v>31125</v>
      </c>
      <c r="J27" s="229">
        <f t="shared" si="0"/>
        <v>17644.009999999998</v>
      </c>
      <c r="K27" s="190"/>
      <c r="L27" s="190"/>
      <c r="M27" s="194"/>
      <c r="N27" s="195"/>
      <c r="O27" s="195">
        <v>17644.009999999998</v>
      </c>
      <c r="P27" s="301" t="s">
        <v>875</v>
      </c>
    </row>
    <row r="28" spans="1:16" x14ac:dyDescent="0.2">
      <c r="A28" s="313">
        <v>22</v>
      </c>
      <c r="B28" s="326" t="s">
        <v>939</v>
      </c>
      <c r="C28" s="325" t="s">
        <v>940</v>
      </c>
      <c r="D28" s="41">
        <v>49061</v>
      </c>
      <c r="E28" s="81">
        <v>63118015</v>
      </c>
      <c r="F28" s="39" t="s">
        <v>941</v>
      </c>
      <c r="G28" s="78" t="s">
        <v>943</v>
      </c>
      <c r="H28" s="49">
        <v>10</v>
      </c>
      <c r="I28" s="52">
        <v>14110</v>
      </c>
      <c r="J28" s="229">
        <f t="shared" si="0"/>
        <v>800</v>
      </c>
      <c r="K28" s="190"/>
      <c r="L28" s="190"/>
      <c r="M28" s="194">
        <v>800</v>
      </c>
      <c r="N28" s="195"/>
      <c r="O28" s="195"/>
      <c r="P28" s="301" t="s">
        <v>942</v>
      </c>
    </row>
    <row r="29" spans="1:16" x14ac:dyDescent="0.2">
      <c r="A29" s="313">
        <v>23</v>
      </c>
      <c r="B29" s="326" t="s">
        <v>955</v>
      </c>
      <c r="C29" s="325" t="s">
        <v>376</v>
      </c>
      <c r="D29" s="41">
        <v>49173</v>
      </c>
      <c r="E29" s="81">
        <v>63118015</v>
      </c>
      <c r="F29" s="39" t="s">
        <v>941</v>
      </c>
      <c r="G29" s="84" t="s">
        <v>951</v>
      </c>
      <c r="H29" s="33">
        <v>10</v>
      </c>
      <c r="I29" s="34">
        <v>13780</v>
      </c>
      <c r="J29" s="229">
        <f t="shared" si="0"/>
        <v>5719.42</v>
      </c>
      <c r="K29" s="193"/>
      <c r="L29" s="190"/>
      <c r="M29" s="194">
        <v>5719.42</v>
      </c>
      <c r="N29" s="195"/>
      <c r="O29" s="195"/>
      <c r="P29" s="301" t="s">
        <v>237</v>
      </c>
    </row>
    <row r="30" spans="1:16" x14ac:dyDescent="0.2">
      <c r="A30" s="313">
        <v>24</v>
      </c>
      <c r="B30" s="326" t="s">
        <v>958</v>
      </c>
      <c r="C30" s="325" t="s">
        <v>376</v>
      </c>
      <c r="D30" s="41">
        <v>49243</v>
      </c>
      <c r="E30" s="81">
        <v>63118015</v>
      </c>
      <c r="F30" s="39" t="s">
        <v>941</v>
      </c>
      <c r="G30" s="84" t="s">
        <v>951</v>
      </c>
      <c r="H30" s="33">
        <v>10</v>
      </c>
      <c r="I30" s="34">
        <v>13780</v>
      </c>
      <c r="J30" s="229">
        <f t="shared" ref="J30:J33" si="4">SUM(K30+L30+M30+N30+O30)</f>
        <v>1138.18</v>
      </c>
      <c r="K30" s="193"/>
      <c r="L30" s="190"/>
      <c r="M30" s="194">
        <v>1138.18</v>
      </c>
      <c r="N30" s="195"/>
      <c r="O30" s="195"/>
      <c r="P30" s="301" t="s">
        <v>237</v>
      </c>
    </row>
    <row r="31" spans="1:16" x14ac:dyDescent="0.2">
      <c r="A31" s="313">
        <v>25</v>
      </c>
      <c r="B31" s="326" t="s">
        <v>970</v>
      </c>
      <c r="C31" s="325" t="s">
        <v>935</v>
      </c>
      <c r="D31" s="41">
        <v>50537</v>
      </c>
      <c r="E31" s="81">
        <v>63118015</v>
      </c>
      <c r="F31" s="39" t="s">
        <v>720</v>
      </c>
      <c r="G31" s="78" t="s">
        <v>622</v>
      </c>
      <c r="H31" s="49">
        <v>10</v>
      </c>
      <c r="I31" s="52">
        <v>13640</v>
      </c>
      <c r="J31" s="229">
        <f t="shared" si="4"/>
        <v>1215</v>
      </c>
      <c r="K31" s="190"/>
      <c r="L31" s="190"/>
      <c r="M31" s="194">
        <v>1215</v>
      </c>
      <c r="N31" s="195"/>
      <c r="O31" s="195"/>
      <c r="P31" s="301" t="s">
        <v>536</v>
      </c>
    </row>
    <row r="32" spans="1:16" x14ac:dyDescent="0.2">
      <c r="A32" s="313">
        <v>26</v>
      </c>
      <c r="B32" s="273" t="s">
        <v>971</v>
      </c>
      <c r="C32" s="69" t="s">
        <v>935</v>
      </c>
      <c r="D32" s="41">
        <v>50550</v>
      </c>
      <c r="E32" s="81">
        <v>63118015</v>
      </c>
      <c r="F32" s="39" t="s">
        <v>720</v>
      </c>
      <c r="G32" s="78" t="s">
        <v>622</v>
      </c>
      <c r="H32" s="49">
        <v>10</v>
      </c>
      <c r="I32" s="52">
        <v>13640</v>
      </c>
      <c r="J32" s="229">
        <f t="shared" si="4"/>
        <v>1198</v>
      </c>
      <c r="K32" s="190"/>
      <c r="L32" s="190"/>
      <c r="M32" s="194">
        <v>1198</v>
      </c>
      <c r="N32" s="195"/>
      <c r="O32" s="195"/>
      <c r="P32" s="301" t="s">
        <v>536</v>
      </c>
    </row>
    <row r="33" spans="1:16" x14ac:dyDescent="0.2">
      <c r="A33" s="313">
        <v>27</v>
      </c>
      <c r="B33" s="93" t="s">
        <v>432</v>
      </c>
      <c r="C33" s="73" t="s">
        <v>293</v>
      </c>
      <c r="D33" s="81">
        <v>55366</v>
      </c>
      <c r="E33" s="81">
        <v>63118275</v>
      </c>
      <c r="F33" s="39" t="s">
        <v>1004</v>
      </c>
      <c r="G33" s="84" t="s">
        <v>134</v>
      </c>
      <c r="H33" s="33">
        <v>10</v>
      </c>
      <c r="I33" s="34">
        <v>13460</v>
      </c>
      <c r="J33" s="229">
        <f t="shared" si="4"/>
        <v>362.8</v>
      </c>
      <c r="K33" s="193"/>
      <c r="L33" s="190"/>
      <c r="M33" s="232">
        <v>362.8</v>
      </c>
      <c r="N33" s="195"/>
      <c r="O33" s="195"/>
      <c r="P33" s="111" t="s">
        <v>433</v>
      </c>
    </row>
    <row r="34" spans="1:16" x14ac:dyDescent="0.2">
      <c r="A34" s="313">
        <v>28</v>
      </c>
      <c r="B34" s="273"/>
      <c r="C34" s="325"/>
      <c r="D34" s="41"/>
      <c r="E34" s="81"/>
      <c r="F34" s="25" t="s">
        <v>1011</v>
      </c>
      <c r="G34" s="78" t="s">
        <v>122</v>
      </c>
      <c r="H34" s="49">
        <v>10</v>
      </c>
      <c r="I34" s="40">
        <v>11110</v>
      </c>
      <c r="J34" s="229">
        <f t="shared" ref="J34:J35" si="5">SUM(K34+L34+M34+N34+O34)</f>
        <v>5633.12</v>
      </c>
      <c r="K34" s="194">
        <v>5633.12</v>
      </c>
      <c r="L34" s="190"/>
      <c r="M34" s="194"/>
      <c r="N34" s="195"/>
      <c r="O34" s="195"/>
      <c r="P34" s="319"/>
    </row>
    <row r="35" spans="1:16" ht="13.5" thickBot="1" x14ac:dyDescent="0.25">
      <c r="A35" s="313">
        <v>29</v>
      </c>
      <c r="B35" s="273"/>
      <c r="C35" s="325"/>
      <c r="D35" s="41"/>
      <c r="E35" s="81"/>
      <c r="F35" s="25" t="s">
        <v>1011</v>
      </c>
      <c r="G35" s="78" t="s">
        <v>123</v>
      </c>
      <c r="H35" s="49">
        <v>10</v>
      </c>
      <c r="I35" s="40">
        <v>11110</v>
      </c>
      <c r="J35" s="229">
        <f t="shared" si="5"/>
        <v>7529.46</v>
      </c>
      <c r="K35" s="194">
        <v>7529.46</v>
      </c>
      <c r="L35" s="190"/>
      <c r="M35" s="194"/>
      <c r="N35" s="195"/>
      <c r="O35" s="195"/>
      <c r="P35" s="319"/>
    </row>
    <row r="36" spans="1:16" ht="13.5" thickBot="1" x14ac:dyDescent="0.25">
      <c r="A36" s="209"/>
      <c r="B36" s="212"/>
      <c r="C36" s="211"/>
      <c r="D36" s="212"/>
      <c r="E36" s="212"/>
      <c r="F36" s="211"/>
      <c r="G36" s="212"/>
      <c r="H36" s="211"/>
      <c r="I36" s="213" t="s">
        <v>48</v>
      </c>
      <c r="J36" s="214">
        <f t="shared" ref="J36:O36" si="6">SUM(J7:J35)</f>
        <v>840492.65</v>
      </c>
      <c r="K36" s="269">
        <f t="shared" si="6"/>
        <v>36860.61</v>
      </c>
      <c r="L36" s="269" t="s">
        <v>1028</v>
      </c>
      <c r="M36" s="214">
        <f t="shared" si="6"/>
        <v>50449.170000000006</v>
      </c>
      <c r="N36" s="214">
        <f t="shared" si="6"/>
        <v>0</v>
      </c>
      <c r="O36" s="214">
        <f t="shared" si="6"/>
        <v>723182.87</v>
      </c>
      <c r="P36" s="327"/>
    </row>
    <row r="37" spans="1:16" x14ac:dyDescent="0.2">
      <c r="K37" s="26"/>
      <c r="L37" s="26"/>
      <c r="O37" s="10"/>
    </row>
    <row r="38" spans="1:16" x14ac:dyDescent="0.2">
      <c r="J38" s="281"/>
      <c r="K38" s="281"/>
      <c r="L38" s="281"/>
      <c r="M38" s="281"/>
      <c r="O38" s="281"/>
      <c r="P38" s="264"/>
    </row>
    <row r="39" spans="1:16" x14ac:dyDescent="0.2">
      <c r="K39" s="26"/>
      <c r="M39" s="281"/>
    </row>
    <row r="40" spans="1:16" x14ac:dyDescent="0.2">
      <c r="M40" s="283"/>
    </row>
    <row r="41" spans="1:16" ht="11.25" customHeight="1" x14ac:dyDescent="0.2">
      <c r="M41" s="283"/>
    </row>
    <row r="42" spans="1:16" ht="11.25" customHeight="1" x14ac:dyDescent="0.2"/>
    <row r="43" spans="1:16" ht="11.25" customHeight="1" x14ac:dyDescent="0.2"/>
    <row r="44" spans="1:16" ht="11.25" customHeight="1" x14ac:dyDescent="0.2"/>
    <row r="45" spans="1:16" ht="11.25" customHeight="1" x14ac:dyDescent="0.2"/>
    <row r="46" spans="1:16" ht="11.25" customHeight="1" x14ac:dyDescent="0.2"/>
    <row r="47" spans="1:16" ht="11.25" customHeight="1" x14ac:dyDescent="0.2"/>
    <row r="48" spans="1:16" ht="11.25" customHeight="1" x14ac:dyDescent="0.2"/>
    <row r="49" ht="11.25" customHeight="1" x14ac:dyDescent="0.2"/>
    <row r="50" ht="11.25" customHeight="1" x14ac:dyDescent="0.2"/>
    <row r="51" ht="11.25" customHeight="1" x14ac:dyDescent="0.2"/>
    <row r="52" ht="11.25" customHeight="1" x14ac:dyDescent="0.2"/>
    <row r="53" ht="11.25" customHeight="1" x14ac:dyDescent="0.2"/>
    <row r="54" ht="11.25" customHeight="1" x14ac:dyDescent="0.2"/>
    <row r="55" ht="11.25" customHeight="1" x14ac:dyDescent="0.2"/>
    <row r="56" ht="11.25" customHeight="1" x14ac:dyDescent="0.2"/>
    <row r="57" ht="11.25" customHeight="1" x14ac:dyDescent="0.2"/>
    <row r="58" ht="11.25" customHeight="1" x14ac:dyDescent="0.2"/>
    <row r="59" ht="11.25" customHeight="1" x14ac:dyDescent="0.2"/>
    <row r="60" ht="11.25" customHeight="1" x14ac:dyDescent="0.2"/>
    <row r="61" ht="11.25" customHeight="1" x14ac:dyDescent="0.2"/>
    <row r="62" ht="11.25" customHeight="1" x14ac:dyDescent="0.2"/>
    <row r="63" ht="11.25" customHeight="1" x14ac:dyDescent="0.2"/>
    <row r="64" ht="11.25" customHeight="1" x14ac:dyDescent="0.2"/>
    <row r="65" ht="11.25" customHeight="1" x14ac:dyDescent="0.2"/>
    <row r="66" ht="11.25" customHeight="1" x14ac:dyDescent="0.2"/>
    <row r="67" ht="11.25" customHeight="1" x14ac:dyDescent="0.2"/>
    <row r="68" ht="11.25" customHeight="1" x14ac:dyDescent="0.2"/>
    <row r="69" ht="11.25" customHeight="1" x14ac:dyDescent="0.2"/>
  </sheetData>
  <phoneticPr fontId="3" type="noConversion"/>
  <pageMargins left="0.75" right="0.75" top="1" bottom="1" header="0.5" footer="0.5"/>
  <pageSetup scale="8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zoomScale="110" zoomScaleNormal="110" workbookViewId="0">
      <selection activeCell="A9" sqref="A9:A13"/>
    </sheetView>
  </sheetViews>
  <sheetFormatPr defaultRowHeight="12.75" x14ac:dyDescent="0.2"/>
  <cols>
    <col min="1" max="1" width="3.42578125" style="2" customWidth="1"/>
    <col min="2" max="2" width="10.28515625" style="3" customWidth="1"/>
    <col min="3" max="3" width="9.28515625" style="2" customWidth="1"/>
    <col min="4" max="4" width="6.85546875" style="3" customWidth="1"/>
    <col min="5" max="5" width="9.85546875" style="3" customWidth="1"/>
    <col min="6" max="6" width="8.28515625" style="2" customWidth="1"/>
    <col min="7" max="7" width="21.7109375" style="3" customWidth="1"/>
    <col min="8" max="8" width="4" style="2" customWidth="1"/>
    <col min="9" max="9" width="6.85546875" style="2" customWidth="1"/>
    <col min="10" max="10" width="7.85546875" style="2" customWidth="1"/>
    <col min="11" max="11" width="8.7109375" style="2" customWidth="1"/>
    <col min="12" max="12" width="7.140625" style="2" customWidth="1"/>
    <col min="13" max="13" width="7.5703125" style="2" customWidth="1"/>
    <col min="14" max="14" width="6.7109375" style="2" customWidth="1"/>
    <col min="15" max="15" width="7" style="2" customWidth="1"/>
    <col min="16" max="16" width="16.7109375" style="2" customWidth="1"/>
    <col min="17" max="16384" width="9.140625" style="2"/>
  </cols>
  <sheetData>
    <row r="1" spans="1:19" s="85" customFormat="1" ht="21" customHeight="1" x14ac:dyDescent="0.25">
      <c r="B1" s="95"/>
      <c r="C1" s="130" t="s">
        <v>68</v>
      </c>
      <c r="D1" s="354"/>
      <c r="E1" s="355"/>
      <c r="F1" s="131"/>
      <c r="P1" s="112"/>
    </row>
    <row r="2" spans="1:19" s="85" customFormat="1" ht="15" x14ac:dyDescent="0.25">
      <c r="B2" s="95"/>
      <c r="C2" s="130" t="s">
        <v>1</v>
      </c>
      <c r="D2" s="354"/>
      <c r="E2" s="355"/>
      <c r="F2" s="131"/>
      <c r="P2" s="112"/>
    </row>
    <row r="3" spans="1:19" s="85" customFormat="1" ht="15" x14ac:dyDescent="0.25">
      <c r="A3" s="86"/>
      <c r="B3" s="96"/>
      <c r="C3" s="130" t="s">
        <v>82</v>
      </c>
      <c r="D3" s="355"/>
      <c r="E3" s="354"/>
      <c r="F3" s="131"/>
      <c r="P3" s="112"/>
    </row>
    <row r="4" spans="1:19" s="85" customFormat="1" ht="11.25" customHeight="1" x14ac:dyDescent="0.2">
      <c r="B4" s="95"/>
      <c r="C4" s="184"/>
      <c r="D4" s="112"/>
      <c r="E4" s="112"/>
      <c r="G4" s="112"/>
      <c r="P4" s="112"/>
    </row>
    <row r="5" spans="1:19" ht="12" customHeight="1" x14ac:dyDescent="0.2"/>
    <row r="6" spans="1:19" s="6" customFormat="1" ht="16.5" thickBot="1" x14ac:dyDescent="0.3">
      <c r="A6" s="36" t="s">
        <v>93</v>
      </c>
      <c r="B6" s="98"/>
      <c r="C6" s="36"/>
      <c r="D6" s="98"/>
      <c r="E6" s="98"/>
      <c r="F6" s="36"/>
      <c r="G6" s="98"/>
      <c r="H6" s="36"/>
      <c r="I6" s="36"/>
      <c r="J6" s="36"/>
      <c r="K6" s="36"/>
      <c r="L6" s="7"/>
      <c r="M6" s="7"/>
      <c r="N6" s="7"/>
      <c r="O6" s="7"/>
      <c r="P6" s="7"/>
      <c r="Q6" s="7"/>
      <c r="R6" s="7"/>
      <c r="S6" s="7"/>
    </row>
    <row r="7" spans="1:19" s="6" customFormat="1" ht="13.5" thickBot="1" x14ac:dyDescent="0.25">
      <c r="A7" s="249" t="s">
        <v>2</v>
      </c>
      <c r="B7" s="216" t="s">
        <v>50</v>
      </c>
      <c r="C7" s="233" t="s">
        <v>49</v>
      </c>
      <c r="D7" s="218" t="s">
        <v>0</v>
      </c>
      <c r="E7" s="219" t="s">
        <v>3</v>
      </c>
      <c r="F7" s="220" t="s">
        <v>51</v>
      </c>
      <c r="G7" s="250" t="s">
        <v>4</v>
      </c>
      <c r="H7" s="249" t="s">
        <v>28</v>
      </c>
      <c r="I7" s="252" t="s">
        <v>5</v>
      </c>
      <c r="J7" s="253" t="s">
        <v>6</v>
      </c>
      <c r="K7" s="254" t="s">
        <v>7</v>
      </c>
      <c r="L7" s="255" t="s">
        <v>8</v>
      </c>
      <c r="M7" s="253" t="s">
        <v>9</v>
      </c>
      <c r="N7" s="256" t="s">
        <v>10</v>
      </c>
      <c r="O7" s="253" t="s">
        <v>11</v>
      </c>
      <c r="P7" s="279" t="s">
        <v>12</v>
      </c>
    </row>
    <row r="8" spans="1:19" s="6" customFormat="1" x14ac:dyDescent="0.2">
      <c r="A8" s="18">
        <v>1</v>
      </c>
      <c r="B8" s="105"/>
      <c r="C8" s="18"/>
      <c r="D8" s="101"/>
      <c r="E8" s="101"/>
      <c r="F8" s="38" t="s">
        <v>87</v>
      </c>
      <c r="G8" s="78" t="s">
        <v>86</v>
      </c>
      <c r="H8" s="49">
        <v>10</v>
      </c>
      <c r="I8" s="40">
        <v>11110</v>
      </c>
      <c r="J8" s="230">
        <f>SUM(K8+L8+M8+N8+O8)</f>
        <v>2019.76</v>
      </c>
      <c r="K8" s="281">
        <v>2019.76</v>
      </c>
      <c r="L8" s="201"/>
      <c r="M8" s="201"/>
      <c r="N8" s="201"/>
      <c r="O8" s="201"/>
      <c r="P8" s="358"/>
    </row>
    <row r="9" spans="1:19" s="6" customFormat="1" x14ac:dyDescent="0.2">
      <c r="A9" s="18">
        <v>2</v>
      </c>
      <c r="B9" s="430" t="s">
        <v>521</v>
      </c>
      <c r="C9" s="72" t="s">
        <v>129</v>
      </c>
      <c r="D9" s="101">
        <v>19163</v>
      </c>
      <c r="E9" s="101">
        <v>63119575</v>
      </c>
      <c r="F9" s="38" t="s">
        <v>450</v>
      </c>
      <c r="G9" s="78" t="s">
        <v>220</v>
      </c>
      <c r="H9" s="49">
        <v>10</v>
      </c>
      <c r="I9" s="40">
        <v>14310</v>
      </c>
      <c r="J9" s="230">
        <f t="shared" ref="J9:J12" si="0">SUM(K9+L9+M9+N9+O9)</f>
        <v>190.5</v>
      </c>
      <c r="K9" s="190"/>
      <c r="L9" s="201"/>
      <c r="M9" s="232">
        <v>190.5</v>
      </c>
      <c r="N9" s="201"/>
      <c r="O9" s="201"/>
      <c r="P9" s="358" t="s">
        <v>522</v>
      </c>
    </row>
    <row r="10" spans="1:19" s="6" customFormat="1" x14ac:dyDescent="0.2">
      <c r="A10" s="8">
        <v>3</v>
      </c>
      <c r="B10" s="93"/>
      <c r="C10" s="367"/>
      <c r="D10" s="81"/>
      <c r="E10" s="81"/>
      <c r="F10" s="303"/>
      <c r="G10" s="78" t="s">
        <v>84</v>
      </c>
      <c r="H10" s="49">
        <v>10</v>
      </c>
      <c r="I10" s="40">
        <v>11110</v>
      </c>
      <c r="J10" s="230">
        <f t="shared" si="0"/>
        <v>2390.29</v>
      </c>
      <c r="K10" s="190">
        <v>2390.29</v>
      </c>
      <c r="L10" s="190"/>
      <c r="M10" s="192"/>
      <c r="N10" s="190"/>
      <c r="O10" s="190"/>
      <c r="P10" s="301"/>
    </row>
    <row r="11" spans="1:19" s="6" customFormat="1" x14ac:dyDescent="0.2">
      <c r="A11" s="18">
        <v>4</v>
      </c>
      <c r="B11" s="117" t="s">
        <v>798</v>
      </c>
      <c r="C11" s="19" t="s">
        <v>302</v>
      </c>
      <c r="D11" s="101">
        <v>29516</v>
      </c>
      <c r="E11" s="101">
        <v>63119575</v>
      </c>
      <c r="F11" s="324" t="s">
        <v>796</v>
      </c>
      <c r="G11" s="84" t="s">
        <v>799</v>
      </c>
      <c r="H11" s="33">
        <v>10</v>
      </c>
      <c r="I11" s="34">
        <v>13450</v>
      </c>
      <c r="J11" s="230">
        <f t="shared" si="0"/>
        <v>109</v>
      </c>
      <c r="K11" s="439"/>
      <c r="L11" s="195"/>
      <c r="M11" s="194">
        <v>109</v>
      </c>
      <c r="N11" s="195"/>
      <c r="O11" s="195"/>
      <c r="P11" s="440" t="s">
        <v>800</v>
      </c>
    </row>
    <row r="12" spans="1:19" s="6" customFormat="1" x14ac:dyDescent="0.2">
      <c r="A12" s="8">
        <v>5</v>
      </c>
      <c r="B12" s="117" t="s">
        <v>918</v>
      </c>
      <c r="C12" s="19" t="s">
        <v>87</v>
      </c>
      <c r="D12" s="101">
        <v>46882</v>
      </c>
      <c r="E12" s="101">
        <v>63119575</v>
      </c>
      <c r="F12" s="324" t="s">
        <v>919</v>
      </c>
      <c r="G12" s="78" t="s">
        <v>403</v>
      </c>
      <c r="H12" s="49">
        <v>10</v>
      </c>
      <c r="I12" s="40">
        <v>14310</v>
      </c>
      <c r="J12" s="230">
        <f t="shared" si="0"/>
        <v>62.7</v>
      </c>
      <c r="K12" s="439"/>
      <c r="L12" s="195"/>
      <c r="M12" s="194">
        <v>62.7</v>
      </c>
      <c r="N12" s="195"/>
      <c r="O12" s="195"/>
      <c r="P12" s="440" t="s">
        <v>227</v>
      </c>
    </row>
    <row r="13" spans="1:19" s="6" customFormat="1" ht="13.5" thickBot="1" x14ac:dyDescent="0.25">
      <c r="A13" s="18">
        <v>6</v>
      </c>
      <c r="B13" s="93"/>
      <c r="C13" s="44"/>
      <c r="D13" s="77"/>
      <c r="E13" s="77"/>
      <c r="F13" s="38" t="s">
        <v>1011</v>
      </c>
      <c r="G13" s="84" t="s">
        <v>85</v>
      </c>
      <c r="H13" s="33">
        <v>10</v>
      </c>
      <c r="I13" s="34">
        <v>11110</v>
      </c>
      <c r="J13" s="230">
        <f>SUM(K13+L13+M13+N13+O13)</f>
        <v>2390.29</v>
      </c>
      <c r="K13" s="194">
        <v>2390.29</v>
      </c>
      <c r="L13" s="195"/>
      <c r="M13" s="194"/>
      <c r="N13" s="195"/>
      <c r="O13" s="195"/>
      <c r="P13" s="358"/>
    </row>
    <row r="14" spans="1:19" ht="13.5" thickBot="1" x14ac:dyDescent="0.25">
      <c r="A14" s="241"/>
      <c r="B14" s="243"/>
      <c r="C14" s="242"/>
      <c r="D14" s="243"/>
      <c r="E14" s="243"/>
      <c r="F14" s="242"/>
      <c r="G14" s="243"/>
      <c r="H14" s="242"/>
      <c r="I14" s="244" t="s">
        <v>42</v>
      </c>
      <c r="J14" s="245">
        <f t="shared" ref="J14:O14" si="1">SUM(J8:J13)</f>
        <v>7162.54</v>
      </c>
      <c r="K14" s="245">
        <f t="shared" si="1"/>
        <v>6800.34</v>
      </c>
      <c r="L14" s="208">
        <f t="shared" si="1"/>
        <v>0</v>
      </c>
      <c r="M14" s="208">
        <f t="shared" si="1"/>
        <v>362.2</v>
      </c>
      <c r="N14" s="208">
        <f t="shared" si="1"/>
        <v>0</v>
      </c>
      <c r="O14" s="208">
        <f t="shared" si="1"/>
        <v>0</v>
      </c>
      <c r="P14" s="244"/>
    </row>
    <row r="16" spans="1:19" x14ac:dyDescent="0.2">
      <c r="J16" s="281"/>
      <c r="K16" s="281"/>
      <c r="M16" s="322"/>
      <c r="P16" s="30"/>
    </row>
    <row r="20" spans="2:7" x14ac:dyDescent="0.2">
      <c r="B20" s="2"/>
      <c r="D20" s="2"/>
      <c r="E20" s="2"/>
      <c r="G20" s="2"/>
    </row>
  </sheetData>
  <autoFilter ref="A7:P7"/>
  <phoneticPr fontId="3" type="noConversion"/>
  <pageMargins left="0.75" right="0.75" top="1" bottom="1" header="0.5" footer="0.5"/>
  <pageSetup scale="8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zoomScale="110" zoomScaleNormal="110" workbookViewId="0">
      <selection activeCell="A9" sqref="A9:A18"/>
    </sheetView>
  </sheetViews>
  <sheetFormatPr defaultRowHeight="12.75" x14ac:dyDescent="0.2"/>
  <cols>
    <col min="1" max="1" width="3.42578125" style="2" customWidth="1"/>
    <col min="2" max="2" width="11.140625" style="91" customWidth="1"/>
    <col min="3" max="3" width="9" style="2" customWidth="1"/>
    <col min="4" max="4" width="6.42578125" style="3" customWidth="1"/>
    <col min="5" max="5" width="10.140625" style="3" customWidth="1"/>
    <col min="6" max="6" width="8.28515625" style="2" customWidth="1"/>
    <col min="7" max="7" width="20.7109375" style="3" customWidth="1"/>
    <col min="8" max="8" width="4" style="2" customWidth="1"/>
    <col min="9" max="9" width="6" style="2" customWidth="1"/>
    <col min="10" max="10" width="9.5703125" style="2" customWidth="1"/>
    <col min="11" max="11" width="8" style="2" customWidth="1"/>
    <col min="12" max="12" width="6.5703125" style="2" customWidth="1"/>
    <col min="13" max="13" width="8" style="2" customWidth="1"/>
    <col min="14" max="14" width="6.85546875" style="2" customWidth="1"/>
    <col min="15" max="15" width="8.5703125" style="2" customWidth="1"/>
    <col min="16" max="16" width="25.28515625" style="2" customWidth="1"/>
    <col min="17" max="16384" width="9.140625" style="2"/>
  </cols>
  <sheetData>
    <row r="1" spans="1:19" s="85" customFormat="1" ht="21" customHeight="1" x14ac:dyDescent="0.25">
      <c r="B1" s="95"/>
      <c r="C1" s="130" t="s">
        <v>68</v>
      </c>
      <c r="D1" s="354"/>
      <c r="E1" s="355"/>
      <c r="F1" s="131"/>
      <c r="P1" s="112"/>
    </row>
    <row r="2" spans="1:19" s="85" customFormat="1" ht="15" x14ac:dyDescent="0.25">
      <c r="B2" s="95"/>
      <c r="C2" s="130" t="s">
        <v>1</v>
      </c>
      <c r="D2" s="354"/>
      <c r="E2" s="355"/>
      <c r="F2" s="131"/>
      <c r="P2" s="112"/>
    </row>
    <row r="3" spans="1:19" s="85" customFormat="1" ht="15" x14ac:dyDescent="0.25">
      <c r="A3" s="86"/>
      <c r="B3" s="96"/>
      <c r="C3" s="130" t="s">
        <v>82</v>
      </c>
      <c r="D3" s="355"/>
      <c r="E3" s="354"/>
      <c r="F3" s="131"/>
      <c r="P3" s="112"/>
    </row>
    <row r="4" spans="1:19" s="85" customFormat="1" ht="20.25" customHeight="1" x14ac:dyDescent="0.2">
      <c r="B4" s="95"/>
      <c r="C4" s="184"/>
      <c r="D4" s="112"/>
      <c r="E4" s="112"/>
      <c r="G4" s="112"/>
      <c r="P4" s="112"/>
    </row>
    <row r="5" spans="1:19" x14ac:dyDescent="0.2">
      <c r="A5" s="26"/>
      <c r="B5" s="116"/>
      <c r="C5" s="26"/>
      <c r="D5" s="103"/>
      <c r="E5" s="103"/>
      <c r="F5" s="26"/>
      <c r="G5" s="103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</row>
    <row r="6" spans="1:19" s="6" customFormat="1" ht="16.5" thickBot="1" x14ac:dyDescent="0.3">
      <c r="A6" s="36" t="s">
        <v>94</v>
      </c>
      <c r="B6" s="104"/>
      <c r="C6" s="36"/>
      <c r="D6" s="98"/>
      <c r="E6" s="98"/>
      <c r="F6" s="36"/>
      <c r="G6" s="98"/>
      <c r="H6" s="36"/>
      <c r="I6" s="36"/>
      <c r="J6" s="36"/>
      <c r="K6" s="36"/>
      <c r="L6" s="7"/>
      <c r="M6" s="7"/>
      <c r="N6" s="7"/>
      <c r="O6" s="7"/>
      <c r="P6" s="7"/>
      <c r="Q6" s="7"/>
      <c r="R6" s="7"/>
      <c r="S6" s="7"/>
    </row>
    <row r="7" spans="1:19" s="6" customFormat="1" ht="13.5" thickBot="1" x14ac:dyDescent="0.25">
      <c r="A7" s="249" t="s">
        <v>2</v>
      </c>
      <c r="B7" s="216" t="s">
        <v>50</v>
      </c>
      <c r="C7" s="233" t="s">
        <v>49</v>
      </c>
      <c r="D7" s="218" t="s">
        <v>0</v>
      </c>
      <c r="E7" s="219" t="s">
        <v>3</v>
      </c>
      <c r="F7" s="220" t="s">
        <v>51</v>
      </c>
      <c r="G7" s="250" t="s">
        <v>4</v>
      </c>
      <c r="H7" s="249" t="s">
        <v>28</v>
      </c>
      <c r="I7" s="252" t="s">
        <v>5</v>
      </c>
      <c r="J7" s="253" t="s">
        <v>6</v>
      </c>
      <c r="K7" s="254" t="s">
        <v>7</v>
      </c>
      <c r="L7" s="255" t="s">
        <v>8</v>
      </c>
      <c r="M7" s="253" t="s">
        <v>9</v>
      </c>
      <c r="N7" s="256" t="s">
        <v>10</v>
      </c>
      <c r="O7" s="253" t="s">
        <v>11</v>
      </c>
      <c r="P7" s="253" t="s">
        <v>12</v>
      </c>
    </row>
    <row r="8" spans="1:19" s="6" customFormat="1" x14ac:dyDescent="0.2">
      <c r="A8" s="28">
        <v>1</v>
      </c>
      <c r="B8" s="117"/>
      <c r="C8" s="72"/>
      <c r="D8" s="107"/>
      <c r="E8" s="106"/>
      <c r="F8" s="38" t="s">
        <v>87</v>
      </c>
      <c r="G8" s="78" t="s">
        <v>86</v>
      </c>
      <c r="H8" s="49">
        <v>10</v>
      </c>
      <c r="I8" s="40">
        <v>11110</v>
      </c>
      <c r="J8" s="230">
        <f t="shared" ref="J8:J18" si="0">SUM(K8+L8+M8+N8+O8)</f>
        <v>7001.11</v>
      </c>
      <c r="K8" s="281">
        <v>7001.11</v>
      </c>
      <c r="L8" s="201"/>
      <c r="M8" s="201"/>
      <c r="N8" s="201"/>
      <c r="O8" s="201"/>
      <c r="P8" s="29"/>
    </row>
    <row r="9" spans="1:19" s="6" customFormat="1" x14ac:dyDescent="0.2">
      <c r="A9" s="24">
        <v>2</v>
      </c>
      <c r="B9" s="117" t="s">
        <v>211</v>
      </c>
      <c r="C9" s="72" t="s">
        <v>209</v>
      </c>
      <c r="D9" s="107">
        <v>14850</v>
      </c>
      <c r="E9" s="106">
        <v>63147015</v>
      </c>
      <c r="F9" s="21" t="s">
        <v>202</v>
      </c>
      <c r="G9" s="84" t="s">
        <v>210</v>
      </c>
      <c r="H9" s="33">
        <v>10</v>
      </c>
      <c r="I9" s="34">
        <v>14060</v>
      </c>
      <c r="J9" s="230">
        <f t="shared" si="0"/>
        <v>1555</v>
      </c>
      <c r="K9" s="203"/>
      <c r="L9" s="201"/>
      <c r="M9" s="195">
        <v>1555</v>
      </c>
      <c r="N9" s="201"/>
      <c r="O9" s="201"/>
      <c r="P9" s="29" t="s">
        <v>212</v>
      </c>
    </row>
    <row r="10" spans="1:19" s="6" customFormat="1" x14ac:dyDescent="0.2">
      <c r="A10" s="28">
        <v>3</v>
      </c>
      <c r="B10" s="117">
        <v>267776</v>
      </c>
      <c r="C10" s="72" t="s">
        <v>214</v>
      </c>
      <c r="D10" s="107">
        <v>14870</v>
      </c>
      <c r="E10" s="106">
        <v>63147015</v>
      </c>
      <c r="F10" s="21" t="s">
        <v>202</v>
      </c>
      <c r="G10" s="84" t="s">
        <v>210</v>
      </c>
      <c r="H10" s="33">
        <v>10</v>
      </c>
      <c r="I10" s="34">
        <v>14060</v>
      </c>
      <c r="J10" s="230">
        <f t="shared" si="0"/>
        <v>20507</v>
      </c>
      <c r="K10" s="203"/>
      <c r="L10" s="201"/>
      <c r="M10" s="195">
        <v>20507</v>
      </c>
      <c r="N10" s="201"/>
      <c r="O10" s="201"/>
      <c r="P10" s="438" t="s">
        <v>215</v>
      </c>
    </row>
    <row r="11" spans="1:19" s="6" customFormat="1" x14ac:dyDescent="0.2">
      <c r="A11" s="24">
        <v>4</v>
      </c>
      <c r="B11" s="117" t="s">
        <v>228</v>
      </c>
      <c r="C11" s="72" t="s">
        <v>230</v>
      </c>
      <c r="D11" s="107">
        <v>14751</v>
      </c>
      <c r="E11" s="106">
        <v>63147015</v>
      </c>
      <c r="F11" s="21" t="s">
        <v>231</v>
      </c>
      <c r="G11" s="84" t="s">
        <v>232</v>
      </c>
      <c r="H11" s="33">
        <v>10</v>
      </c>
      <c r="I11" s="34">
        <v>14310</v>
      </c>
      <c r="J11" s="230">
        <f t="shared" si="0"/>
        <v>1153.4000000000001</v>
      </c>
      <c r="K11" s="203"/>
      <c r="L11" s="201"/>
      <c r="M11" s="195">
        <v>1153.4000000000001</v>
      </c>
      <c r="N11" s="201"/>
      <c r="O11" s="201"/>
      <c r="P11" s="438" t="s">
        <v>233</v>
      </c>
    </row>
    <row r="12" spans="1:19" s="6" customFormat="1" x14ac:dyDescent="0.2">
      <c r="A12" s="28">
        <v>5</v>
      </c>
      <c r="B12" s="276" t="s">
        <v>365</v>
      </c>
      <c r="C12" s="70" t="s">
        <v>235</v>
      </c>
      <c r="D12" s="102">
        <v>16190</v>
      </c>
      <c r="E12" s="106">
        <v>63147015</v>
      </c>
      <c r="F12" s="38" t="s">
        <v>251</v>
      </c>
      <c r="G12" s="78" t="s">
        <v>236</v>
      </c>
      <c r="H12" s="49">
        <v>10</v>
      </c>
      <c r="I12" s="52">
        <v>13780</v>
      </c>
      <c r="J12" s="230">
        <f t="shared" si="0"/>
        <v>668.14</v>
      </c>
      <c r="K12" s="439"/>
      <c r="L12" s="248"/>
      <c r="M12" s="194">
        <v>668.14</v>
      </c>
      <c r="N12" s="195"/>
      <c r="O12" s="195"/>
      <c r="P12" s="440" t="s">
        <v>237</v>
      </c>
    </row>
    <row r="13" spans="1:19" s="6" customFormat="1" x14ac:dyDescent="0.2">
      <c r="A13" s="24">
        <v>6</v>
      </c>
      <c r="B13" s="117"/>
      <c r="C13" s="19"/>
      <c r="D13" s="101"/>
      <c r="E13" s="106"/>
      <c r="F13" s="21"/>
      <c r="G13" s="84" t="s">
        <v>84</v>
      </c>
      <c r="H13" s="33">
        <v>10</v>
      </c>
      <c r="I13" s="34">
        <v>11110</v>
      </c>
      <c r="J13" s="230">
        <f t="shared" si="0"/>
        <v>8626.83</v>
      </c>
      <c r="K13" s="329">
        <v>8626.83</v>
      </c>
      <c r="L13" s="190"/>
      <c r="M13" s="190"/>
      <c r="N13" s="190"/>
      <c r="O13" s="190"/>
      <c r="P13" s="111"/>
    </row>
    <row r="14" spans="1:19" s="6" customFormat="1" x14ac:dyDescent="0.2">
      <c r="A14" s="28">
        <v>7</v>
      </c>
      <c r="B14" s="117" t="s">
        <v>798</v>
      </c>
      <c r="C14" s="19" t="s">
        <v>302</v>
      </c>
      <c r="D14" s="101">
        <v>29528</v>
      </c>
      <c r="E14" s="106">
        <v>63147015</v>
      </c>
      <c r="F14" s="324" t="s">
        <v>796</v>
      </c>
      <c r="G14" s="84" t="s">
        <v>799</v>
      </c>
      <c r="H14" s="33">
        <v>10</v>
      </c>
      <c r="I14" s="34">
        <v>13450</v>
      </c>
      <c r="J14" s="230">
        <f t="shared" si="0"/>
        <v>116</v>
      </c>
      <c r="K14" s="439"/>
      <c r="L14" s="195"/>
      <c r="M14" s="194">
        <v>116</v>
      </c>
      <c r="N14" s="195"/>
      <c r="O14" s="195"/>
      <c r="P14" s="440" t="s">
        <v>800</v>
      </c>
    </row>
    <row r="15" spans="1:19" s="6" customFormat="1" x14ac:dyDescent="0.2">
      <c r="A15" s="24">
        <v>8</v>
      </c>
      <c r="B15" s="465">
        <v>44927</v>
      </c>
      <c r="C15" s="19" t="s">
        <v>487</v>
      </c>
      <c r="D15" s="101">
        <v>39244</v>
      </c>
      <c r="E15" s="106">
        <v>63147015</v>
      </c>
      <c r="F15" s="324" t="s">
        <v>864</v>
      </c>
      <c r="G15" s="84" t="s">
        <v>868</v>
      </c>
      <c r="H15" s="33">
        <v>10</v>
      </c>
      <c r="I15" s="34">
        <v>13480</v>
      </c>
      <c r="J15" s="230">
        <f t="shared" si="0"/>
        <v>10000</v>
      </c>
      <c r="K15" s="439"/>
      <c r="L15" s="195"/>
      <c r="M15" s="194">
        <v>10000</v>
      </c>
      <c r="N15" s="195"/>
      <c r="O15" s="195"/>
      <c r="P15" s="440" t="s">
        <v>869</v>
      </c>
    </row>
    <row r="16" spans="1:19" s="6" customFormat="1" x14ac:dyDescent="0.2">
      <c r="A16" s="28">
        <v>9</v>
      </c>
      <c r="B16" s="276" t="s">
        <v>870</v>
      </c>
      <c r="C16" s="70" t="s">
        <v>87</v>
      </c>
      <c r="D16" s="102">
        <v>39256</v>
      </c>
      <c r="E16" s="106">
        <v>63147015</v>
      </c>
      <c r="F16" s="324" t="s">
        <v>864</v>
      </c>
      <c r="G16" s="78" t="s">
        <v>220</v>
      </c>
      <c r="H16" s="49">
        <v>10</v>
      </c>
      <c r="I16" s="52">
        <v>14310</v>
      </c>
      <c r="J16" s="230">
        <f t="shared" si="0"/>
        <v>723</v>
      </c>
      <c r="K16" s="439"/>
      <c r="L16" s="248"/>
      <c r="M16" s="194">
        <v>723</v>
      </c>
      <c r="N16" s="195"/>
      <c r="O16" s="195"/>
      <c r="P16" s="440" t="s">
        <v>227</v>
      </c>
    </row>
    <row r="17" spans="1:16" s="6" customFormat="1" x14ac:dyDescent="0.2">
      <c r="A17" s="24">
        <v>10</v>
      </c>
      <c r="B17" s="276" t="s">
        <v>969</v>
      </c>
      <c r="C17" s="70" t="s">
        <v>87</v>
      </c>
      <c r="D17" s="102">
        <v>50205</v>
      </c>
      <c r="E17" s="106">
        <v>63147015</v>
      </c>
      <c r="F17" s="324" t="s">
        <v>864</v>
      </c>
      <c r="G17" s="78" t="s">
        <v>220</v>
      </c>
      <c r="H17" s="49">
        <v>10</v>
      </c>
      <c r="I17" s="52">
        <v>14310</v>
      </c>
      <c r="J17" s="230">
        <f t="shared" ref="J17" si="1">SUM(K17+L17+M17+N17+O17)</f>
        <v>46.3</v>
      </c>
      <c r="K17" s="439"/>
      <c r="L17" s="248"/>
      <c r="M17" s="194">
        <v>46.3</v>
      </c>
      <c r="N17" s="195"/>
      <c r="O17" s="195"/>
      <c r="P17" s="440" t="s">
        <v>227</v>
      </c>
    </row>
    <row r="18" spans="1:16" s="6" customFormat="1" ht="13.5" thickBot="1" x14ac:dyDescent="0.25">
      <c r="A18" s="28">
        <v>11</v>
      </c>
      <c r="B18" s="93"/>
      <c r="C18" s="367"/>
      <c r="D18" s="81"/>
      <c r="E18" s="106"/>
      <c r="F18" s="39" t="s">
        <v>1011</v>
      </c>
      <c r="G18" s="84" t="s">
        <v>85</v>
      </c>
      <c r="H18" s="33">
        <v>10</v>
      </c>
      <c r="I18" s="34">
        <v>11110</v>
      </c>
      <c r="J18" s="229">
        <f t="shared" si="0"/>
        <v>8626.83</v>
      </c>
      <c r="K18" s="193">
        <v>8626.83</v>
      </c>
      <c r="L18" s="190"/>
      <c r="M18" s="194"/>
      <c r="N18" s="195"/>
      <c r="O18" s="190"/>
      <c r="P18" s="111"/>
    </row>
    <row r="19" spans="1:16" s="6" customFormat="1" ht="13.5" thickBot="1" x14ac:dyDescent="0.25">
      <c r="A19" s="241"/>
      <c r="B19" s="257"/>
      <c r="C19" s="242"/>
      <c r="D19" s="243"/>
      <c r="E19" s="243"/>
      <c r="F19" s="242"/>
      <c r="G19" s="243"/>
      <c r="H19" s="242"/>
      <c r="I19" s="244" t="s">
        <v>42</v>
      </c>
      <c r="J19" s="245">
        <f t="shared" ref="J19:O19" si="2">SUM(J8:J18)</f>
        <v>59023.610000000008</v>
      </c>
      <c r="K19" s="245">
        <f t="shared" si="2"/>
        <v>24254.769999999997</v>
      </c>
      <c r="L19" s="245">
        <f t="shared" si="2"/>
        <v>0</v>
      </c>
      <c r="M19" s="245">
        <f t="shared" si="2"/>
        <v>34768.840000000004</v>
      </c>
      <c r="N19" s="245">
        <f t="shared" si="2"/>
        <v>0</v>
      </c>
      <c r="O19" s="208">
        <f t="shared" si="2"/>
        <v>0</v>
      </c>
      <c r="P19" s="244"/>
    </row>
    <row r="20" spans="1:16" s="6" customFormat="1" x14ac:dyDescent="0.2">
      <c r="A20" s="2"/>
      <c r="B20" s="91"/>
      <c r="C20" s="2"/>
      <c r="D20" s="3"/>
      <c r="E20" s="3"/>
      <c r="F20" s="2"/>
      <c r="G20" s="3"/>
      <c r="H20" s="2"/>
      <c r="I20" s="2"/>
      <c r="J20" s="2"/>
      <c r="K20" s="42"/>
      <c r="L20" s="2"/>
      <c r="M20" s="17"/>
      <c r="N20" s="2"/>
      <c r="O20" s="2"/>
      <c r="P20" s="2"/>
    </row>
    <row r="21" spans="1:16" s="6" customFormat="1" x14ac:dyDescent="0.2">
      <c r="A21" s="2"/>
      <c r="B21" s="91"/>
      <c r="C21" s="2"/>
      <c r="D21" s="3"/>
      <c r="E21" s="3"/>
      <c r="F21" s="2"/>
      <c r="G21" s="3"/>
      <c r="H21" s="2"/>
      <c r="I21" s="2"/>
      <c r="J21" s="271"/>
      <c r="K21" s="281"/>
      <c r="L21" s="2"/>
      <c r="M21" s="281"/>
      <c r="N21" s="2"/>
      <c r="O21" s="2"/>
      <c r="P21" s="30"/>
    </row>
    <row r="22" spans="1:16" s="6" customFormat="1" x14ac:dyDescent="0.2">
      <c r="A22" s="2"/>
      <c r="B22" s="91"/>
      <c r="C22" s="2"/>
      <c r="D22" s="3"/>
      <c r="E22" s="3"/>
      <c r="F22" s="2"/>
      <c r="G22" s="3"/>
      <c r="H22" s="2"/>
      <c r="I22" s="2"/>
      <c r="J22" s="2"/>
      <c r="K22" s="2"/>
      <c r="L22" s="2"/>
      <c r="M22" s="2"/>
      <c r="N22" s="2"/>
      <c r="O22" s="2"/>
      <c r="P22" s="2"/>
    </row>
    <row r="23" spans="1:16" s="6" customFormat="1" x14ac:dyDescent="0.2">
      <c r="A23" s="2"/>
      <c r="B23" s="91"/>
      <c r="C23" s="2"/>
      <c r="D23" s="3"/>
      <c r="E23" s="3"/>
      <c r="F23" s="2"/>
      <c r="G23" s="3"/>
      <c r="H23" s="2"/>
      <c r="I23" s="2"/>
      <c r="J23" s="2"/>
      <c r="K23" s="2"/>
      <c r="L23" s="2"/>
      <c r="M23" s="2"/>
      <c r="N23" s="2"/>
      <c r="O23" s="2"/>
      <c r="P23" s="2"/>
    </row>
    <row r="24" spans="1:16" s="6" customFormat="1" x14ac:dyDescent="0.2">
      <c r="A24" s="2"/>
      <c r="B24" s="91"/>
      <c r="C24" s="2"/>
      <c r="D24" s="3"/>
      <c r="E24" s="3"/>
      <c r="F24" s="2"/>
      <c r="G24" s="3"/>
      <c r="H24" s="2"/>
      <c r="I24" s="2"/>
      <c r="J24" s="2"/>
      <c r="K24" s="2"/>
      <c r="L24" s="2"/>
      <c r="M24" s="2"/>
      <c r="N24" s="2"/>
      <c r="O24" s="2"/>
      <c r="P24" s="2"/>
    </row>
    <row r="25" spans="1:16" s="6" customFormat="1" x14ac:dyDescent="0.2">
      <c r="A25" s="2"/>
      <c r="B25" s="91"/>
      <c r="C25" s="2"/>
      <c r="D25" s="3"/>
      <c r="E25" s="3"/>
      <c r="F25" s="2"/>
      <c r="G25" s="3"/>
      <c r="H25" s="2"/>
      <c r="I25" s="2"/>
      <c r="J25" s="2"/>
      <c r="K25" s="2"/>
      <c r="L25" s="2"/>
      <c r="M25" s="2"/>
      <c r="N25" s="2"/>
      <c r="O25" s="2"/>
      <c r="P25" s="2"/>
    </row>
    <row r="26" spans="1:16" s="6" customFormat="1" x14ac:dyDescent="0.2">
      <c r="A26" s="2"/>
      <c r="B26" s="91"/>
      <c r="C26" s="2"/>
      <c r="D26" s="3"/>
      <c r="E26" s="3"/>
      <c r="F26" s="2"/>
      <c r="G26" s="3"/>
      <c r="H26" s="2"/>
      <c r="I26" s="2"/>
      <c r="J26" s="2"/>
      <c r="K26" s="2"/>
      <c r="L26" s="2"/>
      <c r="M26" s="2"/>
      <c r="N26" s="2"/>
      <c r="O26" s="2"/>
      <c r="P26" s="2"/>
    </row>
    <row r="27" spans="1:16" s="6" customFormat="1" x14ac:dyDescent="0.2">
      <c r="A27" s="2"/>
      <c r="B27" s="91"/>
      <c r="C27" s="2"/>
      <c r="D27" s="3"/>
      <c r="E27" s="3"/>
      <c r="F27" s="2"/>
      <c r="G27" s="3"/>
      <c r="H27" s="2"/>
      <c r="I27" s="2"/>
      <c r="J27" s="2"/>
      <c r="K27" s="2"/>
      <c r="L27" s="2"/>
      <c r="M27" s="2"/>
      <c r="N27" s="2"/>
      <c r="O27" s="2"/>
      <c r="P27" s="2"/>
    </row>
    <row r="28" spans="1:16" s="6" customFormat="1" x14ac:dyDescent="0.2">
      <c r="A28" s="2"/>
      <c r="B28" s="91"/>
      <c r="C28" s="2"/>
      <c r="D28" s="3"/>
      <c r="E28" s="3"/>
      <c r="F28" s="2"/>
      <c r="G28" s="3"/>
      <c r="H28" s="2"/>
      <c r="I28" s="2"/>
      <c r="J28" s="2"/>
      <c r="K28" s="2"/>
      <c r="L28" s="2"/>
      <c r="M28" s="2"/>
      <c r="N28" s="2"/>
      <c r="O28" s="2"/>
      <c r="P28" s="2"/>
    </row>
    <row r="34" spans="7:7" x14ac:dyDescent="0.2">
      <c r="G34" s="3" t="s">
        <v>58</v>
      </c>
    </row>
  </sheetData>
  <autoFilter ref="A7:P24"/>
  <phoneticPr fontId="3" type="noConversion"/>
  <pageMargins left="0.75" right="0.75" top="1" bottom="1" header="0.5" footer="0.5"/>
  <pageSetup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Zyra e Kryetarit-16015</vt:lpstr>
      <vt:lpstr>Administrata-16315</vt:lpstr>
      <vt:lpstr>Inspekcioni-16629</vt:lpstr>
      <vt:lpstr>Prokurimi-16775</vt:lpstr>
      <vt:lpstr>Zyra e Kuvendit Komunal-16915</vt:lpstr>
      <vt:lpstr>Buxheti-17515</vt:lpstr>
      <vt:lpstr>Sherbimet Publike-18015-18275</vt:lpstr>
      <vt:lpstr>Zyra e Komuniteteve-19575</vt:lpstr>
      <vt:lpstr>Bujqsi-47015</vt:lpstr>
      <vt:lpstr>Ekonomi-48015</vt:lpstr>
      <vt:lpstr>Kadaster-65075</vt:lpstr>
      <vt:lpstr>Urbanizem-66080</vt:lpstr>
      <vt:lpstr>Shendetësi-73024-73900 </vt:lpstr>
      <vt:lpstr>Sherb.Sociale-75571</vt:lpstr>
      <vt:lpstr>Sherb.Soc.Rezidenciale-75572</vt:lpstr>
      <vt:lpstr>Kulturë-85015</vt:lpstr>
      <vt:lpstr>Arsim-92075-93420-94620</vt:lpstr>
      <vt:lpstr>Raport_TM1</vt:lpstr>
    </vt:vector>
  </TitlesOfParts>
  <Company>KD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ZSelmonaj</dc:creator>
  <cp:lastModifiedBy>Zoje Selmonaj</cp:lastModifiedBy>
  <cp:lastPrinted>2023-03-31T13:26:44Z</cp:lastPrinted>
  <dcterms:created xsi:type="dcterms:W3CDTF">2009-02-19T09:27:36Z</dcterms:created>
  <dcterms:modified xsi:type="dcterms:W3CDTF">2023-04-27T07:40:51Z</dcterms:modified>
</cp:coreProperties>
</file>