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 Dokumentet\Buxheti 2020-2021\2023\SHPENZIMET 2023\"/>
    </mc:Choice>
  </mc:AlternateContent>
  <bookViews>
    <workbookView xWindow="480" yWindow="180" windowWidth="11355" windowHeight="8640" tabRatio="596" firstSheet="12" activeTab="17"/>
  </bookViews>
  <sheets>
    <sheet name="Zyra e Kryetarit-16015" sheetId="4" r:id="rId1"/>
    <sheet name="Administrata-16315" sheetId="5" r:id="rId2"/>
    <sheet name="Inspekcioni-16629" sheetId="6" r:id="rId3"/>
    <sheet name="Prokurimi-16775" sheetId="7" r:id="rId4"/>
    <sheet name="Zyra e Kuvendit Komunal-16915" sheetId="19" r:id="rId5"/>
    <sheet name="Buxheti-17515" sheetId="8" r:id="rId6"/>
    <sheet name="Sherbimet Publike-18015-18275" sheetId="9" r:id="rId7"/>
    <sheet name="Zyra e Komuniteteve-19575" sheetId="10" r:id="rId8"/>
    <sheet name="Bujqsi-47015" sheetId="11" r:id="rId9"/>
    <sheet name="Ekonomi-48015" sheetId="12" r:id="rId10"/>
    <sheet name="Kadaster-65075" sheetId="13" r:id="rId11"/>
    <sheet name="Urbanizem-66080" sheetId="14" r:id="rId12"/>
    <sheet name="Shendetësi-73024-73900 " sheetId="22" r:id="rId13"/>
    <sheet name="Sherb.Sociale-75571" sheetId="24" r:id="rId14"/>
    <sheet name="Sherb.Soc.Rezidenciale-75572" sheetId="15" r:id="rId15"/>
    <sheet name="Kulturë-85015" sheetId="16" r:id="rId16"/>
    <sheet name="Arsim-92075-93420-94620" sheetId="17" r:id="rId17"/>
    <sheet name="Raport_TM2" sheetId="23" r:id="rId18"/>
  </sheets>
  <definedNames>
    <definedName name="_xlnm._FilterDatabase" localSheetId="1" hidden="1">'Administrata-16315'!$A$6:$P$73</definedName>
    <definedName name="_xlnm._FilterDatabase" localSheetId="16" hidden="1">'Arsim-92075-93420-94620'!$A$6:$P$453</definedName>
    <definedName name="_xlnm._FilterDatabase" localSheetId="8" hidden="1">'Bujqsi-47015'!$A$7:$P$39</definedName>
    <definedName name="_xlnm._FilterDatabase" localSheetId="5" hidden="1">'Buxheti-17515'!$A$6:$P$320</definedName>
    <definedName name="_xlnm._FilterDatabase" localSheetId="9" hidden="1">'Ekonomi-48015'!$A$7:$P$7</definedName>
    <definedName name="_xlnm._FilterDatabase" localSheetId="2" hidden="1">'Inspekcioni-16629'!$A$6:$P$21</definedName>
    <definedName name="_xlnm._FilterDatabase" localSheetId="10" hidden="1">'Kadaster-65075'!$A$6:$P$28</definedName>
    <definedName name="_xlnm._FilterDatabase" localSheetId="15" hidden="1">'Kulturë-85015'!$A$6:$P$42</definedName>
    <definedName name="_xlnm._FilterDatabase" localSheetId="12" hidden="1">'Shendetësi-73024-73900 '!$A$6:$P$242</definedName>
    <definedName name="_xlnm._FilterDatabase" localSheetId="14" hidden="1">'Sherb.Soc.Rezidenciale-75572'!$A$6:$P$96</definedName>
    <definedName name="_xlnm._FilterDatabase" localSheetId="13" hidden="1">'Sherb.Sociale-75571'!$A$6:$P$44</definedName>
    <definedName name="_xlnm._FilterDatabase" localSheetId="6" hidden="1">'Sherbimet Publike-18015-18275'!$A$6:$P$147</definedName>
    <definedName name="_xlnm._FilterDatabase" localSheetId="11" hidden="1">'Urbanizem-66080'!$A$6:$P$6</definedName>
    <definedName name="_xlnm._FilterDatabase" localSheetId="7" hidden="1">'Zyra e Komuniteteve-19575'!$A$7:$P$7</definedName>
    <definedName name="_xlnm._FilterDatabase" localSheetId="0" hidden="1">'Zyra e Kryetarit-16015'!$A$6:$P$177</definedName>
    <definedName name="_xlnm._FilterDatabase" localSheetId="4" hidden="1">'Zyra e Kuvendit Komunal-16915'!$A$7:$P$36</definedName>
  </definedNames>
  <calcPr calcId="162913"/>
</workbook>
</file>

<file path=xl/calcChain.xml><?xml version="1.0" encoding="utf-8"?>
<calcChain xmlns="http://schemas.openxmlformats.org/spreadsheetml/2006/main">
  <c r="R26" i="17" l="1"/>
  <c r="U26" i="17" s="1"/>
  <c r="S26" i="17"/>
  <c r="T26" i="17"/>
  <c r="V126" i="17"/>
  <c r="R141" i="17"/>
  <c r="S141" i="17"/>
  <c r="T141" i="17"/>
  <c r="U141" i="17"/>
  <c r="R212" i="17"/>
  <c r="U212" i="17" s="1"/>
  <c r="S212" i="17"/>
  <c r="T212" i="17"/>
  <c r="R242" i="17"/>
  <c r="S242" i="17"/>
  <c r="T242" i="17"/>
  <c r="U242" i="17"/>
  <c r="R265" i="17"/>
  <c r="U265" i="17" s="1"/>
  <c r="S265" i="17"/>
  <c r="T265" i="17"/>
  <c r="R434" i="17"/>
  <c r="S434" i="17"/>
  <c r="T434" i="17"/>
  <c r="U434" i="17"/>
  <c r="J174" i="4"/>
  <c r="J175" i="4"/>
  <c r="J176" i="4"/>
  <c r="J177" i="4"/>
  <c r="J178" i="4"/>
  <c r="J179" i="4"/>
  <c r="J180" i="4"/>
  <c r="J340" i="17" l="1"/>
  <c r="J341" i="17"/>
  <c r="J342" i="17"/>
  <c r="S52" i="23" l="1"/>
  <c r="S51" i="23"/>
  <c r="J430" i="17"/>
  <c r="J386" i="17"/>
  <c r="J164" i="4"/>
  <c r="J165" i="4"/>
  <c r="J37" i="16"/>
  <c r="J61" i="15"/>
  <c r="J39" i="24"/>
  <c r="J40" i="24"/>
  <c r="J41" i="24"/>
  <c r="J70" i="5"/>
  <c r="J126" i="9" l="1"/>
  <c r="J127" i="9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215" i="8"/>
  <c r="J214" i="8"/>
  <c r="J213" i="8"/>
  <c r="H16" i="23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H22" i="23" l="1"/>
  <c r="C22" i="23"/>
  <c r="C16" i="23"/>
  <c r="J90" i="4" l="1"/>
  <c r="J91" i="4"/>
  <c r="J119" i="9" l="1"/>
  <c r="J120" i="9"/>
  <c r="J121" i="9"/>
  <c r="J122" i="9"/>
  <c r="J123" i="9"/>
  <c r="J124" i="9"/>
  <c r="J29" i="11"/>
  <c r="J30" i="11"/>
  <c r="J34" i="19"/>
  <c r="J269" i="17"/>
  <c r="J270" i="17"/>
  <c r="J271" i="17"/>
  <c r="J272" i="17"/>
  <c r="J273" i="17"/>
  <c r="J274" i="17"/>
  <c r="J275" i="17"/>
  <c r="J276" i="17"/>
  <c r="J268" i="17"/>
  <c r="J145" i="9"/>
  <c r="J42" i="24" l="1"/>
  <c r="J448" i="17" l="1"/>
  <c r="J93" i="15"/>
  <c r="J92" i="15"/>
  <c r="J91" i="15"/>
  <c r="J237" i="22"/>
  <c r="J236" i="22"/>
  <c r="J428" i="17"/>
  <c r="J427" i="17"/>
  <c r="J426" i="17"/>
  <c r="J425" i="17"/>
  <c r="J424" i="17"/>
  <c r="J423" i="17"/>
  <c r="J419" i="17" l="1"/>
  <c r="J415" i="17"/>
  <c r="J416" i="17"/>
  <c r="J417" i="17"/>
  <c r="J418" i="17"/>
  <c r="J420" i="17"/>
  <c r="J421" i="17"/>
  <c r="J422" i="17"/>
  <c r="J429" i="17"/>
  <c r="J431" i="17"/>
  <c r="J432" i="17"/>
  <c r="J433" i="17"/>
  <c r="J434" i="17"/>
  <c r="J435" i="17"/>
  <c r="J436" i="17"/>
  <c r="J437" i="17"/>
  <c r="J438" i="17"/>
  <c r="J439" i="17"/>
  <c r="J440" i="17"/>
  <c r="J441" i="17"/>
  <c r="J442" i="17"/>
  <c r="J443" i="17"/>
  <c r="J444" i="17"/>
  <c r="J445" i="17"/>
  <c r="J446" i="17"/>
  <c r="J411" i="17"/>
  <c r="J412" i="17"/>
  <c r="J413" i="17"/>
  <c r="J410" i="17"/>
  <c r="J409" i="17"/>
  <c r="J408" i="17"/>
  <c r="J407" i="17"/>
  <c r="J406" i="17"/>
  <c r="J405" i="17" l="1"/>
  <c r="J404" i="17"/>
  <c r="J403" i="17"/>
  <c r="J402" i="17"/>
  <c r="J414" i="17"/>
  <c r="J447" i="17"/>
  <c r="J449" i="17"/>
  <c r="J450" i="17"/>
  <c r="J451" i="17"/>
  <c r="J401" i="17"/>
  <c r="J400" i="17"/>
  <c r="J399" i="17"/>
  <c r="J398" i="17"/>
  <c r="J396" i="17"/>
  <c r="J397" i="17"/>
  <c r="J143" i="9" l="1"/>
  <c r="J144" i="9"/>
  <c r="J26" i="13"/>
  <c r="J85" i="15"/>
  <c r="J86" i="15"/>
  <c r="J87" i="15"/>
  <c r="J88" i="15"/>
  <c r="J89" i="15"/>
  <c r="J90" i="15"/>
  <c r="J84" i="15"/>
  <c r="J83" i="15"/>
  <c r="J230" i="22"/>
  <c r="J231" i="22"/>
  <c r="J232" i="22"/>
  <c r="J233" i="22"/>
  <c r="J234" i="22"/>
  <c r="J235" i="22"/>
  <c r="J238" i="22"/>
  <c r="J239" i="22"/>
  <c r="J82" i="15"/>
  <c r="J227" i="22"/>
  <c r="J228" i="22"/>
  <c r="J229" i="22"/>
  <c r="J240" i="22"/>
  <c r="J384" i="17"/>
  <c r="J385" i="17"/>
  <c r="J387" i="17"/>
  <c r="J388" i="17"/>
  <c r="J389" i="17"/>
  <c r="J390" i="17"/>
  <c r="J391" i="17"/>
  <c r="J392" i="17"/>
  <c r="J393" i="17"/>
  <c r="J394" i="17"/>
  <c r="J395" i="17"/>
  <c r="J383" i="17"/>
  <c r="J382" i="17"/>
  <c r="J381" i="17"/>
  <c r="J226" i="22"/>
  <c r="J81" i="15"/>
  <c r="J38" i="24"/>
  <c r="J371" i="17"/>
  <c r="J372" i="17"/>
  <c r="J373" i="17"/>
  <c r="J374" i="17"/>
  <c r="J375" i="17"/>
  <c r="J376" i="17"/>
  <c r="J377" i="17"/>
  <c r="J378" i="17"/>
  <c r="J379" i="17"/>
  <c r="J380" i="17"/>
  <c r="J370" i="17"/>
  <c r="J369" i="17"/>
  <c r="J368" i="17"/>
  <c r="J223" i="22"/>
  <c r="J218" i="22" l="1"/>
  <c r="J222" i="22"/>
  <c r="J221" i="22"/>
  <c r="J220" i="22"/>
  <c r="J219" i="22"/>
  <c r="J216" i="22"/>
  <c r="J215" i="22"/>
  <c r="J209" i="22"/>
  <c r="J210" i="22"/>
  <c r="J211" i="22"/>
  <c r="J212" i="22"/>
  <c r="J213" i="22"/>
  <c r="J214" i="22"/>
  <c r="J217" i="22"/>
  <c r="J25" i="13"/>
  <c r="J72" i="5"/>
  <c r="J71" i="5"/>
  <c r="J364" i="17"/>
  <c r="J363" i="17"/>
  <c r="J358" i="17"/>
  <c r="J350" i="17"/>
  <c r="J362" i="17"/>
  <c r="J28" i="12" l="1"/>
  <c r="J16" i="7"/>
  <c r="J37" i="14"/>
  <c r="J32" i="6"/>
  <c r="J79" i="15"/>
  <c r="J208" i="22"/>
  <c r="J207" i="22"/>
  <c r="J37" i="24"/>
  <c r="J36" i="24"/>
  <c r="J206" i="22"/>
  <c r="J78" i="15"/>
  <c r="J24" i="13"/>
  <c r="J23" i="13"/>
  <c r="J140" i="9"/>
  <c r="J139" i="9"/>
  <c r="J22" i="13"/>
  <c r="J138" i="9"/>
  <c r="J141" i="9"/>
  <c r="J142" i="9"/>
  <c r="J137" i="9"/>
  <c r="J360" i="17"/>
  <c r="J136" i="9"/>
  <c r="J135" i="9"/>
  <c r="J134" i="9" l="1"/>
  <c r="J133" i="9"/>
  <c r="J132" i="9"/>
  <c r="J205" i="22"/>
  <c r="J204" i="22"/>
  <c r="J203" i="22"/>
  <c r="J202" i="22"/>
  <c r="J225" i="22"/>
  <c r="J201" i="22"/>
  <c r="J31" i="6"/>
  <c r="J355" i="17"/>
  <c r="J356" i="17"/>
  <c r="J357" i="17"/>
  <c r="J359" i="17"/>
  <c r="J354" i="17"/>
  <c r="J352" i="17"/>
  <c r="J349" i="17"/>
  <c r="J351" i="17"/>
  <c r="J353" i="17"/>
  <c r="J347" i="17"/>
  <c r="J343" i="17"/>
  <c r="J344" i="17"/>
  <c r="J345" i="17"/>
  <c r="J346" i="17"/>
  <c r="J365" i="17"/>
  <c r="J333" i="17"/>
  <c r="J338" i="17"/>
  <c r="J337" i="17" l="1"/>
  <c r="J361" i="17"/>
  <c r="J330" i="17" l="1"/>
  <c r="J331" i="17"/>
  <c r="J324" i="17" l="1"/>
  <c r="J325" i="17"/>
  <c r="J326" i="17"/>
  <c r="J327" i="17"/>
  <c r="J328" i="17"/>
  <c r="J329" i="17"/>
  <c r="J332" i="17"/>
  <c r="J318" i="17"/>
  <c r="J319" i="17"/>
  <c r="J320" i="17"/>
  <c r="J321" i="17"/>
  <c r="J322" i="17"/>
  <c r="J323" i="17"/>
  <c r="J334" i="17"/>
  <c r="J335" i="17"/>
  <c r="J336" i="17"/>
  <c r="J339" i="17"/>
  <c r="J348" i="17"/>
  <c r="J310" i="17"/>
  <c r="J200" i="22" l="1"/>
  <c r="J131" i="9" l="1"/>
  <c r="J291" i="17" l="1"/>
  <c r="J292" i="17"/>
  <c r="J293" i="17"/>
  <c r="J294" i="17"/>
  <c r="J295" i="17"/>
  <c r="J296" i="17"/>
  <c r="J297" i="17"/>
  <c r="J298" i="17"/>
  <c r="J299" i="17"/>
  <c r="J300" i="17"/>
  <c r="J301" i="17"/>
  <c r="J302" i="17"/>
  <c r="J303" i="17"/>
  <c r="J304" i="17"/>
  <c r="J305" i="17"/>
  <c r="J306" i="17"/>
  <c r="J307" i="17"/>
  <c r="J308" i="17"/>
  <c r="J309" i="17"/>
  <c r="J311" i="17"/>
  <c r="J312" i="17"/>
  <c r="J313" i="17"/>
  <c r="J314" i="17"/>
  <c r="J315" i="17"/>
  <c r="J316" i="17"/>
  <c r="J317" i="17"/>
  <c r="J366" i="17"/>
  <c r="J367" i="17"/>
  <c r="J199" i="22"/>
  <c r="J173" i="4"/>
  <c r="J172" i="4"/>
  <c r="J171" i="4"/>
  <c r="J170" i="4"/>
  <c r="J279" i="17" l="1"/>
  <c r="J280" i="17"/>
  <c r="J281" i="17"/>
  <c r="J282" i="17"/>
  <c r="J283" i="17"/>
  <c r="J284" i="17"/>
  <c r="J285" i="17"/>
  <c r="J286" i="17"/>
  <c r="J287" i="17"/>
  <c r="J288" i="17"/>
  <c r="J289" i="17"/>
  <c r="J290" i="17"/>
  <c r="J167" i="4"/>
  <c r="J278" i="17"/>
  <c r="J77" i="15" l="1"/>
  <c r="J33" i="19"/>
  <c r="J32" i="19"/>
  <c r="J32" i="11"/>
  <c r="J33" i="11"/>
  <c r="J31" i="11"/>
  <c r="J30" i="6"/>
  <c r="J21" i="13"/>
  <c r="J40" i="16"/>
  <c r="J39" i="16"/>
  <c r="J38" i="16"/>
  <c r="J69" i="5"/>
  <c r="J68" i="5"/>
  <c r="J67" i="5" l="1"/>
  <c r="J73" i="5"/>
  <c r="J66" i="5"/>
  <c r="J65" i="5" l="1"/>
  <c r="J64" i="5"/>
  <c r="J63" i="5"/>
  <c r="J62" i="5"/>
  <c r="J36" i="14"/>
  <c r="J166" i="4" l="1"/>
  <c r="J61" i="5"/>
  <c r="J60" i="5"/>
  <c r="J59" i="5"/>
  <c r="J58" i="5"/>
  <c r="J163" i="4"/>
  <c r="J162" i="4"/>
  <c r="J168" i="4"/>
  <c r="J169" i="4"/>
  <c r="J35" i="14"/>
  <c r="J161" i="4"/>
  <c r="J75" i="15"/>
  <c r="J74" i="15"/>
  <c r="J73" i="15"/>
  <c r="J72" i="15"/>
  <c r="J76" i="15"/>
  <c r="J196" i="22"/>
  <c r="J195" i="22"/>
  <c r="J197" i="22"/>
  <c r="J198" i="22"/>
  <c r="J194" i="22"/>
  <c r="J193" i="22"/>
  <c r="J35" i="24"/>
  <c r="J71" i="15" l="1"/>
  <c r="J192" i="22"/>
  <c r="J125" i="9" l="1"/>
  <c r="J80" i="15" l="1"/>
  <c r="J19" i="10"/>
  <c r="J27" i="12"/>
  <c r="J34" i="14"/>
  <c r="J157" i="4" l="1"/>
  <c r="J147" i="4"/>
  <c r="J145" i="4"/>
  <c r="J144" i="4"/>
  <c r="J160" i="4"/>
  <c r="J159" i="4"/>
  <c r="J158" i="4"/>
  <c r="J156" i="4"/>
  <c r="J155" i="4"/>
  <c r="J154" i="4"/>
  <c r="J153" i="4"/>
  <c r="J152" i="4"/>
  <c r="J151" i="4"/>
  <c r="J150" i="4"/>
  <c r="J149" i="4"/>
  <c r="J148" i="4"/>
  <c r="J135" i="4"/>
  <c r="J136" i="4"/>
  <c r="J137" i="4"/>
  <c r="J138" i="4"/>
  <c r="J139" i="4"/>
  <c r="J140" i="4"/>
  <c r="J141" i="4"/>
  <c r="J142" i="4"/>
  <c r="J143" i="4"/>
  <c r="J146" i="4"/>
  <c r="J124" i="4"/>
  <c r="J123" i="4"/>
  <c r="J120" i="4"/>
  <c r="J121" i="4"/>
  <c r="J115" i="9" l="1"/>
  <c r="J32" i="16"/>
  <c r="J172" i="22"/>
  <c r="J175" i="22"/>
  <c r="J109" i="9"/>
  <c r="J100" i="9"/>
  <c r="J101" i="9"/>
  <c r="J102" i="9"/>
  <c r="J103" i="9"/>
  <c r="J104" i="9"/>
  <c r="J105" i="9"/>
  <c r="J106" i="9"/>
  <c r="J107" i="9"/>
  <c r="J108" i="9"/>
  <c r="J110" i="9"/>
  <c r="J111" i="9"/>
  <c r="J112" i="9"/>
  <c r="J113" i="9"/>
  <c r="J114" i="9"/>
  <c r="J116" i="9"/>
  <c r="J264" i="17" l="1"/>
  <c r="J265" i="17" l="1"/>
  <c r="J266" i="17"/>
  <c r="J267" i="17"/>
  <c r="J277" i="17"/>
  <c r="J20" i="13"/>
  <c r="J15" i="7"/>
  <c r="J57" i="5"/>
  <c r="J119" i="4"/>
  <c r="J70" i="15"/>
  <c r="J34" i="24"/>
  <c r="J186" i="22"/>
  <c r="J185" i="22"/>
  <c r="J184" i="22"/>
  <c r="J183" i="22"/>
  <c r="J181" i="22"/>
  <c r="J178" i="22"/>
  <c r="J182" i="22"/>
  <c r="J191" i="22"/>
  <c r="J190" i="22"/>
  <c r="J189" i="22"/>
  <c r="J188" i="22"/>
  <c r="J187" i="22"/>
  <c r="J180" i="22"/>
  <c r="J179" i="22"/>
  <c r="J224" i="22"/>
  <c r="J26" i="12"/>
  <c r="J25" i="12"/>
  <c r="J20" i="10"/>
  <c r="J128" i="9"/>
  <c r="J129" i="9"/>
  <c r="J29" i="6"/>
  <c r="J28" i="6"/>
  <c r="J134" i="4"/>
  <c r="J133" i="4"/>
  <c r="J132" i="4"/>
  <c r="J131" i="4"/>
  <c r="J130" i="4"/>
  <c r="J129" i="4"/>
  <c r="J128" i="4"/>
  <c r="J127" i="4"/>
  <c r="J126" i="4"/>
  <c r="J125" i="4"/>
  <c r="J122" i="4"/>
  <c r="J118" i="4"/>
  <c r="J117" i="4"/>
  <c r="J116" i="4"/>
  <c r="J115" i="4"/>
  <c r="J114" i="4"/>
  <c r="J113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33" i="24" l="1"/>
  <c r="J69" i="15"/>
  <c r="J118" i="9"/>
  <c r="J66" i="15"/>
  <c r="J67" i="15"/>
  <c r="J68" i="15"/>
  <c r="J18" i="10" l="1"/>
  <c r="J28" i="11"/>
  <c r="J33" i="14"/>
  <c r="J24" i="12"/>
  <c r="J117" i="9"/>
  <c r="J27" i="6"/>
  <c r="J32" i="24" l="1"/>
  <c r="J173" i="22"/>
  <c r="J174" i="22"/>
  <c r="J176" i="22"/>
  <c r="J177" i="22"/>
  <c r="J65" i="15"/>
  <c r="J99" i="9"/>
  <c r="J64" i="15"/>
  <c r="J63" i="15"/>
  <c r="J98" i="9" l="1"/>
  <c r="J94" i="4"/>
  <c r="J97" i="9"/>
  <c r="J31" i="24" l="1"/>
  <c r="J62" i="15"/>
  <c r="J171" i="22"/>
  <c r="J26" i="6"/>
  <c r="J25" i="6"/>
  <c r="J31" i="19"/>
  <c r="J27" i="11"/>
  <c r="J23" i="12"/>
  <c r="J26" i="11"/>
  <c r="J56" i="5"/>
  <c r="J32" i="14"/>
  <c r="J25" i="11"/>
  <c r="J96" i="9"/>
  <c r="J55" i="5"/>
  <c r="J30" i="19"/>
  <c r="J95" i="9"/>
  <c r="J93" i="4"/>
  <c r="J22" i="12"/>
  <c r="J29" i="19"/>
  <c r="J36" i="16"/>
  <c r="J35" i="16"/>
  <c r="J92" i="4"/>
  <c r="J34" i="16" l="1"/>
  <c r="J33" i="16"/>
  <c r="J31" i="14"/>
  <c r="J94" i="9"/>
  <c r="J92" i="9"/>
  <c r="J93" i="9"/>
  <c r="J89" i="4"/>
  <c r="J54" i="5" l="1"/>
  <c r="J53" i="5"/>
  <c r="J52" i="5"/>
  <c r="J51" i="5"/>
  <c r="J50" i="5"/>
  <c r="J49" i="5"/>
  <c r="J48" i="5" l="1"/>
  <c r="J43" i="5"/>
  <c r="J47" i="5"/>
  <c r="J46" i="5"/>
  <c r="J45" i="5"/>
  <c r="J44" i="5"/>
  <c r="J30" i="24"/>
  <c r="J14" i="7"/>
  <c r="J24" i="6" l="1"/>
  <c r="J21" i="12"/>
  <c r="J19" i="13"/>
  <c r="J260" i="17" l="1"/>
  <c r="J257" i="17" l="1"/>
  <c r="J256" i="17"/>
  <c r="J258" i="17"/>
  <c r="J259" i="17"/>
  <c r="J261" i="17"/>
  <c r="J262" i="17"/>
  <c r="J263" i="17"/>
  <c r="J28" i="19"/>
  <c r="J170" i="22"/>
  <c r="J60" i="15"/>
  <c r="J59" i="15"/>
  <c r="J58" i="15"/>
  <c r="J57" i="15"/>
  <c r="J81" i="9" l="1"/>
  <c r="J82" i="9"/>
  <c r="J246" i="17"/>
  <c r="J247" i="17"/>
  <c r="J248" i="17"/>
  <c r="J249" i="17"/>
  <c r="J250" i="17"/>
  <c r="J251" i="17"/>
  <c r="J252" i="17"/>
  <c r="J159" i="22"/>
  <c r="J87" i="4"/>
  <c r="J86" i="4"/>
  <c r="J245" i="17" l="1"/>
  <c r="J88" i="4"/>
  <c r="J42" i="5"/>
  <c r="J23" i="6"/>
  <c r="J13" i="7"/>
  <c r="J27" i="19"/>
  <c r="J90" i="9"/>
  <c r="J91" i="9"/>
  <c r="J89" i="9"/>
  <c r="J88" i="9"/>
  <c r="J17" i="10"/>
  <c r="J24" i="11"/>
  <c r="J20" i="12"/>
  <c r="J18" i="13"/>
  <c r="J30" i="14"/>
  <c r="J169" i="22"/>
  <c r="J168" i="22"/>
  <c r="J28" i="24"/>
  <c r="J56" i="15"/>
  <c r="J55" i="15"/>
  <c r="J31" i="16"/>
  <c r="J255" i="17"/>
  <c r="J254" i="17"/>
  <c r="J253" i="17"/>
  <c r="J26" i="19"/>
  <c r="J167" i="22"/>
  <c r="J16" i="10"/>
  <c r="J22" i="6"/>
  <c r="J30" i="16"/>
  <c r="J29" i="16"/>
  <c r="J21" i="6"/>
  <c r="J85" i="4"/>
  <c r="J87" i="9"/>
  <c r="J86" i="9"/>
  <c r="J85" i="9"/>
  <c r="J84" i="4"/>
  <c r="J84" i="9" l="1"/>
  <c r="J83" i="9"/>
  <c r="J83" i="4" l="1"/>
  <c r="J79" i="9"/>
  <c r="J80" i="9"/>
  <c r="J78" i="9"/>
  <c r="J73" i="9"/>
  <c r="J72" i="9"/>
  <c r="J75" i="9"/>
  <c r="J69" i="9"/>
  <c r="J74" i="9"/>
  <c r="J71" i="9"/>
  <c r="J70" i="9"/>
  <c r="J76" i="9"/>
  <c r="J68" i="9"/>
  <c r="J67" i="9"/>
  <c r="J66" i="9" l="1"/>
  <c r="J65" i="9"/>
  <c r="J64" i="9"/>
  <c r="J63" i="9"/>
  <c r="J62" i="9"/>
  <c r="J77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163" i="22"/>
  <c r="J166" i="22"/>
  <c r="J162" i="22"/>
  <c r="J161" i="22"/>
  <c r="J160" i="22"/>
  <c r="J165" i="22"/>
  <c r="J164" i="22"/>
  <c r="J53" i="15" l="1"/>
  <c r="J23" i="11" l="1"/>
  <c r="J41" i="5"/>
  <c r="J40" i="5"/>
  <c r="J39" i="5"/>
  <c r="J82" i="4"/>
  <c r="J29" i="14"/>
  <c r="J38" i="5"/>
  <c r="J37" i="5"/>
  <c r="J36" i="5"/>
  <c r="J158" i="22"/>
  <c r="J27" i="24"/>
  <c r="J35" i="15"/>
  <c r="J36" i="15"/>
  <c r="J19" i="12"/>
  <c r="J44" i="9"/>
  <c r="J28" i="16"/>
  <c r="J35" i="5"/>
  <c r="J17" i="13"/>
  <c r="J15" i="10" l="1"/>
  <c r="J14" i="10"/>
  <c r="J20" i="6"/>
  <c r="J34" i="5"/>
  <c r="J22" i="11"/>
  <c r="J25" i="19"/>
  <c r="J28" i="14"/>
  <c r="J27" i="14"/>
  <c r="J26" i="14"/>
  <c r="J27" i="16"/>
  <c r="J18" i="12"/>
  <c r="J11" i="7"/>
  <c r="J12" i="7"/>
  <c r="J130" i="9" l="1"/>
  <c r="J244" i="17"/>
  <c r="J79" i="4"/>
  <c r="J80" i="4"/>
  <c r="J52" i="15" l="1"/>
  <c r="J51" i="15"/>
  <c r="J54" i="15"/>
  <c r="J78" i="4"/>
  <c r="J157" i="22"/>
  <c r="J156" i="22"/>
  <c r="J50" i="15"/>
  <c r="J148" i="22"/>
  <c r="J149" i="22"/>
  <c r="J150" i="22"/>
  <c r="J151" i="22"/>
  <c r="J152" i="22"/>
  <c r="J153" i="22"/>
  <c r="J154" i="22"/>
  <c r="J155" i="22"/>
  <c r="J43" i="9"/>
  <c r="J21" i="11"/>
  <c r="J77" i="4"/>
  <c r="J49" i="15"/>
  <c r="J48" i="15"/>
  <c r="J146" i="22"/>
  <c r="J24" i="19"/>
  <c r="J33" i="5"/>
  <c r="J75" i="4"/>
  <c r="J76" i="4"/>
  <c r="J26" i="16"/>
  <c r="J19" i="6"/>
  <c r="J16" i="13"/>
  <c r="J40" i="9" l="1"/>
  <c r="J18" i="6"/>
  <c r="J23" i="16"/>
  <c r="J17" i="12"/>
  <c r="J19" i="11"/>
  <c r="J39" i="9"/>
  <c r="J147" i="22" l="1"/>
  <c r="J145" i="22"/>
  <c r="J243" i="17"/>
  <c r="J242" i="17"/>
  <c r="J241" i="17"/>
  <c r="J240" i="17"/>
  <c r="J239" i="17"/>
  <c r="J238" i="17"/>
  <c r="J144" i="22" l="1"/>
  <c r="J143" i="22"/>
  <c r="J142" i="22"/>
  <c r="J69" i="4"/>
  <c r="J141" i="22"/>
  <c r="J140" i="22"/>
  <c r="J47" i="15"/>
  <c r="J26" i="24"/>
  <c r="J46" i="15"/>
  <c r="J32" i="5"/>
  <c r="J22" i="19"/>
  <c r="J20" i="19"/>
  <c r="J21" i="19"/>
  <c r="J31" i="5"/>
  <c r="J139" i="22" l="1"/>
  <c r="J138" i="22"/>
  <c r="J137" i="22"/>
  <c r="J136" i="22"/>
  <c r="J22" i="16" l="1"/>
  <c r="J24" i="14"/>
  <c r="J25" i="14"/>
  <c r="J29" i="5"/>
  <c r="J28" i="5"/>
  <c r="J21" i="16"/>
  <c r="J17" i="6"/>
  <c r="J20" i="16"/>
  <c r="J30" i="5"/>
  <c r="J27" i="5"/>
  <c r="J26" i="5"/>
  <c r="J70" i="4"/>
  <c r="J71" i="4"/>
  <c r="J72" i="4"/>
  <c r="J73" i="4"/>
  <c r="J74" i="4"/>
  <c r="J81" i="4"/>
  <c r="J68" i="4"/>
  <c r="J25" i="5"/>
  <c r="J24" i="5"/>
  <c r="J19" i="16"/>
  <c r="J67" i="4"/>
  <c r="J23" i="14" l="1"/>
  <c r="J16" i="12" l="1"/>
  <c r="J66" i="4" l="1"/>
  <c r="J65" i="4"/>
  <c r="J237" i="17" l="1"/>
  <c r="J236" i="17"/>
  <c r="J235" i="17"/>
  <c r="J234" i="17"/>
  <c r="J233" i="17"/>
  <c r="J232" i="17"/>
  <c r="J231" i="17"/>
  <c r="J230" i="17"/>
  <c r="J229" i="17"/>
  <c r="J228" i="17"/>
  <c r="J227" i="17"/>
  <c r="J226" i="17"/>
  <c r="J225" i="17"/>
  <c r="J224" i="17"/>
  <c r="J223" i="17"/>
  <c r="J222" i="17"/>
  <c r="J221" i="17"/>
  <c r="J218" i="17"/>
  <c r="J219" i="17"/>
  <c r="J220" i="17"/>
  <c r="J217" i="17" l="1"/>
  <c r="J44" i="15"/>
  <c r="J45" i="15"/>
  <c r="J135" i="22"/>
  <c r="J15" i="13"/>
  <c r="J37" i="9"/>
  <c r="J17" i="16" l="1"/>
  <c r="J18" i="16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R132" i="8" l="1"/>
  <c r="J21" i="14" l="1"/>
  <c r="J20" i="14"/>
  <c r="J19" i="14"/>
  <c r="J18" i="14"/>
  <c r="J216" i="17" l="1"/>
  <c r="J215" i="17"/>
  <c r="J214" i="17"/>
  <c r="J15" i="16"/>
  <c r="J16" i="16"/>
  <c r="J43" i="15"/>
  <c r="J42" i="15"/>
  <c r="J25" i="24"/>
  <c r="J134" i="22"/>
  <c r="J133" i="22"/>
  <c r="J22" i="14"/>
  <c r="J14" i="13"/>
  <c r="J15" i="12"/>
  <c r="J18" i="11"/>
  <c r="J13" i="10"/>
  <c r="J12" i="10"/>
  <c r="J35" i="9"/>
  <c r="J34" i="9"/>
  <c r="J10" i="7"/>
  <c r="J16" i="6"/>
  <c r="J23" i="5"/>
  <c r="J95" i="15"/>
  <c r="J131" i="22"/>
  <c r="J24" i="16" l="1"/>
  <c r="J20" i="11"/>
  <c r="J23" i="19"/>
  <c r="J22" i="5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K181" i="4"/>
  <c r="L181" i="4"/>
  <c r="M181" i="4"/>
  <c r="N181" i="4"/>
  <c r="O181" i="4"/>
  <c r="J31" i="9"/>
  <c r="J32" i="9"/>
  <c r="J33" i="9"/>
  <c r="J181" i="4" l="1"/>
  <c r="J24" i="24"/>
  <c r="J132" i="22"/>
  <c r="J130" i="22"/>
  <c r="J129" i="22"/>
  <c r="J128" i="22"/>
  <c r="J127" i="22"/>
  <c r="J126" i="22"/>
  <c r="J41" i="15"/>
  <c r="J40" i="15"/>
  <c r="J39" i="15"/>
  <c r="J125" i="22" l="1"/>
  <c r="J13" i="13" l="1"/>
  <c r="J37" i="15"/>
  <c r="J38" i="15"/>
  <c r="J17" i="14"/>
  <c r="J124" i="22" l="1"/>
  <c r="J21" i="5"/>
  <c r="J17" i="11" l="1"/>
  <c r="J123" i="22" l="1"/>
  <c r="J213" i="17"/>
  <c r="J212" i="17"/>
  <c r="J14" i="12"/>
  <c r="J15" i="6"/>
  <c r="J19" i="19"/>
  <c r="J30" i="9"/>
  <c r="J29" i="9"/>
  <c r="J25" i="9"/>
  <c r="J161" i="17"/>
  <c r="J156" i="17"/>
  <c r="J157" i="17"/>
  <c r="J158" i="17"/>
  <c r="J159" i="17"/>
  <c r="J160" i="17"/>
  <c r="J162" i="17"/>
  <c r="J163" i="17"/>
  <c r="J164" i="17"/>
  <c r="J165" i="17"/>
  <c r="J155" i="17"/>
  <c r="J16" i="14" l="1"/>
  <c r="J176" i="17" l="1"/>
  <c r="J177" i="17"/>
  <c r="J178" i="17"/>
  <c r="J179" i="17"/>
  <c r="J180" i="17"/>
  <c r="J181" i="17"/>
  <c r="J182" i="17"/>
  <c r="J210" i="17"/>
  <c r="J211" i="17"/>
  <c r="J14" i="6" l="1"/>
  <c r="J20" i="5"/>
  <c r="J13" i="12"/>
  <c r="J19" i="5"/>
  <c r="J15" i="14"/>
  <c r="J204" i="17" l="1"/>
  <c r="J205" i="17"/>
  <c r="J206" i="17"/>
  <c r="J207" i="17"/>
  <c r="J208" i="17"/>
  <c r="J209" i="17"/>
  <c r="J203" i="17"/>
  <c r="J184" i="17"/>
  <c r="J18" i="19"/>
  <c r="J118" i="22" l="1"/>
  <c r="J119" i="22"/>
  <c r="J120" i="22"/>
  <c r="J121" i="22"/>
  <c r="J117" i="22"/>
  <c r="J122" i="22"/>
  <c r="J34" i="15"/>
  <c r="J12" i="12"/>
  <c r="J18" i="5"/>
  <c r="J9" i="14"/>
  <c r="J10" i="14"/>
  <c r="J11" i="14"/>
  <c r="J12" i="14"/>
  <c r="J13" i="14"/>
  <c r="J14" i="14"/>
  <c r="J25" i="16"/>
  <c r="J23" i="24"/>
  <c r="J116" i="22"/>
  <c r="J26" i="9"/>
  <c r="J36" i="9" l="1"/>
  <c r="J38" i="9"/>
  <c r="J17" i="19" l="1"/>
  <c r="J175" i="17" l="1"/>
  <c r="J174" i="17"/>
  <c r="J173" i="17"/>
  <c r="J172" i="17"/>
  <c r="J170" i="17"/>
  <c r="J169" i="17" l="1"/>
  <c r="J168" i="17"/>
  <c r="J17" i="5"/>
  <c r="J14" i="16"/>
  <c r="J12" i="13"/>
  <c r="J16" i="5"/>
  <c r="J15" i="5"/>
  <c r="J16" i="19"/>
  <c r="J15" i="19"/>
  <c r="J14" i="19"/>
  <c r="J12" i="19"/>
  <c r="J13" i="19"/>
  <c r="J33" i="15" l="1"/>
  <c r="J32" i="15"/>
  <c r="J31" i="15"/>
  <c r="J30" i="15"/>
  <c r="J29" i="15"/>
  <c r="J115" i="22"/>
  <c r="J114" i="22"/>
  <c r="J113" i="22"/>
  <c r="J112" i="22" l="1"/>
  <c r="J111" i="22"/>
  <c r="J110" i="22"/>
  <c r="J109" i="22"/>
  <c r="J108" i="22"/>
  <c r="J107" i="22"/>
  <c r="J106" i="22"/>
  <c r="J105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1" i="16"/>
  <c r="J12" i="16"/>
  <c r="J13" i="16"/>
  <c r="J14" i="5"/>
  <c r="J22" i="9"/>
  <c r="J23" i="9"/>
  <c r="J11" i="19"/>
  <c r="J11" i="13"/>
  <c r="J10" i="10"/>
  <c r="J11" i="10"/>
  <c r="J11" i="11"/>
  <c r="J12" i="11"/>
  <c r="J13" i="11"/>
  <c r="J14" i="11"/>
  <c r="J15" i="11"/>
  <c r="J16" i="11"/>
  <c r="J151" i="17" l="1"/>
  <c r="J11" i="6" l="1"/>
  <c r="J13" i="5" l="1"/>
  <c r="J12" i="5"/>
  <c r="J12" i="6"/>
  <c r="J10" i="13"/>
  <c r="J154" i="17"/>
  <c r="J153" i="17"/>
  <c r="J152" i="17"/>
  <c r="J141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22" i="17"/>
  <c r="J123" i="17"/>
  <c r="J124" i="17"/>
  <c r="J125" i="17"/>
  <c r="J126" i="17"/>
  <c r="J127" i="17"/>
  <c r="J128" i="17"/>
  <c r="J116" i="17"/>
  <c r="J109" i="17"/>
  <c r="J108" i="17"/>
  <c r="J106" i="17"/>
  <c r="J107" i="17"/>
  <c r="J110" i="17"/>
  <c r="J111" i="17"/>
  <c r="J112" i="17"/>
  <c r="J113" i="17"/>
  <c r="J114" i="17"/>
  <c r="J115" i="17"/>
  <c r="J117" i="17"/>
  <c r="J118" i="17"/>
  <c r="J119" i="17"/>
  <c r="J120" i="17"/>
  <c r="J121" i="17"/>
  <c r="J105" i="17"/>
  <c r="J104" i="17"/>
  <c r="J103" i="17"/>
  <c r="J102" i="17"/>
  <c r="J101" i="17"/>
  <c r="J100" i="17"/>
  <c r="J99" i="17"/>
  <c r="J98" i="17"/>
  <c r="J97" i="17"/>
  <c r="J96" i="17"/>
  <c r="J95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J79" i="17"/>
  <c r="J166" i="17"/>
  <c r="J167" i="17"/>
  <c r="J59" i="17" l="1"/>
  <c r="J60" i="17"/>
  <c r="J61" i="17"/>
  <c r="J62" i="17"/>
  <c r="J63" i="17"/>
  <c r="J58" i="17"/>
  <c r="J51" i="17"/>
  <c r="J52" i="17"/>
  <c r="J53" i="17"/>
  <c r="J54" i="17"/>
  <c r="J55" i="17"/>
  <c r="J56" i="17"/>
  <c r="J57" i="17"/>
  <c r="J64" i="17"/>
  <c r="J21" i="9"/>
  <c r="J20" i="9"/>
  <c r="J17" i="9"/>
  <c r="J40" i="17"/>
  <c r="J41" i="17"/>
  <c r="J42" i="17"/>
  <c r="J43" i="17"/>
  <c r="J44" i="17"/>
  <c r="J45" i="17"/>
  <c r="J46" i="17"/>
  <c r="J33" i="17"/>
  <c r="J34" i="17"/>
  <c r="J35" i="17"/>
  <c r="J36" i="17"/>
  <c r="J37" i="17"/>
  <c r="J38" i="17"/>
  <c r="J39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150" i="17"/>
  <c r="J78" i="22"/>
  <c r="J14" i="24"/>
  <c r="J75" i="22"/>
  <c r="J76" i="22"/>
  <c r="J77" i="22"/>
  <c r="J18" i="15"/>
  <c r="J19" i="15"/>
  <c r="J68" i="22"/>
  <c r="J69" i="22"/>
  <c r="J70" i="22"/>
  <c r="J71" i="22"/>
  <c r="J72" i="22"/>
  <c r="J73" i="22"/>
  <c r="J74" i="22"/>
  <c r="J15" i="15"/>
  <c r="J16" i="15"/>
  <c r="J17" i="15"/>
  <c r="J11" i="24"/>
  <c r="J12" i="24"/>
  <c r="J13" i="24"/>
  <c r="J10" i="24"/>
  <c r="J148" i="17"/>
  <c r="J149" i="17"/>
  <c r="J27" i="15" l="1"/>
  <c r="J28" i="15"/>
  <c r="J24" i="15"/>
  <c r="J25" i="15"/>
  <c r="J23" i="15"/>
  <c r="J22" i="15"/>
  <c r="J21" i="15"/>
  <c r="J15" i="24"/>
  <c r="J16" i="24"/>
  <c r="J17" i="24"/>
  <c r="J20" i="24"/>
  <c r="J13" i="6"/>
  <c r="J80" i="22"/>
  <c r="J79" i="22"/>
  <c r="J9" i="16"/>
  <c r="J10" i="16"/>
  <c r="J9" i="13"/>
  <c r="J18" i="24" l="1"/>
  <c r="J63" i="22"/>
  <c r="J64" i="22"/>
  <c r="J65" i="22"/>
  <c r="J66" i="22"/>
  <c r="J67" i="22"/>
  <c r="J9" i="24"/>
  <c r="J61" i="22"/>
  <c r="J60" i="22"/>
  <c r="J20" i="15"/>
  <c r="J26" i="15"/>
  <c r="J9" i="12"/>
  <c r="J8" i="13"/>
  <c r="J14" i="9"/>
  <c r="J10" i="5"/>
  <c r="J11" i="5"/>
  <c r="J13" i="9"/>
  <c r="J57" i="22"/>
  <c r="J50" i="22"/>
  <c r="J52" i="22"/>
  <c r="J53" i="22"/>
  <c r="J54" i="22"/>
  <c r="J55" i="22"/>
  <c r="J56" i="22"/>
  <c r="J58" i="22"/>
  <c r="J59" i="22"/>
  <c r="J62" i="22"/>
  <c r="J48" i="22"/>
  <c r="J13" i="15"/>
  <c r="J41" i="22"/>
  <c r="J40" i="22"/>
  <c r="J42" i="22"/>
  <c r="J43" i="22"/>
  <c r="J44" i="22"/>
  <c r="J45" i="22"/>
  <c r="J46" i="22"/>
  <c r="J47" i="22"/>
  <c r="J49" i="22"/>
  <c r="J39" i="22"/>
  <c r="J38" i="22"/>
  <c r="J37" i="22"/>
  <c r="J33" i="22"/>
  <c r="J11" i="17"/>
  <c r="J27" i="22"/>
  <c r="J26" i="22"/>
  <c r="J28" i="22"/>
  <c r="J29" i="22"/>
  <c r="J30" i="22"/>
  <c r="J31" i="22"/>
  <c r="J32" i="22"/>
  <c r="J34" i="22"/>
  <c r="J35" i="22"/>
  <c r="J25" i="22"/>
  <c r="J24" i="22"/>
  <c r="J9" i="19"/>
  <c r="J10" i="19"/>
  <c r="J8" i="16"/>
  <c r="J8" i="14"/>
  <c r="J10" i="11"/>
  <c r="J11" i="9"/>
  <c r="J8" i="24" l="1"/>
  <c r="J8" i="15"/>
  <c r="J12" i="22"/>
  <c r="W13" i="17" l="1"/>
  <c r="S13" i="15"/>
  <c r="W19" i="17"/>
  <c r="J10" i="17"/>
  <c r="J12" i="17"/>
  <c r="J13" i="17"/>
  <c r="J14" i="17"/>
  <c r="J47" i="17"/>
  <c r="J48" i="17"/>
  <c r="J49" i="17"/>
  <c r="J50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142" i="17"/>
  <c r="J143" i="17"/>
  <c r="J144" i="17"/>
  <c r="J145" i="17"/>
  <c r="J146" i="17"/>
  <c r="J147" i="17"/>
  <c r="J171" i="17"/>
  <c r="J183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9" i="10"/>
  <c r="J7" i="8"/>
  <c r="J315" i="8" s="1"/>
  <c r="J41" i="16" l="1"/>
  <c r="J7" i="16"/>
  <c r="J94" i="15"/>
  <c r="J14" i="15"/>
  <c r="J12" i="15"/>
  <c r="J11" i="15"/>
  <c r="J10" i="15"/>
  <c r="J9" i="15"/>
  <c r="J7" i="15"/>
  <c r="J11" i="22"/>
  <c r="J13" i="22"/>
  <c r="J14" i="22"/>
  <c r="J15" i="22"/>
  <c r="J16" i="22"/>
  <c r="J17" i="22"/>
  <c r="J18" i="22"/>
  <c r="J19" i="22"/>
  <c r="J20" i="22"/>
  <c r="J21" i="22"/>
  <c r="J22" i="22"/>
  <c r="J23" i="22"/>
  <c r="J36" i="22"/>
  <c r="J51" i="22"/>
  <c r="J8" i="12"/>
  <c r="J10" i="12"/>
  <c r="J11" i="12"/>
  <c r="J29" i="12"/>
  <c r="K30" i="12"/>
  <c r="L30" i="12"/>
  <c r="M30" i="12"/>
  <c r="N30" i="12"/>
  <c r="O30" i="12"/>
  <c r="J8" i="11"/>
  <c r="J9" i="11"/>
  <c r="J34" i="11"/>
  <c r="K35" i="11"/>
  <c r="L35" i="11"/>
  <c r="M35" i="11"/>
  <c r="N35" i="11"/>
  <c r="O35" i="11"/>
  <c r="J30" i="12" l="1"/>
  <c r="J35" i="11"/>
  <c r="T11" i="23" l="1"/>
  <c r="J74" i="5" l="1"/>
  <c r="D16" i="23"/>
  <c r="J8" i="19" l="1"/>
  <c r="J241" i="22" l="1"/>
  <c r="J43" i="24"/>
  <c r="J29" i="24"/>
  <c r="J42" i="9" l="1"/>
  <c r="J146" i="9"/>
  <c r="J41" i="9" l="1"/>
  <c r="J19" i="24" l="1"/>
  <c r="J10" i="6" l="1"/>
  <c r="J22" i="24" l="1"/>
  <c r="J17" i="7" l="1"/>
  <c r="J24" i="9"/>
  <c r="J27" i="9"/>
  <c r="J28" i="9"/>
  <c r="J10" i="9"/>
  <c r="J12" i="9"/>
  <c r="J15" i="9"/>
  <c r="J16" i="9"/>
  <c r="J18" i="9"/>
  <c r="J19" i="9"/>
  <c r="J9" i="9"/>
  <c r="S36" i="23"/>
  <c r="R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T31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C37" i="23" s="1"/>
  <c r="T27" i="23"/>
  <c r="T26" i="23"/>
  <c r="T25" i="23"/>
  <c r="T24" i="23"/>
  <c r="S22" i="23"/>
  <c r="R22" i="23"/>
  <c r="Q22" i="23"/>
  <c r="P22" i="23"/>
  <c r="O22" i="23"/>
  <c r="N22" i="23"/>
  <c r="M22" i="23"/>
  <c r="L22" i="23"/>
  <c r="K22" i="23"/>
  <c r="J22" i="23"/>
  <c r="I22" i="23"/>
  <c r="G22" i="23"/>
  <c r="F22" i="23"/>
  <c r="E22" i="23"/>
  <c r="D22" i="23"/>
  <c r="T21" i="23"/>
  <c r="T20" i="23"/>
  <c r="T19" i="23"/>
  <c r="T18" i="23"/>
  <c r="S16" i="23"/>
  <c r="S37" i="23" s="1"/>
  <c r="R16" i="23"/>
  <c r="Q16" i="23"/>
  <c r="P16" i="23"/>
  <c r="O16" i="23"/>
  <c r="N16" i="23"/>
  <c r="M16" i="23"/>
  <c r="M37" i="23" s="1"/>
  <c r="L16" i="23"/>
  <c r="L37" i="23" s="1"/>
  <c r="K16" i="23"/>
  <c r="K37" i="23" s="1"/>
  <c r="J16" i="23"/>
  <c r="J37" i="23" s="1"/>
  <c r="I16" i="23"/>
  <c r="G16" i="23"/>
  <c r="F16" i="23"/>
  <c r="E16" i="23"/>
  <c r="T15" i="23"/>
  <c r="T14" i="23"/>
  <c r="T13" i="23"/>
  <c r="S49" i="23" s="1"/>
  <c r="T12" i="23"/>
  <c r="S47" i="23"/>
  <c r="M242" i="22"/>
  <c r="J7" i="22"/>
  <c r="J7" i="9"/>
  <c r="J9" i="7"/>
  <c r="J27" i="13"/>
  <c r="J9" i="6"/>
  <c r="J35" i="19"/>
  <c r="J21" i="24"/>
  <c r="J10" i="22"/>
  <c r="J9" i="22"/>
  <c r="J8" i="6"/>
  <c r="J9" i="5"/>
  <c r="J8" i="5"/>
  <c r="J8" i="22"/>
  <c r="J21" i="10"/>
  <c r="J8" i="9"/>
  <c r="J7" i="5"/>
  <c r="J8" i="10"/>
  <c r="J9" i="17"/>
  <c r="J8" i="17"/>
  <c r="J7" i="17"/>
  <c r="K242" i="22"/>
  <c r="L242" i="22"/>
  <c r="N242" i="22"/>
  <c r="O242" i="22"/>
  <c r="J7" i="14"/>
  <c r="J7" i="13"/>
  <c r="J28" i="13" s="1"/>
  <c r="J7" i="24"/>
  <c r="J33" i="6"/>
  <c r="O96" i="15"/>
  <c r="N96" i="15"/>
  <c r="M96" i="15"/>
  <c r="L96" i="15"/>
  <c r="K96" i="15"/>
  <c r="J38" i="14"/>
  <c r="J7" i="6"/>
  <c r="K452" i="17"/>
  <c r="L452" i="17"/>
  <c r="M452" i="17"/>
  <c r="N452" i="17"/>
  <c r="O452" i="17"/>
  <c r="K42" i="16"/>
  <c r="L42" i="16"/>
  <c r="M42" i="16"/>
  <c r="N42" i="16"/>
  <c r="O42" i="16"/>
  <c r="K44" i="24"/>
  <c r="L44" i="24"/>
  <c r="M44" i="24"/>
  <c r="N44" i="24"/>
  <c r="O44" i="24"/>
  <c r="K39" i="14"/>
  <c r="L39" i="14"/>
  <c r="M39" i="14"/>
  <c r="N39" i="14"/>
  <c r="O39" i="14"/>
  <c r="K28" i="13"/>
  <c r="L28" i="13"/>
  <c r="M28" i="13"/>
  <c r="N28" i="13"/>
  <c r="O28" i="13"/>
  <c r="K22" i="10"/>
  <c r="L22" i="10"/>
  <c r="M22" i="10"/>
  <c r="N22" i="10"/>
  <c r="O22" i="10"/>
  <c r="K147" i="9"/>
  <c r="L147" i="9"/>
  <c r="M147" i="9"/>
  <c r="N147" i="9"/>
  <c r="O147" i="9"/>
  <c r="K315" i="8"/>
  <c r="M315" i="8"/>
  <c r="N315" i="8"/>
  <c r="O315" i="8"/>
  <c r="K36" i="19"/>
  <c r="L36" i="19"/>
  <c r="M36" i="19"/>
  <c r="N36" i="19"/>
  <c r="O36" i="19"/>
  <c r="J8" i="7"/>
  <c r="K18" i="7"/>
  <c r="L18" i="7"/>
  <c r="M18" i="7"/>
  <c r="N18" i="7"/>
  <c r="O18" i="7"/>
  <c r="K34" i="6"/>
  <c r="L34" i="6"/>
  <c r="M34" i="6"/>
  <c r="N34" i="6"/>
  <c r="O34" i="6"/>
  <c r="K75" i="5"/>
  <c r="L75" i="5"/>
  <c r="M75" i="5"/>
  <c r="N75" i="5"/>
  <c r="O75" i="5"/>
  <c r="J147" i="9" l="1"/>
  <c r="T32" i="23"/>
  <c r="T42" i="23" s="1"/>
  <c r="E37" i="23"/>
  <c r="P37" i="23"/>
  <c r="H37" i="23"/>
  <c r="R37" i="23"/>
  <c r="T28" i="23"/>
  <c r="N37" i="23"/>
  <c r="F37" i="23"/>
  <c r="G37" i="23"/>
  <c r="O37" i="23"/>
  <c r="Q37" i="23"/>
  <c r="D37" i="23"/>
  <c r="I37" i="23"/>
  <c r="T22" i="23"/>
  <c r="S50" i="23"/>
  <c r="S48" i="23"/>
  <c r="J452" i="17"/>
  <c r="J22" i="10"/>
  <c r="J42" i="16"/>
  <c r="T16" i="23"/>
  <c r="J36" i="19"/>
  <c r="J18" i="7"/>
  <c r="J34" i="6"/>
  <c r="J39" i="14"/>
  <c r="J75" i="5"/>
  <c r="J44" i="24"/>
  <c r="J96" i="15"/>
  <c r="J242" i="22"/>
  <c r="S38" i="23" l="1"/>
  <c r="T37" i="23"/>
  <c r="T41" i="23"/>
  <c r="T44" i="23" s="1"/>
  <c r="S53" i="23"/>
</calcChain>
</file>

<file path=xl/sharedStrings.xml><?xml version="1.0" encoding="utf-8"?>
<sst xmlns="http://schemas.openxmlformats.org/spreadsheetml/2006/main" count="8463" uniqueCount="1993">
  <si>
    <t>#Kuponi</t>
  </si>
  <si>
    <t>Drejtoria për Buxhet dhe Financa</t>
  </si>
  <si>
    <t>Nr.</t>
  </si>
  <si>
    <t>Nr.CPO</t>
  </si>
  <si>
    <t xml:space="preserve">          Pershkrimi</t>
  </si>
  <si>
    <t>Kodi</t>
  </si>
  <si>
    <t>Shuma</t>
  </si>
  <si>
    <t>Paga&amp;Meditje</t>
  </si>
  <si>
    <t>Komunali</t>
  </si>
  <si>
    <t>M&amp;SH</t>
  </si>
  <si>
    <t>Subvencione</t>
  </si>
  <si>
    <t>Kapitale</t>
  </si>
  <si>
    <t xml:space="preserve">          Furnitori</t>
  </si>
  <si>
    <t>Z.Kryet.</t>
  </si>
  <si>
    <t>Adminis.</t>
  </si>
  <si>
    <t>Buxheti</t>
  </si>
  <si>
    <t>Inspek.</t>
  </si>
  <si>
    <t>Sh.Pub.</t>
  </si>
  <si>
    <t>Ekono.</t>
  </si>
  <si>
    <t>Gjeod.</t>
  </si>
  <si>
    <t>Urban.</t>
  </si>
  <si>
    <t>Shëndet.</t>
  </si>
  <si>
    <t>Kultu.</t>
  </si>
  <si>
    <t>Arsimi</t>
  </si>
  <si>
    <t>Totali</t>
  </si>
  <si>
    <t>Prokuri.</t>
  </si>
  <si>
    <t>Z.Kom.</t>
  </si>
  <si>
    <t>Bujqësi</t>
  </si>
  <si>
    <t>F.Burimor</t>
  </si>
  <si>
    <t>Z.Kuven.</t>
  </si>
  <si>
    <t xml:space="preserve">         </t>
  </si>
  <si>
    <t>KOMUNA  E  DEÇANIT</t>
  </si>
  <si>
    <t xml:space="preserve">   REPUBLIC OF KOSOVA</t>
  </si>
  <si>
    <t>MUNICIPALITY OF DECAN</t>
  </si>
  <si>
    <t xml:space="preserve">       DREJTORIA PER BUXHET DHE FINANCA</t>
  </si>
  <si>
    <t xml:space="preserve">REPUBLIKA E KOSOVËS          </t>
  </si>
  <si>
    <t xml:space="preserve">    REPUBLIKA  KOSOVA                          </t>
  </si>
  <si>
    <t xml:space="preserve">    OPSTINA DECANI</t>
  </si>
  <si>
    <t>22/ T.H.V</t>
  </si>
  <si>
    <t>10/GRANT</t>
  </si>
  <si>
    <t>21/ T.H.V</t>
  </si>
  <si>
    <r>
      <t xml:space="preserve">        </t>
    </r>
    <r>
      <rPr>
        <b/>
        <sz val="10"/>
        <rFont val="Arial"/>
        <family val="2"/>
      </rPr>
      <t xml:space="preserve">  Sub.Totali   </t>
    </r>
  </si>
  <si>
    <r>
      <t xml:space="preserve"> </t>
    </r>
    <r>
      <rPr>
        <b/>
        <sz val="9"/>
        <color indexed="8"/>
        <rFont val="Arial"/>
        <family val="2"/>
      </rPr>
      <t>TOTALI</t>
    </r>
  </si>
  <si>
    <t xml:space="preserve">PARAJA E GATSHME - AVANSET janë          </t>
  </si>
  <si>
    <t>Sherb.Sociale</t>
  </si>
  <si>
    <t>Mallra&amp;Sherbime</t>
  </si>
  <si>
    <t>Kategoria Ekonomike</t>
  </si>
  <si>
    <t xml:space="preserve">Totali </t>
  </si>
  <si>
    <r>
      <t xml:space="preserve"> </t>
    </r>
    <r>
      <rPr>
        <b/>
        <sz val="9"/>
        <rFont val="Arial"/>
        <family val="2"/>
      </rPr>
      <t>TOTALI</t>
    </r>
  </si>
  <si>
    <t>Data faturës</t>
  </si>
  <si>
    <t>Nr.Faturës</t>
  </si>
  <si>
    <t>Data pagesës</t>
  </si>
  <si>
    <t>Ad.Arsimit</t>
  </si>
  <si>
    <t>Ars.Fillor</t>
  </si>
  <si>
    <t>Ars.Mesem</t>
  </si>
  <si>
    <t>Sherb.Rezidenciale</t>
  </si>
  <si>
    <t>UNIONI EURPOIAN</t>
  </si>
  <si>
    <t>Paga</t>
  </si>
  <si>
    <t xml:space="preserve"> </t>
  </si>
  <si>
    <t>PAGESAT NGA GRANTI+THV (10+21+22)</t>
  </si>
  <si>
    <t>PAGESAT NGA DONACIONET</t>
  </si>
  <si>
    <t>Pagat_Janar_Asambleja+Komitetet</t>
  </si>
  <si>
    <t>________________</t>
  </si>
  <si>
    <t>JANAR</t>
  </si>
  <si>
    <t>SHKURT</t>
  </si>
  <si>
    <t>Pagat_Shkurt_Asambleja+Komitetet</t>
  </si>
  <si>
    <t>Pagat_Mars_Asambleja+Komitetet</t>
  </si>
  <si>
    <t>KOMUNA E DEÇANIT</t>
  </si>
  <si>
    <t>PAGA DHE MEDITJE</t>
  </si>
  <si>
    <t>MALLRA DHE SHERBIME</t>
  </si>
  <si>
    <t>SHPENZIME KOMUNALE</t>
  </si>
  <si>
    <t>SUBVENCIONE DHE TRANSFERE</t>
  </si>
  <si>
    <t xml:space="preserve">INVESTIMET KAPITALE </t>
  </si>
  <si>
    <t>TOTALI I PAGESAVE</t>
  </si>
  <si>
    <t>TK SHA</t>
  </si>
  <si>
    <t>HIGJIENA SHA</t>
  </si>
  <si>
    <t>MARS</t>
  </si>
  <si>
    <t>znj.Dafina  Cacaj</t>
  </si>
  <si>
    <t>Drejtoresë per Buxhet dhe Financa</t>
  </si>
  <si>
    <t>Pagat_SHKURT_2023</t>
  </si>
  <si>
    <t>Pagat_MARS_2023</t>
  </si>
  <si>
    <t>Pagat_JANAR_2023</t>
  </si>
  <si>
    <t>31.01.2023</t>
  </si>
  <si>
    <t>Pagat_MARS_2023_Ad.SH.</t>
  </si>
  <si>
    <t>Pagat_MARS_2023_QKMF</t>
  </si>
  <si>
    <t>Pagat_JANAR_2023_Ad.SH.</t>
  </si>
  <si>
    <t>Pagat_JANAR_2023_QKMF</t>
  </si>
  <si>
    <t>Pagat_SHKURT_2023_Ad.SH.</t>
  </si>
  <si>
    <t>Pagat_SHKURT_2023_QKMF</t>
  </si>
  <si>
    <t>Pagat_Janar_2023_Ad.Arsimit</t>
  </si>
  <si>
    <t>Pagat_Janar_2023_Ars.Fillor</t>
  </si>
  <si>
    <t>Pagat_Janar_2023_Ars.Mesem</t>
  </si>
  <si>
    <t>Pagat_Shkurt_2023_Ad.Arsimit</t>
  </si>
  <si>
    <t>Pagat_Shkurt_20232_Ars.Fillor</t>
  </si>
  <si>
    <t>Pagat_Shkurt_2023_Ars.Mesem</t>
  </si>
  <si>
    <t>Pagat_MARS_2023_Ad.Arsimit</t>
  </si>
  <si>
    <t>Pagat_MARS_2023_Ars.Fillor</t>
  </si>
  <si>
    <t>Pagat_MARS_2023_Ars.Mesem</t>
  </si>
  <si>
    <t>Pagat_JANAR_2023_Inf.Rrugore</t>
  </si>
  <si>
    <t>Pagat_JANAR_2023_Zjarrëfikësit</t>
  </si>
  <si>
    <t>Pagat_SHKURT_2023_Inf.Rrugore</t>
  </si>
  <si>
    <t>Pagat_SHKURT_2023_Zjarrëfikësit</t>
  </si>
  <si>
    <t>Pagat_MARS_2023_Inf.Rrugore</t>
  </si>
  <si>
    <t>Pagat_MARS_2023_Zjarrëfikësit</t>
  </si>
  <si>
    <t>paga</t>
  </si>
  <si>
    <t>retroaktivi</t>
  </si>
  <si>
    <t>01\23</t>
  </si>
  <si>
    <t>25.01.2023</t>
  </si>
  <si>
    <t>14.02.2023</t>
  </si>
  <si>
    <t>MIRËMBAJTJE E OBJEKTEVE</t>
  </si>
  <si>
    <t>N LARGE SHPK</t>
  </si>
  <si>
    <t>02.NR.1301 JANAR</t>
  </si>
  <si>
    <t>12.01.2022</t>
  </si>
  <si>
    <t>SHERBIME KONTRAKTUESE TJERA</t>
  </si>
  <si>
    <t>Kont.Sherb.Veqanta_VETON BINAKAJ</t>
  </si>
  <si>
    <t>02.NR.1820 JANAR</t>
  </si>
  <si>
    <t>17.01.2022</t>
  </si>
  <si>
    <t>Kont.Sherb.Veqanta_DONJETA CACAJ</t>
  </si>
  <si>
    <t>Kont.Sherb.Veqanta_RABA FAZLIU</t>
  </si>
  <si>
    <t>02.NR.29624 DHJETOR</t>
  </si>
  <si>
    <t>15.08.2022</t>
  </si>
  <si>
    <t>02..R.23848 DHJETOR</t>
  </si>
  <si>
    <t>23.07.2022</t>
  </si>
  <si>
    <t>Kont.Sherb.Veqanta_RUKMONE MAKSUTAJ</t>
  </si>
  <si>
    <t>02.NR.23882 DHJETOR</t>
  </si>
  <si>
    <t>Kont.Sherb.Veqanta_SHKENDIJE HAXHOSAJ</t>
  </si>
  <si>
    <t>02.NR.23825 DHJETOR</t>
  </si>
  <si>
    <t>13.07.2022</t>
  </si>
  <si>
    <t>Kont.Sherb.Veqanta_DARDAN AHMETAJ</t>
  </si>
  <si>
    <t>02.NR.23886 DHJETOR</t>
  </si>
  <si>
    <t>Kont.Sherb.Veqanta_SHQIPE ZEKAJ</t>
  </si>
  <si>
    <t>02.NR.23842 DHJETOR</t>
  </si>
  <si>
    <t>Kont.Sherb.Veqanta_JETESË DERVISHAJ</t>
  </si>
  <si>
    <t>02.NR.23893 DHJETOR</t>
  </si>
  <si>
    <t>Kont.Sherb.Veqanta_ANITA SELMANAJ</t>
  </si>
  <si>
    <t>02.NR.29413 JANAR</t>
  </si>
  <si>
    <t>12.08.2022</t>
  </si>
  <si>
    <t>Kont.Sherb.Veqanta_EDONISA TAFAJ</t>
  </si>
  <si>
    <t>02.NR.29624 JANAR</t>
  </si>
  <si>
    <t>02.NR.27815 JANAR</t>
  </si>
  <si>
    <t>04.08.2022</t>
  </si>
  <si>
    <t>Kont.Sherb.Veqanta_DURIM TAHIRSYLAJ</t>
  </si>
  <si>
    <t>02.NR.38132 JANAR</t>
  </si>
  <si>
    <t>19.10.2022</t>
  </si>
  <si>
    <t>Kont.Sherb.Veqanta_SYLË PANXHAJ</t>
  </si>
  <si>
    <t>Kont.Sherb.Veqanta_RUKMONE BERISHA</t>
  </si>
  <si>
    <t>02.NR.34556 JANAR</t>
  </si>
  <si>
    <t>19.09.2022</t>
  </si>
  <si>
    <t>02.NR.29622 JANAR</t>
  </si>
  <si>
    <t>Kont.Sherb.Veqanta_ADRIATIK NITAJ</t>
  </si>
  <si>
    <t>Kont.Sherb.Veqanta_VENERA MUSHKOLAJ</t>
  </si>
  <si>
    <t>02.NR.2661 JANAR</t>
  </si>
  <si>
    <t>24.01.2022</t>
  </si>
  <si>
    <t>02.NR.40749 JANAR</t>
  </si>
  <si>
    <t>02.12.2021</t>
  </si>
  <si>
    <t>Kont.Sherb.Veqanta_YLLKA LEKAJ</t>
  </si>
  <si>
    <t>Kont.Sherb.Veqanta_FLAKREM RAMOSAJ</t>
  </si>
  <si>
    <t>02.NR.40750 JANAR</t>
  </si>
  <si>
    <t>02.NR.40752 JANAR</t>
  </si>
  <si>
    <t>Kont.Sherb.Veqanta_JETON KASTRATI</t>
  </si>
  <si>
    <t>02.NR.39426 JANAR</t>
  </si>
  <si>
    <t>01.11.2022</t>
  </si>
  <si>
    <t>Kont.Sherb.Veqanta_VALBONA ZEKAJ</t>
  </si>
  <si>
    <t>02.NR.16635 JANAR</t>
  </si>
  <si>
    <t>23.05.2022</t>
  </si>
  <si>
    <t>Kont.Sherb.Veqanta_DJELLËZA NURQAJ</t>
  </si>
  <si>
    <t>02.NR.23884 DHJETOR</t>
  </si>
  <si>
    <t>Kont.Sherb.Veqanta_AJNE DERVISHAJ</t>
  </si>
  <si>
    <t>02.NR.40866 JANAR</t>
  </si>
  <si>
    <t>03.12.2021</t>
  </si>
  <si>
    <t>Kont.Sherb.Veqanta_SELMON HASANAJ</t>
  </si>
  <si>
    <t>02.NR.4091</t>
  </si>
  <si>
    <t>08.02.2023</t>
  </si>
  <si>
    <t>AGIM ISUFAJ për znj.GJYLE MALAJ</t>
  </si>
  <si>
    <t>SUBVENCIONE-GJYLE MALAJ</t>
  </si>
  <si>
    <t>VGJ_SPECIFIKACION</t>
  </si>
  <si>
    <t>PERMBARUESI_HAXHO BEQIRAJ BI</t>
  </si>
  <si>
    <t>VGJ-SPECIFIKACIONE</t>
  </si>
  <si>
    <t>PERMBARIME</t>
  </si>
  <si>
    <t>105/2021</t>
  </si>
  <si>
    <t>31.08.2021</t>
  </si>
  <si>
    <t>15.02.2023</t>
  </si>
  <si>
    <t xml:space="preserve">   NDERTIMI I RRUGËVE LOKALE</t>
  </si>
  <si>
    <t>LIKA TRADE SHPK</t>
  </si>
  <si>
    <t>064/2021</t>
  </si>
  <si>
    <t>16.07.2021</t>
  </si>
  <si>
    <r>
      <t>LIKA TRADE SHPK</t>
    </r>
    <r>
      <rPr>
        <sz val="8"/>
        <color rgb="FFFF0000"/>
        <rFont val="Arial"/>
        <family val="2"/>
      </rPr>
      <t>_lidhet me shpenzimin 2021-228836</t>
    </r>
  </si>
  <si>
    <t>275998 pjesërisht</t>
  </si>
  <si>
    <t>28.12.2022</t>
  </si>
  <si>
    <t>MIRËMBAJTJE RUTINORE</t>
  </si>
  <si>
    <t>275998 pjesërishtë</t>
  </si>
  <si>
    <r>
      <t>HIGJIENA SHA _</t>
    </r>
    <r>
      <rPr>
        <sz val="8"/>
        <color rgb="FFFF0000"/>
        <rFont val="Arial"/>
        <family val="2"/>
      </rPr>
      <t>lidhet me shpenzimin 2023-14834</t>
    </r>
  </si>
  <si>
    <r>
      <t>HIGJIENA SHA _</t>
    </r>
    <r>
      <rPr>
        <i/>
        <sz val="8"/>
        <color rgb="FFFF0000"/>
        <rFont val="Arial"/>
        <family val="2"/>
      </rPr>
      <t>lidhet me shpenzimin 2023-14834</t>
    </r>
  </si>
  <si>
    <t>21.11.2022</t>
  </si>
  <si>
    <t xml:space="preserve">HIGJIENA SHA </t>
  </si>
  <si>
    <t>267802 pjesërisht</t>
  </si>
  <si>
    <t>01.12.2022</t>
  </si>
  <si>
    <t>07-10/2022</t>
  </si>
  <si>
    <t>23.10.2022</t>
  </si>
  <si>
    <t>DREKA ZYRTARE</t>
  </si>
  <si>
    <t>BANANA SPLIT SHPK</t>
  </si>
  <si>
    <t>17/2022</t>
  </si>
  <si>
    <t>10.11.2022</t>
  </si>
  <si>
    <t>NEKI KUÇI BI</t>
  </si>
  <si>
    <t>0009914</t>
  </si>
  <si>
    <t>30.11.2022</t>
  </si>
  <si>
    <t>TAULANT MUSHKOLAJ BI</t>
  </si>
  <si>
    <t>SPEC.Nr.14</t>
  </si>
  <si>
    <t>SPEC.Nr.1</t>
  </si>
  <si>
    <t>13.02.2023</t>
  </si>
  <si>
    <t>15.02.203</t>
  </si>
  <si>
    <t>DRKA ZYRTARE</t>
  </si>
  <si>
    <t>ARDIT KUÇI BI</t>
  </si>
  <si>
    <t>SPEC.Nr.4</t>
  </si>
  <si>
    <t>10.02.2023</t>
  </si>
  <si>
    <t>KARBURANT PER VETURA</t>
  </si>
  <si>
    <t>PETROL COMPANY SHPK</t>
  </si>
  <si>
    <t>4673/22</t>
  </si>
  <si>
    <t>30.09.2022</t>
  </si>
  <si>
    <t>SPEC.Nr.11</t>
  </si>
  <si>
    <t>SPEC.Nr.2</t>
  </si>
  <si>
    <t>02.NR.23898</t>
  </si>
  <si>
    <t>03.06.2022</t>
  </si>
  <si>
    <t>Kont.Sherb.Veqanta_LEGJENDA GJIKOKAJ</t>
  </si>
  <si>
    <t>02.NR.23883</t>
  </si>
  <si>
    <t>Kont.Sherb.Veqanta_ARBION TOLAJ</t>
  </si>
  <si>
    <t>02.NR.42591</t>
  </si>
  <si>
    <t>Kont.Sherb.Veqanta_SHQIPE CACAJ</t>
  </si>
  <si>
    <t>02.NR.23910</t>
  </si>
  <si>
    <t>Kont.Sherb.Veqanta_EGZONA HYSENAJ</t>
  </si>
  <si>
    <t>16.02.2023</t>
  </si>
  <si>
    <t>Kont.Sherb.Veqanta_VISAR SUTAJ</t>
  </si>
  <si>
    <t>02.NR.34647</t>
  </si>
  <si>
    <t>20.09.2022</t>
  </si>
  <si>
    <t>02.NR.38314</t>
  </si>
  <si>
    <t>Kont.Sherb.Veqanta_GJEJRONE DAUTAJ</t>
  </si>
  <si>
    <t>02.NR.37159</t>
  </si>
  <si>
    <t>11.10.2022</t>
  </si>
  <si>
    <t>Kont.Sherb.Veqanta_GËZIM HASANMETAJ</t>
  </si>
  <si>
    <t>02.NR.39722</t>
  </si>
  <si>
    <t>02.11.2022</t>
  </si>
  <si>
    <t>Kont.Sherb.Veqanta_GENTRIT VISHAJ</t>
  </si>
  <si>
    <t>02.NR.38132 DHJETOR</t>
  </si>
  <si>
    <t>02.NR.27815 DHJETOR</t>
  </si>
  <si>
    <t>02.NR.29413 DHJETOR</t>
  </si>
  <si>
    <t>02.NR.23881</t>
  </si>
  <si>
    <t>17.03.2022</t>
  </si>
  <si>
    <t>Kont.Sherb.Veqanta_TRIUMF QORRAJ</t>
  </si>
  <si>
    <t>02.NR.23853</t>
  </si>
  <si>
    <t>Kont.Sherb.Veqanta_NDERIM TAHIRUKAJ</t>
  </si>
  <si>
    <t>02.NR.23827</t>
  </si>
  <si>
    <t>Kont.Sherb.Veqanta_FORTESA CACAJ</t>
  </si>
  <si>
    <t>02.NR.23872</t>
  </si>
  <si>
    <t>Kont.Sherb.Veqanta_LIRIDON LOKAJ</t>
  </si>
  <si>
    <t>02.NR.23890</t>
  </si>
  <si>
    <t>Kont.Sherb.Veqanta_ERION ÇEKAJ</t>
  </si>
  <si>
    <t>02.NR.23894</t>
  </si>
  <si>
    <t>Kont.Sherb.Veqanta_DEA SHEHAJ</t>
  </si>
  <si>
    <t>02.NR.23891</t>
  </si>
  <si>
    <t>Kont.Sherb.Veqanta_FATLINDA LUFAJ</t>
  </si>
  <si>
    <t>02.NR.7073</t>
  </si>
  <si>
    <t>03.03.2022</t>
  </si>
  <si>
    <t>Kont.Sherb.Veqanta_ERMIRA LOKAJ</t>
  </si>
  <si>
    <t>02.NR.23902</t>
  </si>
  <si>
    <t>Kont.Sherb.Veqanta_DELVINA JASIQI</t>
  </si>
  <si>
    <t>02.NR.23907</t>
  </si>
  <si>
    <t xml:space="preserve">Kont.Sherb.Veqanta_HATIXHE DERVISHAJ </t>
  </si>
  <si>
    <t>02.NR.23904</t>
  </si>
  <si>
    <t>Kont.Sherb.Veqanta_GENTIANA ZEKAJ</t>
  </si>
  <si>
    <t>02.NR.23911</t>
  </si>
  <si>
    <t>Kont.Sherb.Veqanta_LABINOT BYTYQI</t>
  </si>
  <si>
    <t>02.NR.41675</t>
  </si>
  <si>
    <t>22.11.2022</t>
  </si>
  <si>
    <t>Kont.Sherb.Veqanta_LENDRIT FETAJ</t>
  </si>
  <si>
    <t>02.NR.34556</t>
  </si>
  <si>
    <t>Kont.Sherb.Veqanta_RREZART ALAJ</t>
  </si>
  <si>
    <t>02.NR.27825</t>
  </si>
  <si>
    <t>02.NR.31801</t>
  </si>
  <si>
    <t>29.08.2022</t>
  </si>
  <si>
    <t>Kont.Sherb.Veqanta_ERMAL SELMANAJ</t>
  </si>
  <si>
    <t>02.NR.15430</t>
  </si>
  <si>
    <t>20.02.2023</t>
  </si>
  <si>
    <t>Kont.Sherb.Veqanta_SUTKI HULAJ</t>
  </si>
  <si>
    <t>02.NR.12403</t>
  </si>
  <si>
    <t>16.05.2022</t>
  </si>
  <si>
    <t>19.04.2022</t>
  </si>
  <si>
    <t>Kont.Sherb.Veqanta_KRESHNIK BERISHA</t>
  </si>
  <si>
    <t>02.NR.33192</t>
  </si>
  <si>
    <t>08.09.2022</t>
  </si>
  <si>
    <t>Kont.Sherb.Veqanta_BEKIM VISHAJ</t>
  </si>
  <si>
    <t>02.NR.9239</t>
  </si>
  <si>
    <t>21.03.2022</t>
  </si>
  <si>
    <t>Kont.Sherb.Veqanta_SHKENDRI RAMOSAJ</t>
  </si>
  <si>
    <t>02.NR.4170</t>
  </si>
  <si>
    <t>07.02.2022</t>
  </si>
  <si>
    <t>Kont.Sherb.Veqanta_MUSA BERISHA</t>
  </si>
  <si>
    <t>02.NR.43157</t>
  </si>
  <si>
    <t>07.12.2022</t>
  </si>
  <si>
    <t>Kont.Sherb.Veqanta_DRITON CENAJ</t>
  </si>
  <si>
    <t>02.NR.1977</t>
  </si>
  <si>
    <t>Kont.Sherb.Veqanta_GENC TETAJ</t>
  </si>
  <si>
    <t>02.NR.8443</t>
  </si>
  <si>
    <t>15.03.2022</t>
  </si>
  <si>
    <t>Kont.Sherb.Veqanta_FLORIM MUSTAFAJ</t>
  </si>
  <si>
    <t>02.NR.25063</t>
  </si>
  <si>
    <t>19.07.2022</t>
  </si>
  <si>
    <t>Kont.Sherb.Veqanta_BLERTA GJOCAJ</t>
  </si>
  <si>
    <t>02.NR.44860</t>
  </si>
  <si>
    <t>27.12.2022</t>
  </si>
  <si>
    <t>Kont.Sherb.Veqanta_RIZA KASUMAJ</t>
  </si>
  <si>
    <t>02.NR.18167</t>
  </si>
  <si>
    <t>Kont.Sherb.Veqanta_AFRIM MEHMETAJ</t>
  </si>
  <si>
    <t>02.NR.12366</t>
  </si>
  <si>
    <t>Kont.Sherb.Veqanta_VETON SHALA</t>
  </si>
  <si>
    <t>Kont.Sherb.Veqanta_VALERINA HALILAJ</t>
  </si>
  <si>
    <t>02.NR.695</t>
  </si>
  <si>
    <t>10.01.2022</t>
  </si>
  <si>
    <t>02.NR.29431</t>
  </si>
  <si>
    <t>MFA2E8035008553V</t>
  </si>
  <si>
    <t>SHERBIME KONTRAKTUESE TJERA-TATAIMI NË PAGA</t>
  </si>
  <si>
    <t>ADMINISTRAT TATIMORE E KOSOVES</t>
  </si>
  <si>
    <t>MFA2E8035008437T</t>
  </si>
  <si>
    <t>MFAKP80350085543</t>
  </si>
  <si>
    <t>20.02.2024</t>
  </si>
  <si>
    <t>ATK-TRUSTI</t>
  </si>
  <si>
    <t>MFA2E80350082985</t>
  </si>
  <si>
    <t>MFAKP80350084381</t>
  </si>
  <si>
    <t>SHERBIME KONTRAKTUESE TJERA-KONTRIBUTI PENSIONAL</t>
  </si>
  <si>
    <t>MFAKP80350081024</t>
  </si>
  <si>
    <t>MFAKP8035008299D</t>
  </si>
  <si>
    <t>01-DE-PSH</t>
  </si>
  <si>
    <t>LCE  SHPK</t>
  </si>
  <si>
    <t>SPEC.Nr.8</t>
  </si>
  <si>
    <t>5905/22</t>
  </si>
  <si>
    <t>SPEC.Nr.3</t>
  </si>
  <si>
    <t>13.12.2022</t>
  </si>
  <si>
    <t>MIRËMBAJTJE DHE RIPARIM I VETURAVE</t>
  </si>
  <si>
    <t>SEFERI MONT SHPK</t>
  </si>
  <si>
    <t>22-SHV04-001-422</t>
  </si>
  <si>
    <t>QIRAJA PER MAKINERI</t>
  </si>
  <si>
    <t>MERCOM COMPANY SHPK</t>
  </si>
  <si>
    <t>3967/22</t>
  </si>
  <si>
    <t>31.08.2022</t>
  </si>
  <si>
    <t>SPEC.Nr.5</t>
  </si>
  <si>
    <t>SPEC.Nr.7</t>
  </si>
  <si>
    <t>SPEC.Nr.9</t>
  </si>
  <si>
    <t>SPEC.Nr.6</t>
  </si>
  <si>
    <t>0110</t>
  </si>
  <si>
    <t>25.11.2022</t>
  </si>
  <si>
    <t>PAISJE TJERA</t>
  </si>
  <si>
    <t>URANIKU SG SHPK</t>
  </si>
  <si>
    <t>data e çertifikimit</t>
  </si>
  <si>
    <t>4685/22</t>
  </si>
  <si>
    <t>spec.nR.10</t>
  </si>
  <si>
    <t>SHA-154-2022</t>
  </si>
  <si>
    <t>31.12.2022</t>
  </si>
  <si>
    <t>USHQIM DHE PIJE-JO DREKA ZYRTARE</t>
  </si>
  <si>
    <t>ZENEL LIKAJ BI</t>
  </si>
  <si>
    <t>SHA-146-2022</t>
  </si>
  <si>
    <t>30.12.2022</t>
  </si>
  <si>
    <t>USHQIM DHE PIJE -JO DREKA ZYRTARE</t>
  </si>
  <si>
    <t>SHA-144-2022</t>
  </si>
  <si>
    <t>SHA-151-2022</t>
  </si>
  <si>
    <t>SHA-142-2022</t>
  </si>
  <si>
    <t>0024777</t>
  </si>
  <si>
    <t>18.01.2023</t>
  </si>
  <si>
    <t>USHQIM DHE PIJE-JO DREKA ZYRTARE-KAFE</t>
  </si>
  <si>
    <t>GENESIS SHPK</t>
  </si>
  <si>
    <t>497/22-E</t>
  </si>
  <si>
    <t>23.12.2022</t>
  </si>
  <si>
    <t>INSTITUTI I MJEKSIS SË PUNËS</t>
  </si>
  <si>
    <t>150/03</t>
  </si>
  <si>
    <t>08.11.2022</t>
  </si>
  <si>
    <t>INSTITUTI KOMBËTAR I SHËNDETIT PUBLIK</t>
  </si>
  <si>
    <t>091</t>
  </si>
  <si>
    <t>10.01.2023</t>
  </si>
  <si>
    <t>MIRËMBAJTJE E PAISJEVE</t>
  </si>
  <si>
    <t>ATOMED</t>
  </si>
  <si>
    <t>004719</t>
  </si>
  <si>
    <t>16.12.2022</t>
  </si>
  <si>
    <t>ZEHADIN BERISHA BI</t>
  </si>
  <si>
    <t>0009918</t>
  </si>
  <si>
    <t>DREKA ZYRTARE-BYFFEJA</t>
  </si>
  <si>
    <t>0009925</t>
  </si>
  <si>
    <t>DN41/2022</t>
  </si>
  <si>
    <t>12.05.2022</t>
  </si>
  <si>
    <t>FURNIZIME MJEKSORE</t>
  </si>
  <si>
    <t>KOSOVAMED HEAL THCARE SHPK</t>
  </si>
  <si>
    <t>21.02.2023</t>
  </si>
  <si>
    <t>02.NR.27592</t>
  </si>
  <si>
    <t>03.08.2022</t>
  </si>
  <si>
    <t>Kont.Sherb.Veqanta_VALENTINA MIFTARI MUSHKOLAJ</t>
  </si>
  <si>
    <t>02.NR.27594</t>
  </si>
  <si>
    <t>Kont.Sherb.Veqanta_YLLKË MUSHKOLAJ</t>
  </si>
  <si>
    <t>02.NR.28970</t>
  </si>
  <si>
    <t>10.08.2022</t>
  </si>
  <si>
    <t>Kont.Sherb.Veqanta_FORTESA ALIMUSAJ</t>
  </si>
  <si>
    <t>02.NR.9238</t>
  </si>
  <si>
    <t>Kont.Sherb.Veqanta_ZEQIR OSMONAJ</t>
  </si>
  <si>
    <t>02.NR.9236</t>
  </si>
  <si>
    <t>Kont.Sherb.Veqanta_KASTRIOT HIMAJ</t>
  </si>
  <si>
    <t>02.NR.27584</t>
  </si>
  <si>
    <t>03.08.202</t>
  </si>
  <si>
    <t>Kont.Sherb.Veqanta_ERMAL QUFAJ</t>
  </si>
  <si>
    <t>02.NR.27583</t>
  </si>
  <si>
    <t>Kont.Sherb.Veqanta_LONGARD DERVISHAJ</t>
  </si>
  <si>
    <t>02.NR.20496</t>
  </si>
  <si>
    <t>20.06.2022</t>
  </si>
  <si>
    <t>Kont.Sherb.Veqanta_MIRJETE BOZHDARAJ DIDIC</t>
  </si>
  <si>
    <t>02.NR.824</t>
  </si>
  <si>
    <t>Kont.Sherb.Veqanta_DRILONA NURAJ</t>
  </si>
  <si>
    <t>02.NR.41672</t>
  </si>
  <si>
    <t>Kont.Sherb.Veqanta_NJOMËZA QELAJ</t>
  </si>
  <si>
    <t>02.NR.38353</t>
  </si>
  <si>
    <t>20.10.2022</t>
  </si>
  <si>
    <t>Kont.Sherb.Veqanta_TRIMOR GJIKOKAJ</t>
  </si>
  <si>
    <t>02.NR.42477</t>
  </si>
  <si>
    <t xml:space="preserve">Kont.Sherb.Veqanta_MERITA MUSHKOLAJ </t>
  </si>
  <si>
    <t>02.NR.12382</t>
  </si>
  <si>
    <t>Kont.Sherb.Veqanta_AGRON MEHMETAJ</t>
  </si>
  <si>
    <t>02.NR.42542</t>
  </si>
  <si>
    <t>Kont.Sherb.Veqanta_MEHMET OSAJ</t>
  </si>
  <si>
    <t>02.NR.42474</t>
  </si>
  <si>
    <t>Kont.Sherb.Veqanta_BESJANA UKËHAXHAJ</t>
  </si>
  <si>
    <t>02.NR.601</t>
  </si>
  <si>
    <t>06.01.2023</t>
  </si>
  <si>
    <t>Kont.Sherb.Veqanta_YLLI MAZREKAJ</t>
  </si>
  <si>
    <t>MFA2E8035008101W</t>
  </si>
  <si>
    <t>23.02.2023</t>
  </si>
  <si>
    <t>22.02.2023</t>
  </si>
  <si>
    <t>02.NR.14511</t>
  </si>
  <si>
    <t>10.05.2022</t>
  </si>
  <si>
    <t>Kont.Sherb.Veqanta_EDONIS SEJFIJAJ</t>
  </si>
  <si>
    <t>02.NR.42470</t>
  </si>
  <si>
    <t>20.12.2021</t>
  </si>
  <si>
    <t>Kont.Sherb.Veqanta_VALON HOXHAJ</t>
  </si>
  <si>
    <t>02.NR.12982</t>
  </si>
  <si>
    <t>22.04.2022</t>
  </si>
  <si>
    <t>Kont.Sherb.Veqanta_KUSHTRIM BERISHA</t>
  </si>
  <si>
    <t>02.NR.32819</t>
  </si>
  <si>
    <t>Kont.Sherb.Veqanta_IDRIZ SHALA</t>
  </si>
  <si>
    <t>27.02.2023</t>
  </si>
  <si>
    <t>02.NR.43378</t>
  </si>
  <si>
    <t>28.12.2021</t>
  </si>
  <si>
    <t>Kont.Sherb.Veqanta_ADELINA NITAJ</t>
  </si>
  <si>
    <t>VGJ-AMC CORPORATION SHPK</t>
  </si>
  <si>
    <t>VGJ-PETROL COMPANY SHPK</t>
  </si>
  <si>
    <t>AUTORITETI PERMBARUES ALEA SHPK</t>
  </si>
  <si>
    <t>ZYRA PERMBARIMORE VAIS LAW SHPK</t>
  </si>
  <si>
    <t>VGJ-NPL HIGJIENA</t>
  </si>
  <si>
    <t>PERMBARUES SHPATI SHPK</t>
  </si>
  <si>
    <t>VGJ-INGINEERING GROUP</t>
  </si>
  <si>
    <t>ZYRA PERMBARIMORE BK PARTNERS SHPK</t>
  </si>
  <si>
    <t>SPEC.Nr.12</t>
  </si>
  <si>
    <t>08-10/2022</t>
  </si>
  <si>
    <t>24.10.2022</t>
  </si>
  <si>
    <t>06-10/2022</t>
  </si>
  <si>
    <t>22.10.2022</t>
  </si>
  <si>
    <t>SPEC.Nr.13</t>
  </si>
  <si>
    <t>NBANANA SPLIT SHPK</t>
  </si>
  <si>
    <t>TS-02/23</t>
  </si>
  <si>
    <t>21.01.2023</t>
  </si>
  <si>
    <t>TECHNOSTORE LLC</t>
  </si>
  <si>
    <t>TS-06/23</t>
  </si>
  <si>
    <t>02.02.2023</t>
  </si>
  <si>
    <t>02.NR.3668</t>
  </si>
  <si>
    <t>06.02.2023</t>
  </si>
  <si>
    <t>SHERBIME TË NDRYSHME INTELEKTUALE DHE KËSHILLËDHËNËSE</t>
  </si>
  <si>
    <t>AFRIM MEHMETAJ</t>
  </si>
  <si>
    <t>003/23</t>
  </si>
  <si>
    <t>03.02.2023</t>
  </si>
  <si>
    <t>SHPENZIME TË UDHËTIMIT JASHT VENDIT</t>
  </si>
  <si>
    <t>DAN SMAJLI BI</t>
  </si>
  <si>
    <t>02.NR.5474</t>
  </si>
  <si>
    <t>SUBVENCIONE</t>
  </si>
  <si>
    <t>SHPSAKD</t>
  </si>
  <si>
    <t>0092/2022</t>
  </si>
  <si>
    <t>21.02.2022</t>
  </si>
  <si>
    <t>GOP SHPK</t>
  </si>
  <si>
    <t>000344/2022</t>
  </si>
  <si>
    <t>31.05.2022</t>
  </si>
  <si>
    <t>21.05.2023</t>
  </si>
  <si>
    <t>FURNIZIM PER ZYRE</t>
  </si>
  <si>
    <t>HAJRIJE SELMANAJ BI</t>
  </si>
  <si>
    <t>SHA-55-2022</t>
  </si>
  <si>
    <t>01.06.2022</t>
  </si>
  <si>
    <t>USHQIM DHE PIJE</t>
  </si>
  <si>
    <t>SHA-31-2022</t>
  </si>
  <si>
    <t>12.04.2022</t>
  </si>
  <si>
    <t>02.NR.27238</t>
  </si>
  <si>
    <t>02.08.2022</t>
  </si>
  <si>
    <t>QIRAJA PER NDERTESA</t>
  </si>
  <si>
    <t>MANDUSHE MAZREKAJ</t>
  </si>
  <si>
    <t>DPE 9068041</t>
  </si>
  <si>
    <t>SHPENZIME TË RRYMËS</t>
  </si>
  <si>
    <t>KESCO</t>
  </si>
  <si>
    <t>181130086522/2246</t>
  </si>
  <si>
    <t>04.02.2023</t>
  </si>
  <si>
    <t>SHPENZIMET PER INTERNET</t>
  </si>
  <si>
    <t xml:space="preserve">TK SHA </t>
  </si>
  <si>
    <t>SPEC.Nr.18</t>
  </si>
  <si>
    <t>LIRIM CACAJ BI</t>
  </si>
  <si>
    <t>0011187</t>
  </si>
  <si>
    <t>16.01.2023</t>
  </si>
  <si>
    <t>21/2022</t>
  </si>
  <si>
    <t>LEMKOS SHPK</t>
  </si>
  <si>
    <t>Pagat_SHKURT_2023_Ali Berisha</t>
  </si>
  <si>
    <t>22/2022</t>
  </si>
  <si>
    <t>MIRËMBAJTJE E OBJEKTEVE SHËNDETËSORE</t>
  </si>
  <si>
    <t>20/2022</t>
  </si>
  <si>
    <t>28.1.2022</t>
  </si>
  <si>
    <t>04/2023</t>
  </si>
  <si>
    <t>07.02.2023</t>
  </si>
  <si>
    <t>FSM-22-000112</t>
  </si>
  <si>
    <t>FURNIZIM ME USHQIM</t>
  </si>
  <si>
    <t>MERGIM IBERHYSAJ BI</t>
  </si>
  <si>
    <t>05/2023</t>
  </si>
  <si>
    <t>19/2022</t>
  </si>
  <si>
    <t>24/2022</t>
  </si>
  <si>
    <t>FSM-22-000111</t>
  </si>
  <si>
    <t>FURNIZIME PASTRIMI</t>
  </si>
  <si>
    <t>FSM-23-000002</t>
  </si>
  <si>
    <t>FSM-23-000001</t>
  </si>
  <si>
    <t>FSM-23-000004</t>
  </si>
  <si>
    <t>SPEC.Nr15</t>
  </si>
  <si>
    <t>NAIM ISLAMAJ BI</t>
  </si>
  <si>
    <t>6819/22</t>
  </si>
  <si>
    <t>KARBURANT PER AUTOMJETE</t>
  </si>
  <si>
    <t>SPEC.Nr.16</t>
  </si>
  <si>
    <t>FSM-23-000003</t>
  </si>
  <si>
    <t>0146</t>
  </si>
  <si>
    <t>30.01.2023</t>
  </si>
  <si>
    <t>ATOM MED O P</t>
  </si>
  <si>
    <t>FA-22-26356</t>
  </si>
  <si>
    <t>MATKOS PHARM SHPK</t>
  </si>
  <si>
    <t>058/2022</t>
  </si>
  <si>
    <t>NDERTIM I RRUGËVE LOKALE</t>
  </si>
  <si>
    <t>0009916</t>
  </si>
  <si>
    <t>18/2022</t>
  </si>
  <si>
    <t>SHPENZIME TË VARRIMIT</t>
  </si>
  <si>
    <t xml:space="preserve">KB ISLAME </t>
  </si>
  <si>
    <t>0111</t>
  </si>
  <si>
    <t>PAISJE TJERA -KLIMË</t>
  </si>
  <si>
    <t>515-22</t>
  </si>
  <si>
    <t>02.12.2022</t>
  </si>
  <si>
    <t>MADEKOS SHPK</t>
  </si>
  <si>
    <t>0003</t>
  </si>
  <si>
    <t>MIRËMBAJTJE DHE RIPARIM I AUTOMJETEVE</t>
  </si>
  <si>
    <t>0109/2023</t>
  </si>
  <si>
    <t>02.NR.5775</t>
  </si>
  <si>
    <t>SADIJE BOSHTRAJ</t>
  </si>
  <si>
    <t>0106/2023</t>
  </si>
  <si>
    <t>01.02.2023</t>
  </si>
  <si>
    <t>0105/2023</t>
  </si>
  <si>
    <t>02/2023</t>
  </si>
  <si>
    <t>AOME SHPK</t>
  </si>
  <si>
    <t>5900/22 Pjesërisht</t>
  </si>
  <si>
    <t>30.11.2023</t>
  </si>
  <si>
    <t>NAFTË PËR NGROHJE QENDRORE</t>
  </si>
  <si>
    <r>
      <t>PETROL COMPANY SHPK</t>
    </r>
    <r>
      <rPr>
        <sz val="8"/>
        <color rgb="FFFF0000"/>
        <rFont val="Arial"/>
        <family val="2"/>
      </rPr>
      <t>_lidhet me shpenzimin 2022-365004</t>
    </r>
  </si>
  <si>
    <t>02.nr.5307</t>
  </si>
  <si>
    <t>SUBVENCIONE për znj.Gjyle Bruqaj</t>
  </si>
  <si>
    <t>DRITON CENAJ për GJYLE BRUQAJ</t>
  </si>
  <si>
    <t>040123</t>
  </si>
  <si>
    <t>04.01.2023</t>
  </si>
  <si>
    <t>AGRO FERMA SHPK</t>
  </si>
  <si>
    <t>0011185</t>
  </si>
  <si>
    <t>F31-01-23-00001</t>
  </si>
  <si>
    <t>DIONA CAFÉ SHPK</t>
  </si>
  <si>
    <t>A/1-e</t>
  </si>
  <si>
    <t>20.01.2023</t>
  </si>
  <si>
    <t>001-02/2023</t>
  </si>
  <si>
    <t>SHA-20-2023</t>
  </si>
  <si>
    <t>A/42-e</t>
  </si>
  <si>
    <t>A/43-E</t>
  </si>
  <si>
    <t>SHA-22-2023</t>
  </si>
  <si>
    <t>FURNIZIM ME USHQIM JO DREKA ZYRTARE</t>
  </si>
  <si>
    <t>0107/2023</t>
  </si>
  <si>
    <t>6830/22</t>
  </si>
  <si>
    <t>KARBURANT PER GJENERATOR</t>
  </si>
  <si>
    <t>4692/22</t>
  </si>
  <si>
    <t>24.02.2023</t>
  </si>
  <si>
    <t>DERIVATE PER GJENERATOR</t>
  </si>
  <si>
    <t>LËND DJEGËSE-PELET</t>
  </si>
  <si>
    <t>3989/22</t>
  </si>
  <si>
    <t>4691/22</t>
  </si>
  <si>
    <t>5406/22</t>
  </si>
  <si>
    <t>31.10.2022</t>
  </si>
  <si>
    <t>5918/22</t>
  </si>
  <si>
    <t>3982/22</t>
  </si>
  <si>
    <t>3990/22</t>
  </si>
  <si>
    <t>3978/22</t>
  </si>
  <si>
    <t>5914/22</t>
  </si>
  <si>
    <t>4683/22</t>
  </si>
  <si>
    <t>3991/22</t>
  </si>
  <si>
    <t>6823/22</t>
  </si>
  <si>
    <t>22-SHV04-001-631</t>
  </si>
  <si>
    <t>18.08.2022</t>
  </si>
  <si>
    <t>BURIM HAXHIA BI</t>
  </si>
  <si>
    <t>23-SHV04-001-46</t>
  </si>
  <si>
    <t>FSM-23-000005</t>
  </si>
  <si>
    <t>FURNIZIM PASTRIMI</t>
  </si>
  <si>
    <t>220470</t>
  </si>
  <si>
    <t>0005</t>
  </si>
  <si>
    <t>22-SHV04--001-9</t>
  </si>
  <si>
    <t>22-SHV04-001-894</t>
  </si>
  <si>
    <t>BURIM HAXHA BI</t>
  </si>
  <si>
    <t>22-SHV04-001-905</t>
  </si>
  <si>
    <t>03/2023</t>
  </si>
  <si>
    <t>01/2023</t>
  </si>
  <si>
    <t>02\23</t>
  </si>
  <si>
    <t>MIRËMBAJTJE E OBJEKTIT</t>
  </si>
  <si>
    <t>6833/22</t>
  </si>
  <si>
    <t>6834/22</t>
  </si>
  <si>
    <r>
      <t>PETROL COMPANY SHPK</t>
    </r>
    <r>
      <rPr>
        <sz val="8"/>
        <color rgb="FFFF0000"/>
        <rFont val="Arial"/>
        <family val="2"/>
      </rPr>
      <t>_Lidhet me shpenzimin 2023-25559</t>
    </r>
  </si>
  <si>
    <t>204/23</t>
  </si>
  <si>
    <t>28.02.2023</t>
  </si>
  <si>
    <r>
      <t>PETROL COMPANY SHPK</t>
    </r>
    <r>
      <rPr>
        <sz val="11"/>
        <color theme="1"/>
        <rFont val="Calibri"/>
        <family val="2"/>
        <scheme val="minor"/>
      </rPr>
      <t/>
    </r>
  </si>
  <si>
    <t>6828/22</t>
  </si>
  <si>
    <t>FSM-23-000007</t>
  </si>
  <si>
    <t>04-12/2022</t>
  </si>
  <si>
    <t>21.12.2022</t>
  </si>
  <si>
    <t>03-12/2022</t>
  </si>
  <si>
    <t>18.12.2022</t>
  </si>
  <si>
    <t>1-12/2022</t>
  </si>
  <si>
    <t>03.12.2022</t>
  </si>
  <si>
    <t>02-12/2022</t>
  </si>
  <si>
    <t>10.12.2022</t>
  </si>
  <si>
    <t>02.NR.6153</t>
  </si>
  <si>
    <t>SHOQATA INCIATIVA E PAVARUR</t>
  </si>
  <si>
    <t>02.NR.5010</t>
  </si>
  <si>
    <t>5.02.2023</t>
  </si>
  <si>
    <t>AVNI OSAJ</t>
  </si>
  <si>
    <t>FTESË 08-10 SHKURT 2023</t>
  </si>
  <si>
    <t>17.01.2023</t>
  </si>
  <si>
    <t>DAFINA CACAJ</t>
  </si>
  <si>
    <t>FTESA 11 TETOR 2022</t>
  </si>
  <si>
    <t>28.02.2024</t>
  </si>
  <si>
    <t>AKOMODIM_ UDHËTIM ZYRTAR JASHT VENDIT</t>
  </si>
  <si>
    <t>SHPENZIMET E UDHËTIMIT ZYRTAR JASHT VENDIT</t>
  </si>
  <si>
    <t>MANJOLLA SHALA</t>
  </si>
  <si>
    <t>BASHKIM RAMOSAJ</t>
  </si>
  <si>
    <t>230223</t>
  </si>
  <si>
    <t>02.NR.6157</t>
  </si>
  <si>
    <t>SUBVENCIONE_znj.XUFE OSMONAJ</t>
  </si>
  <si>
    <t>VETON BINAKAJ për znj.XUFE OSMONAJ</t>
  </si>
  <si>
    <t>22-300-0013</t>
  </si>
  <si>
    <t>09.03.2022</t>
  </si>
  <si>
    <t>XPERIT SHPK</t>
  </si>
  <si>
    <t>JRL-V1/23</t>
  </si>
  <si>
    <t>FURNIZIM ME RRYMË GJENERIM DHE TRANSMISION</t>
  </si>
  <si>
    <t>JAVNA RAZSVETLJAVA DD BRANCH IN KOSOVO</t>
  </si>
  <si>
    <t>DPE 9024453</t>
  </si>
  <si>
    <t>19.01.2023</t>
  </si>
  <si>
    <t>DPE 9024452</t>
  </si>
  <si>
    <t>DPE 90074168</t>
  </si>
  <si>
    <t>27.01.2023</t>
  </si>
  <si>
    <t>SHEPENZIME TË RRYMËS</t>
  </si>
  <si>
    <t>DPE 9025808</t>
  </si>
  <si>
    <t>02.01.2023</t>
  </si>
  <si>
    <t>DPE 9007265</t>
  </si>
  <si>
    <t>DPE 9033915</t>
  </si>
  <si>
    <t>28.01.2023</t>
  </si>
  <si>
    <t>DPE 9007250</t>
  </si>
  <si>
    <t>DPE 9007156</t>
  </si>
  <si>
    <t>161228070546/2244</t>
  </si>
  <si>
    <t>SHPENZIME TË TELEFONIT</t>
  </si>
  <si>
    <t>PTAK VALA</t>
  </si>
  <si>
    <t>550022779/2246</t>
  </si>
  <si>
    <t>550024058/2246</t>
  </si>
  <si>
    <t>284218</t>
  </si>
  <si>
    <t>SHPENZIME PER MBETURINA</t>
  </si>
  <si>
    <t>276020</t>
  </si>
  <si>
    <t>550030080/2246</t>
  </si>
  <si>
    <t>550114335/2246</t>
  </si>
  <si>
    <t>151026057176/2244</t>
  </si>
  <si>
    <t>550114303/2246</t>
  </si>
  <si>
    <t>SHPENZIME TE TELEFONIT</t>
  </si>
  <si>
    <t>276011</t>
  </si>
  <si>
    <t>284228</t>
  </si>
  <si>
    <t>276012</t>
  </si>
  <si>
    <t>31.12.2023</t>
  </si>
  <si>
    <t>284219</t>
  </si>
  <si>
    <t>9007183</t>
  </si>
  <si>
    <t>22.02.2022</t>
  </si>
  <si>
    <t>9007064</t>
  </si>
  <si>
    <t>9027439</t>
  </si>
  <si>
    <t>9062381</t>
  </si>
  <si>
    <t>9041471</t>
  </si>
  <si>
    <t>9022895</t>
  </si>
  <si>
    <t>9007118</t>
  </si>
  <si>
    <t>9007264</t>
  </si>
  <si>
    <t>2000667</t>
  </si>
  <si>
    <t>20.12.2022</t>
  </si>
  <si>
    <t>29.12.2022</t>
  </si>
  <si>
    <t>9022948</t>
  </si>
  <si>
    <t>9007148</t>
  </si>
  <si>
    <t xml:space="preserve">HIGJENA SHA </t>
  </si>
  <si>
    <t>276005</t>
  </si>
  <si>
    <t>22.03.2023</t>
  </si>
  <si>
    <t>550114343/2232</t>
  </si>
  <si>
    <t>550029983/2232</t>
  </si>
  <si>
    <t>9007065</t>
  </si>
  <si>
    <t>191121093102/2232</t>
  </si>
  <si>
    <t>9007130</t>
  </si>
  <si>
    <t>9023720</t>
  </si>
  <si>
    <t>9007142</t>
  </si>
  <si>
    <t>9007127</t>
  </si>
  <si>
    <t>9007129</t>
  </si>
  <si>
    <t>9009237</t>
  </si>
  <si>
    <t>9023721</t>
  </si>
  <si>
    <t>9007115</t>
  </si>
  <si>
    <t>9007175</t>
  </si>
  <si>
    <t>9022902</t>
  </si>
  <si>
    <t>9009223</t>
  </si>
  <si>
    <t>550015586/2246</t>
  </si>
  <si>
    <t>SHPENZIME PER INTERNET</t>
  </si>
  <si>
    <t>276003</t>
  </si>
  <si>
    <t>276001</t>
  </si>
  <si>
    <t>276000</t>
  </si>
  <si>
    <t>276004</t>
  </si>
  <si>
    <t>550029997/2246</t>
  </si>
  <si>
    <t>SPEC.FATURASH JANAR 2023</t>
  </si>
  <si>
    <t xml:space="preserve">KESCO </t>
  </si>
  <si>
    <t>284238</t>
  </si>
  <si>
    <t>2045100027</t>
  </si>
  <si>
    <t>SHPENZIME TË UJIT</t>
  </si>
  <si>
    <t>KUR HIDRODRINI SHA</t>
  </si>
  <si>
    <t>2045100028</t>
  </si>
  <si>
    <t>211115100933/2232</t>
  </si>
  <si>
    <t>284239</t>
  </si>
  <si>
    <t>276008</t>
  </si>
  <si>
    <t>9023923</t>
  </si>
  <si>
    <t>9023924</t>
  </si>
  <si>
    <t>01.01.2023</t>
  </si>
  <si>
    <t>276010</t>
  </si>
  <si>
    <t>2045100006</t>
  </si>
  <si>
    <t>550114308/2246</t>
  </si>
  <si>
    <t>24.01.2023</t>
  </si>
  <si>
    <t>092</t>
  </si>
  <si>
    <t>9007159</t>
  </si>
  <si>
    <t>26.01.2023</t>
  </si>
  <si>
    <t>9007253</t>
  </si>
  <si>
    <t>284233</t>
  </si>
  <si>
    <t>276007</t>
  </si>
  <si>
    <t>276009</t>
  </si>
  <si>
    <t>9068041</t>
  </si>
  <si>
    <t>284231</t>
  </si>
  <si>
    <t>2045100036</t>
  </si>
  <si>
    <t>20224285</t>
  </si>
  <si>
    <t>2045100019</t>
  </si>
  <si>
    <t>2045100016</t>
  </si>
  <si>
    <t>2045100033</t>
  </si>
  <si>
    <t>2044010006</t>
  </si>
  <si>
    <t>284232</t>
  </si>
  <si>
    <t>2045100037</t>
  </si>
  <si>
    <t>284234</t>
  </si>
  <si>
    <t>284237</t>
  </si>
  <si>
    <t>284236</t>
  </si>
  <si>
    <t>284240</t>
  </si>
  <si>
    <t>20224284</t>
  </si>
  <si>
    <t>2045100018</t>
  </si>
  <si>
    <t>2045100034</t>
  </si>
  <si>
    <t>2045100023</t>
  </si>
  <si>
    <t>2045100017</t>
  </si>
  <si>
    <t>20300064</t>
  </si>
  <si>
    <t>20300065</t>
  </si>
  <si>
    <t>2045100031</t>
  </si>
  <si>
    <t>2045100041</t>
  </si>
  <si>
    <t>2045100022</t>
  </si>
  <si>
    <t>284235</t>
  </si>
  <si>
    <t>23/2022</t>
  </si>
  <si>
    <t>31.1.2023</t>
  </si>
  <si>
    <t>6835/22</t>
  </si>
  <si>
    <t>188/23 pjeserisht</t>
  </si>
  <si>
    <t>02.03.2023</t>
  </si>
  <si>
    <t>NAFTË PËR NXEMJE QENDRORE</t>
  </si>
  <si>
    <t>SPEC.Nr.119</t>
  </si>
  <si>
    <t>SHERBIMET E SHTYPJES</t>
  </si>
  <si>
    <r>
      <t>BURIM HAXHA BI</t>
    </r>
    <r>
      <rPr>
        <i/>
        <sz val="8"/>
        <color rgb="FFFF0000"/>
        <rFont val="Arial"/>
        <family val="2"/>
      </rPr>
      <t>_lidhet me shpenzimin 2023-29340</t>
    </r>
  </si>
  <si>
    <t>SPEC.Nr.120</t>
  </si>
  <si>
    <t>Spec.nR.17</t>
  </si>
  <si>
    <t>Spec.Nr.1</t>
  </si>
  <si>
    <t>230025</t>
  </si>
  <si>
    <t>MIRËMBAJTJE E AUTOMJETEVE</t>
  </si>
  <si>
    <t>FYESË 08-11 shkurt 2023</t>
  </si>
  <si>
    <t>Spec.Nr.8 pjesërisht</t>
  </si>
  <si>
    <t>Spec.Nr.2</t>
  </si>
  <si>
    <t>02.NR.5540</t>
  </si>
  <si>
    <t>03.03.2023</t>
  </si>
  <si>
    <t>ANTIGONA MAVRAJ</t>
  </si>
  <si>
    <t>02.NR.5309</t>
  </si>
  <si>
    <t>GANI MEHMETAJ</t>
  </si>
  <si>
    <t xml:space="preserve">02.NR.38132 </t>
  </si>
  <si>
    <t xml:space="preserve">02.NR.29413 </t>
  </si>
  <si>
    <t xml:space="preserve">02.NR.29624 </t>
  </si>
  <si>
    <t>02.NR.40550</t>
  </si>
  <si>
    <t>01.12.2021</t>
  </si>
  <si>
    <t>Kont.Sherb.Veqanta_ARDIJAN MALAJ</t>
  </si>
  <si>
    <t>07.03.2023</t>
  </si>
  <si>
    <r>
      <t>BURIM HAXHA BI</t>
    </r>
    <r>
      <rPr>
        <sz val="8"/>
        <color rgb="FFFF0000"/>
        <rFont val="Arial"/>
        <family val="2"/>
      </rPr>
      <t>-lidhet me shpenzimin 2023-25680</t>
    </r>
  </si>
  <si>
    <t>22-SHV04-001-897</t>
  </si>
  <si>
    <t>220138</t>
  </si>
  <si>
    <t>17.05.2022</t>
  </si>
  <si>
    <t>SPEC.9</t>
  </si>
  <si>
    <t>14.02.2022</t>
  </si>
  <si>
    <t>02.NR.6461</t>
  </si>
  <si>
    <t>01.03.2023</t>
  </si>
  <si>
    <t>08.03.2023</t>
  </si>
  <si>
    <t>VALENTINA HAMZA</t>
  </si>
  <si>
    <t>02.NR.6462</t>
  </si>
  <si>
    <t>HATIXHE DERVISHAJ</t>
  </si>
  <si>
    <t>LAVDIME KRASNIQI</t>
  </si>
  <si>
    <t>02.NR.6661</t>
  </si>
  <si>
    <t>IBRAHIM KADRIJAJ</t>
  </si>
  <si>
    <t>FETNETE NITAJ</t>
  </si>
  <si>
    <t>02.NR.6654</t>
  </si>
  <si>
    <t>02.NR.6179</t>
  </si>
  <si>
    <t>02.NR.42431</t>
  </si>
  <si>
    <t>Kont.Sherb.Veqanta_SHEFQET DEMHASAJ</t>
  </si>
  <si>
    <t>02.NR.30586</t>
  </si>
  <si>
    <t>19.08.2022</t>
  </si>
  <si>
    <t>Kont.Sherb.Veqanta_MUJË SEJFIJAJ</t>
  </si>
  <si>
    <t>02.NR.12363</t>
  </si>
  <si>
    <t>Kont.Sherb.Veqanta_MAJLIND NITAJ</t>
  </si>
  <si>
    <t>Kont.Sherb.Veqanta_MERITA MUSHKOLAJ</t>
  </si>
  <si>
    <t>02.NR.12398</t>
  </si>
  <si>
    <t>Kont.Sherb.Veqanta_ERBLINA TAHIRAJ</t>
  </si>
  <si>
    <t>02.NR.42052</t>
  </si>
  <si>
    <t>001/2023</t>
  </si>
  <si>
    <t>SHTEPIA ALPINE BJESHKATARE</t>
  </si>
  <si>
    <t>JLC GROUP SHPK</t>
  </si>
  <si>
    <t>TS-08/23</t>
  </si>
  <si>
    <t>09.03.2023</t>
  </si>
  <si>
    <t>292468</t>
  </si>
  <si>
    <t>292472</t>
  </si>
  <si>
    <t>211115100933/2252</t>
  </si>
  <si>
    <t>05.03.2023</t>
  </si>
  <si>
    <t>550114308/2252</t>
  </si>
  <si>
    <t>19/2023</t>
  </si>
  <si>
    <t>SHERBIMET E VARRIMIT</t>
  </si>
  <si>
    <t>Stornim  i kuponit të shpenzimit 2023-35010</t>
  </si>
  <si>
    <r>
      <rPr>
        <sz val="8"/>
        <rFont val="Arial"/>
        <family val="2"/>
      </rPr>
      <t>Mujë Sejfijaj_</t>
    </r>
    <r>
      <rPr>
        <sz val="8"/>
        <color rgb="FFFF0000"/>
        <rFont val="Arial"/>
        <family val="2"/>
      </rPr>
      <t>Stornim i kuponit të shpenzimit 2023-35010</t>
    </r>
  </si>
  <si>
    <t>10.03.2023</t>
  </si>
  <si>
    <t>11/2022-K.K Deçan</t>
  </si>
  <si>
    <t>Sherbime postare</t>
  </si>
  <si>
    <t>Posta e Kosovës</t>
  </si>
  <si>
    <t>SHPENZIMET E ANTARËSIMIT</t>
  </si>
  <si>
    <t>ASOCIACIONI I KOMUNAVE TË KOSOVËS</t>
  </si>
  <si>
    <t>0009931</t>
  </si>
  <si>
    <t>0009929</t>
  </si>
  <si>
    <t>0009921</t>
  </si>
  <si>
    <t>13.03.2023</t>
  </si>
  <si>
    <t>NDERTIMI I OBJEKTEVE MEMORIALE</t>
  </si>
  <si>
    <t>ENGINEERING GROUP SHPK</t>
  </si>
  <si>
    <t>292456</t>
  </si>
  <si>
    <t>SHPENZIME PËR MBETURINA</t>
  </si>
  <si>
    <t>550022779/2252</t>
  </si>
  <si>
    <t>550114335/2252</t>
  </si>
  <si>
    <t>550114376/2252</t>
  </si>
  <si>
    <t>550114303/2252</t>
  </si>
  <si>
    <t>004-02/2023</t>
  </si>
  <si>
    <t>002-02/2023</t>
  </si>
  <si>
    <t>18.02.203</t>
  </si>
  <si>
    <t>11.02.2023</t>
  </si>
  <si>
    <t>005-02/2023</t>
  </si>
  <si>
    <t>1-210-001-23</t>
  </si>
  <si>
    <t>05.01.2023</t>
  </si>
  <si>
    <t>LUMBARDHI UKAJ SHPK</t>
  </si>
  <si>
    <t>0009917</t>
  </si>
  <si>
    <t>0009923</t>
  </si>
  <si>
    <t>0025640</t>
  </si>
  <si>
    <t>USHQIM DHE PIJE -KAFE</t>
  </si>
  <si>
    <t>550024058/2252</t>
  </si>
  <si>
    <t>292457</t>
  </si>
  <si>
    <t>292459</t>
  </si>
  <si>
    <t>0009934</t>
  </si>
  <si>
    <t>SHK-146-2023</t>
  </si>
  <si>
    <t>09.12.2022</t>
  </si>
  <si>
    <t>15.03.2023</t>
  </si>
  <si>
    <t>FURNIZIM ME USHQIME</t>
  </si>
  <si>
    <t>0009930</t>
  </si>
  <si>
    <t>DREKA ZYRATRE</t>
  </si>
  <si>
    <t>02.NR.8053</t>
  </si>
  <si>
    <t>16.03.2023</t>
  </si>
  <si>
    <t>SHPETIM DOBRAJ</t>
  </si>
  <si>
    <t>AGIME HASKAJ</t>
  </si>
  <si>
    <t>02.NR.8054</t>
  </si>
  <si>
    <t>14.03.2023</t>
  </si>
  <si>
    <t>25.02.2023</t>
  </si>
  <si>
    <t>23.02.203</t>
  </si>
  <si>
    <t>220816104194/2252</t>
  </si>
  <si>
    <t>SHPENZIMET E INTERNETIT</t>
  </si>
  <si>
    <t>02.NR.31749</t>
  </si>
  <si>
    <t>22.09.2021</t>
  </si>
  <si>
    <t>02.NR.42590</t>
  </si>
  <si>
    <t>01.12.2023</t>
  </si>
  <si>
    <t>Kont.Sherb.Veqanta_KORAB QORRAJ</t>
  </si>
  <si>
    <t>0009919; 0009928</t>
  </si>
  <si>
    <t>17.03.2023</t>
  </si>
  <si>
    <t>DELI AHMETXHEKAJ</t>
  </si>
  <si>
    <t>MONE METAJ</t>
  </si>
  <si>
    <t>ILMI MUQ8AJ</t>
  </si>
  <si>
    <t>MIFTAR TOLAJ</t>
  </si>
  <si>
    <t>VALERINA SHABANAJ</t>
  </si>
  <si>
    <t>DJELLËZA CARRABREGU</t>
  </si>
  <si>
    <t>VENDIM GJYQI-CP.nr.2022-133774</t>
  </si>
  <si>
    <t>SAFETE TOLAJ</t>
  </si>
  <si>
    <t>ARLINDA AVDIMETAJ FEJZULLAHU BI</t>
  </si>
  <si>
    <t>ISA OSDAUTAJ BI</t>
  </si>
  <si>
    <t>NEXHAT B.MUSAJ BI</t>
  </si>
  <si>
    <t>BERAT PECI BI</t>
  </si>
  <si>
    <t>ALFA.I</t>
  </si>
  <si>
    <t>PERM.PRIV.ESET MURATI SHPK</t>
  </si>
  <si>
    <t>1161128070546/2250</t>
  </si>
  <si>
    <t>20.03.2023</t>
  </si>
  <si>
    <t>550030080/2252</t>
  </si>
  <si>
    <t>0009939</t>
  </si>
  <si>
    <t>0009926</t>
  </si>
  <si>
    <t>02.NR.</t>
  </si>
  <si>
    <t>03.04.2022</t>
  </si>
  <si>
    <t>21.03.2023</t>
  </si>
  <si>
    <t>SHPEND AHMAGJEKAJ</t>
  </si>
  <si>
    <t>QIRAJA PER NDERTESA PËR MUAJT PRILL, MAJ, QERSHOR , KORRIK 2022</t>
  </si>
  <si>
    <t>191121093102/2246</t>
  </si>
  <si>
    <t>550114343/2246</t>
  </si>
  <si>
    <t>550029983/2246</t>
  </si>
  <si>
    <t>211115100933/2246</t>
  </si>
  <si>
    <t>E9438811</t>
  </si>
  <si>
    <t>SPEC.FAT.SHKURT 2023</t>
  </si>
  <si>
    <t>6832/22</t>
  </si>
  <si>
    <t xml:space="preserve">KARBURANT PER VETURA </t>
  </si>
  <si>
    <t>23-SHV04-001-83</t>
  </si>
  <si>
    <t xml:space="preserve">MERCOM COMPANY </t>
  </si>
  <si>
    <t>07/2023</t>
  </si>
  <si>
    <t>6837/22</t>
  </si>
  <si>
    <t>6822/22</t>
  </si>
  <si>
    <t>6818/22</t>
  </si>
  <si>
    <t>6814/22</t>
  </si>
  <si>
    <t>6825/22</t>
  </si>
  <si>
    <t>6817/22</t>
  </si>
  <si>
    <t>6826/22</t>
  </si>
  <si>
    <t>6821/22</t>
  </si>
  <si>
    <t>6824/22</t>
  </si>
  <si>
    <t>6820/22</t>
  </si>
  <si>
    <t>08/2023</t>
  </si>
  <si>
    <t>06/2023</t>
  </si>
  <si>
    <t xml:space="preserve">PAISJE TJERA </t>
  </si>
  <si>
    <t>09/2023</t>
  </si>
  <si>
    <t>151026057176/2250</t>
  </si>
  <si>
    <t>TK VALA</t>
  </si>
  <si>
    <t>0009922</t>
  </si>
  <si>
    <t>FSM-23-000017</t>
  </si>
  <si>
    <t>FSM-23-000015</t>
  </si>
  <si>
    <t>6811/22</t>
  </si>
  <si>
    <t>44/2023</t>
  </si>
  <si>
    <t>FURNIZIM ME PELET</t>
  </si>
  <si>
    <t>02.NR.6052</t>
  </si>
  <si>
    <t>SUBENCIONE</t>
  </si>
  <si>
    <t>MURAT GERVALLA</t>
  </si>
  <si>
    <t>02.NR.7824</t>
  </si>
  <si>
    <t>ISUF HADERGJONAJ</t>
  </si>
  <si>
    <t>FSM-23-000016</t>
  </si>
  <si>
    <t>23.03.2023</t>
  </si>
  <si>
    <t>FSM-23-000009</t>
  </si>
  <si>
    <t>FURNIZIME ME USHQIM</t>
  </si>
  <si>
    <t>FSM-23-000008</t>
  </si>
  <si>
    <t>6812/22</t>
  </si>
  <si>
    <t>6813/22</t>
  </si>
  <si>
    <t>SHA-32-2023</t>
  </si>
  <si>
    <t>11/2023</t>
  </si>
  <si>
    <t>SERVISIM I KLIMAVE</t>
  </si>
  <si>
    <t>12/2023</t>
  </si>
  <si>
    <t>10/2023</t>
  </si>
  <si>
    <t>PAISJE TJERA+SERVISIM I KLIMAVE</t>
  </si>
  <si>
    <t>27.03.2023</t>
  </si>
  <si>
    <t>02.NR.6049</t>
  </si>
  <si>
    <t>ANITA ADEMAJ</t>
  </si>
  <si>
    <t>02.NR.6463</t>
  </si>
  <si>
    <t>ZADE TOLAJ</t>
  </si>
  <si>
    <t>02.NR.8059</t>
  </si>
  <si>
    <t>AGRON KUÇI</t>
  </si>
  <si>
    <t>AFRIM HASANAJ</t>
  </si>
  <si>
    <t>IBISH HULAJ</t>
  </si>
  <si>
    <t>02.NR.5777</t>
  </si>
  <si>
    <t>02.NR.7656</t>
  </si>
  <si>
    <t>02.NR.7067</t>
  </si>
  <si>
    <t>28.03.2023</t>
  </si>
  <si>
    <t>02.NR.3177</t>
  </si>
  <si>
    <t>02.NR.3175</t>
  </si>
  <si>
    <t>02.NR.7827</t>
  </si>
  <si>
    <t>30.03.2023</t>
  </si>
  <si>
    <t>VIKTOR ZEFI</t>
  </si>
  <si>
    <t>0119/2023</t>
  </si>
  <si>
    <t>31.03.2023</t>
  </si>
  <si>
    <t>Datë, 30/ 06 /2023</t>
  </si>
  <si>
    <r>
      <t>Shpenzimet sipas Kodeve Ekonomike për periudhen Janar-Qershor 2023 për</t>
    </r>
    <r>
      <rPr>
        <b/>
        <sz val="12"/>
        <rFont val="Arial"/>
        <family val="2"/>
      </rPr>
      <t xml:space="preserve"> Programin ZYRA E KRYETARIT  (kodi 16015)</t>
    </r>
  </si>
  <si>
    <r>
      <t>Shpenzimet sipas Kodeve Ekonomike për periudhen Janar-Qershor 2023  për</t>
    </r>
    <r>
      <rPr>
        <b/>
        <sz val="12"/>
        <rFont val="Arial"/>
        <family val="2"/>
      </rPr>
      <t xml:space="preserve"> Drejtorin për ARSIM DHE SHKENCË (kodi 92024)</t>
    </r>
  </si>
  <si>
    <t>Deçan, Dt: 30 / 06 / 2023</t>
  </si>
  <si>
    <r>
      <t>Shpenzimet sipas Kodeve Ekonomike për periudhen JanarQershor 2023 për</t>
    </r>
    <r>
      <rPr>
        <b/>
        <sz val="12"/>
        <color indexed="8"/>
        <rFont val="Arial"/>
        <family val="2"/>
      </rPr>
      <t xml:space="preserve"> Drejtorin për KULTURË,RINI DHE SPORT (kodi 85015)</t>
    </r>
  </si>
  <si>
    <r>
      <t>Shpenzimet sipas Kodeve Ekonomike për periudhen Janar-Qershor 2023 për</t>
    </r>
    <r>
      <rPr>
        <b/>
        <sz val="12"/>
        <rFont val="Arial"/>
        <family val="2"/>
      </rPr>
      <t xml:space="preserve"> Sherbimet Sociale REZIDENCIALE(75572)</t>
    </r>
  </si>
  <si>
    <r>
      <t>Shpenzimet sipas Kodeve Ekonomike për periudhen Janar-Qershor 2023 për</t>
    </r>
    <r>
      <rPr>
        <b/>
        <sz val="12"/>
        <rFont val="Arial"/>
        <family val="2"/>
      </rPr>
      <t xml:space="preserve"> Sherbimet SOCIALE (75571)</t>
    </r>
  </si>
  <si>
    <r>
      <t>Shpenzimet sipas Kodeve Ekonomike për peridhen Janar-Qershor 2023 për</t>
    </r>
    <r>
      <rPr>
        <b/>
        <sz val="12"/>
        <rFont val="Arial"/>
        <family val="2"/>
      </rPr>
      <t xml:space="preserve"> Drejtorin për SHËNDETËSI (kodi 73024-73900)</t>
    </r>
  </si>
  <si>
    <r>
      <t>Shpenzimet sipas Kodeve Ekonomike për periudhen Janar-Qershor 2023 për</t>
    </r>
    <r>
      <rPr>
        <b/>
        <sz val="12"/>
        <color indexed="8"/>
        <rFont val="Arial"/>
        <family val="2"/>
      </rPr>
      <t xml:space="preserve"> Drejtorin për URBANIZEM (kodi 66080)</t>
    </r>
  </si>
  <si>
    <r>
      <t>Shpenzimet sipas Kodeve Ekonomike për periudhen Janar-Qershor 2023 për</t>
    </r>
    <r>
      <rPr>
        <b/>
        <sz val="12"/>
        <color indexed="8"/>
        <rFont val="Arial"/>
        <family val="2"/>
      </rPr>
      <t xml:space="preserve"> Drejtorin për KADASTER DHE GJEODEZI (kodi 65075)</t>
    </r>
  </si>
  <si>
    <r>
      <t>Shpenzimet sipas Kodeve Ekonomike për periudhen Janar-Qershor 2023 për</t>
    </r>
    <r>
      <rPr>
        <b/>
        <sz val="12"/>
        <color indexed="8"/>
        <rFont val="Arial"/>
        <family val="2"/>
      </rPr>
      <t xml:space="preserve"> Drejtorin për EKONOMI (kodi 48015)</t>
    </r>
  </si>
  <si>
    <r>
      <t>Shpenzimet sipas Kodeve Ekonomike për periudhen Janar-Qershor 2023 për</t>
    </r>
    <r>
      <rPr>
        <b/>
        <sz val="12"/>
        <color indexed="8"/>
        <rFont val="Arial"/>
        <family val="2"/>
      </rPr>
      <t xml:space="preserve"> Drejtorin për BUJQËSI (kodi 47015)</t>
    </r>
  </si>
  <si>
    <r>
      <t>Shpenzimet sipas Kodeve Ekonomike për periudhen Janar-Qershor 2023 për</t>
    </r>
    <r>
      <rPr>
        <b/>
        <sz val="12"/>
        <color indexed="8"/>
        <rFont val="Arial"/>
        <family val="2"/>
      </rPr>
      <t xml:space="preserve"> ZYREN PËR KOMUNITETE (kodi 19575)</t>
    </r>
  </si>
  <si>
    <r>
      <t>Shpenzimet sipas Kodeve Ekonomike për periudhen Janar-Qershor 2023 për</t>
    </r>
    <r>
      <rPr>
        <b/>
        <sz val="12"/>
        <rFont val="Arial"/>
        <family val="2"/>
      </rPr>
      <t xml:space="preserve"> Drejtorin për SHERBIME PUBLIKE (kodi 18015-18275)</t>
    </r>
  </si>
  <si>
    <r>
      <t>Shpenzimet sipas Kodeve Ekonomike për periudhen Janar-Qershor 2023 për</t>
    </r>
    <r>
      <rPr>
        <b/>
        <sz val="12"/>
        <rFont val="Arial"/>
        <family val="2"/>
      </rPr>
      <t xml:space="preserve"> Programin BUXHET DHE FINANCA  (kodi 17515)</t>
    </r>
  </si>
  <si>
    <r>
      <t>Shpenzimet sipas Kodeve Ekonomike për periudhen Janar-Qershor 2023 për</t>
    </r>
    <r>
      <rPr>
        <b/>
        <sz val="12"/>
        <color indexed="8"/>
        <rFont val="Arial"/>
        <family val="2"/>
      </rPr>
      <t xml:space="preserve"> Zyren e KUVENDIT KOMUNAL (kodi 16915)</t>
    </r>
  </si>
  <si>
    <r>
      <t>Shpenzimet sipas Kodeve Ekonomike për periudhen Janar-Qershor 2023 për</t>
    </r>
    <r>
      <rPr>
        <b/>
        <sz val="12"/>
        <color indexed="8"/>
        <rFont val="Arial"/>
        <family val="2"/>
      </rPr>
      <t xml:space="preserve"> Zyren e PROKURIMIT (kodi 16775)</t>
    </r>
  </si>
  <si>
    <r>
      <t>Shpenzimet sipas Kodeve Ekonomike për periudhen Janar-Qershor 2023 për</t>
    </r>
    <r>
      <rPr>
        <b/>
        <sz val="12"/>
        <rFont val="Arial"/>
        <family val="2"/>
      </rPr>
      <t xml:space="preserve"> Drejtorin e  INSPEKCIONIT (kodi 16629)</t>
    </r>
  </si>
  <si>
    <r>
      <t>Shpenzimet sipas Kodeve Ekonomike për periudhen Janar-Qershor 2023 për</t>
    </r>
    <r>
      <rPr>
        <b/>
        <sz val="12"/>
        <rFont val="Arial"/>
        <family val="2"/>
      </rPr>
      <t xml:space="preserve"> Programin ADMINISTRATA DHE PËRSONELI  (kodi 16015)</t>
    </r>
  </si>
  <si>
    <t>Pagat_PRILL_2023</t>
  </si>
  <si>
    <t>Pagat_PRILL_Asambleja+Komitetet</t>
  </si>
  <si>
    <t>Pagat_PRILL_2023_Inf.Rrugore</t>
  </si>
  <si>
    <t>Pagat_PRILL_2023_Zjarrëfikësit</t>
  </si>
  <si>
    <t>Pagat_PRILL_2023_Ad.SH.</t>
  </si>
  <si>
    <t>Pagat_PRILL_2023_QKMF</t>
  </si>
  <si>
    <t>Pagat_PRILL_2023_Ad.Arsimit</t>
  </si>
  <si>
    <t>Pagat_PRILL_2023_Ars.Fillor</t>
  </si>
  <si>
    <t>Pagat_PRILL_2023_Ars.Mesem</t>
  </si>
  <si>
    <t>7750607</t>
  </si>
  <si>
    <t>SIGURIM I AUTOMJETIT</t>
  </si>
  <si>
    <t>KS ELSIG</t>
  </si>
  <si>
    <t>MBL4A0008889722A</t>
  </si>
  <si>
    <t>TAKSA ADMINISTRATIVE</t>
  </si>
  <si>
    <t>MPB</t>
  </si>
  <si>
    <t>MBL4B00088822M</t>
  </si>
  <si>
    <t>TAKSA RRUGORE</t>
  </si>
  <si>
    <t>MBLTE0008889722N</t>
  </si>
  <si>
    <t>TAKSA EKOLOGJIKE</t>
  </si>
  <si>
    <t>0509/23</t>
  </si>
  <si>
    <t>KONTROLLA TEKNIKE E AUTOMJETIT</t>
  </si>
  <si>
    <t>AUTO COMERC SHPK</t>
  </si>
  <si>
    <t>KSH 2023-51848</t>
  </si>
  <si>
    <t>03\23</t>
  </si>
  <si>
    <t>MIRËMBAJTJA E NDERTESAVE</t>
  </si>
  <si>
    <t>9037186</t>
  </si>
  <si>
    <t>04.04.2023</t>
  </si>
  <si>
    <t>292470</t>
  </si>
  <si>
    <t>282474</t>
  </si>
  <si>
    <t>292476</t>
  </si>
  <si>
    <t>292471</t>
  </si>
  <si>
    <t>292475</t>
  </si>
  <si>
    <t>292469</t>
  </si>
  <si>
    <t>292473</t>
  </si>
  <si>
    <t>292477</t>
  </si>
  <si>
    <t>05.04.2023</t>
  </si>
  <si>
    <t>02.NR.6546</t>
  </si>
  <si>
    <t>06.04.2023</t>
  </si>
  <si>
    <t>Kont.Sherb.Veqanta_PRANVERA PAJAZITAJ</t>
  </si>
  <si>
    <t>02.NR.42186</t>
  </si>
  <si>
    <t>16.12.2021</t>
  </si>
  <si>
    <t>MFAKP8035739228Q</t>
  </si>
  <si>
    <t>SHERBIME KONTRAKTUESE TJERA-KONTRIBUTET</t>
  </si>
  <si>
    <t>ATK</t>
  </si>
  <si>
    <t>MFA2C1007752007D</t>
  </si>
  <si>
    <t>SHERBIME KONTRAKTUESE TJERA-TATIMI NË PAGA  DHE KONTRIBUTET SIPAS MARRËVESHJES</t>
  </si>
  <si>
    <t>MFAKP8035739523S</t>
  </si>
  <si>
    <t>MFA2E8035739522K</t>
  </si>
  <si>
    <t>SHERBIME KONTRAKTUESE TJERA-TATIMI NË PAGA</t>
  </si>
  <si>
    <t>MFA2E80357395227I</t>
  </si>
  <si>
    <t>FURNIZIM PER ZYRE - LETER</t>
  </si>
  <si>
    <t>REXHEP BIRINXHIKU BI</t>
  </si>
  <si>
    <t>SPEC.Nr.122/2023</t>
  </si>
  <si>
    <t>12.04.2023</t>
  </si>
  <si>
    <t>02.NR.7306</t>
  </si>
  <si>
    <t>02.NR.7304</t>
  </si>
  <si>
    <t>02.NR.7303</t>
  </si>
  <si>
    <t>007/23</t>
  </si>
  <si>
    <t>SHPENZIMET E UDH3TIMIT ZYRTAR JASHT VENDIT</t>
  </si>
  <si>
    <t>DAN ISMAJLI BI</t>
  </si>
  <si>
    <t>01.NR.10614+DEKLARATA PËR P3RFITUESIT E PROGRAMIT</t>
  </si>
  <si>
    <t>JOM</t>
  </si>
  <si>
    <t>0118/2023</t>
  </si>
  <si>
    <t>0116/2023</t>
  </si>
  <si>
    <t>0117/2023</t>
  </si>
  <si>
    <t>230045</t>
  </si>
  <si>
    <t>230113</t>
  </si>
  <si>
    <t>SPEC.Nr.10</t>
  </si>
  <si>
    <t>848/23</t>
  </si>
  <si>
    <t>MADE KOS SHPK</t>
  </si>
  <si>
    <t>102-23</t>
  </si>
  <si>
    <t>MARS/2023</t>
  </si>
  <si>
    <t>SHPENZIMET ME KREDIT KARTELË MARS/2023</t>
  </si>
  <si>
    <t>DTH BASHKIM RAMOSAJ</t>
  </si>
  <si>
    <t>TS-12/23</t>
  </si>
  <si>
    <t>02.NR.6664</t>
  </si>
  <si>
    <t>GËZIM LIKAJ</t>
  </si>
  <si>
    <t>SPEC.N.11</t>
  </si>
  <si>
    <t>230106</t>
  </si>
  <si>
    <t>230120</t>
  </si>
  <si>
    <t>MIRËMBAJTJE  E PAISJEVE</t>
  </si>
  <si>
    <t>348-210-001-23</t>
  </si>
  <si>
    <t>13.04.2023</t>
  </si>
  <si>
    <t>GI GRAFO LONI SHPK</t>
  </si>
  <si>
    <t>342-210-001-23</t>
  </si>
  <si>
    <t>347-210-001-23</t>
  </si>
  <si>
    <t>343-210-001-23</t>
  </si>
  <si>
    <t>346-210-001-23</t>
  </si>
  <si>
    <t>341-210-001-23</t>
  </si>
  <si>
    <t>861/23</t>
  </si>
  <si>
    <t>02.NR.9419</t>
  </si>
  <si>
    <t>TOMOR DERVISHAJ</t>
  </si>
  <si>
    <t>LIRIDONA SMAJLAJ</t>
  </si>
  <si>
    <t>02.NR.7828</t>
  </si>
  <si>
    <t>23-SHV01-001-227</t>
  </si>
  <si>
    <t>FURNIZIM PËR ZYRE</t>
  </si>
  <si>
    <t>SPEC.NR.125</t>
  </si>
  <si>
    <t>SPEC.Nr.121</t>
  </si>
  <si>
    <t>205/23</t>
  </si>
  <si>
    <t>192/23</t>
  </si>
  <si>
    <t>SPEC.Nr.126/2023</t>
  </si>
  <si>
    <t>197/23</t>
  </si>
  <si>
    <t>201/23</t>
  </si>
  <si>
    <t>0009932</t>
  </si>
  <si>
    <t>190/23</t>
  </si>
  <si>
    <t xml:space="preserve">SPEC.Nr.119 </t>
  </si>
  <si>
    <t xml:space="preserve">BURIM HAXHA BI </t>
  </si>
  <si>
    <t>LIDHET ME SHPENZIMIN 2023-29340</t>
  </si>
  <si>
    <t>02.NR.5615</t>
  </si>
  <si>
    <r>
      <t>LEMKOS SHPK</t>
    </r>
    <r>
      <rPr>
        <sz val="8"/>
        <color rgb="FFFF0000"/>
        <rFont val="Arial"/>
        <family val="2"/>
      </rPr>
      <t>-LIDHET ME SHPENZIMIN 2023-51885</t>
    </r>
  </si>
  <si>
    <t>191/23</t>
  </si>
  <si>
    <t>14.04.2023</t>
  </si>
  <si>
    <t>198/23</t>
  </si>
  <si>
    <t>202/23</t>
  </si>
  <si>
    <t>194/23</t>
  </si>
  <si>
    <t>LISHET ME SHPENZIMIN 2023-72825</t>
  </si>
  <si>
    <t>203/23</t>
  </si>
  <si>
    <t>189/23</t>
  </si>
  <si>
    <t>23-SHV-01-001-5</t>
  </si>
  <si>
    <t xml:space="preserve"> INVESTIME NË VIJIM N3 PROJEKTIN "NDERTIMI I FSHATIT TURISTIK  PODI I GËSHTËNJAVE</t>
  </si>
  <si>
    <t>INGCONCEPT SHPK</t>
  </si>
  <si>
    <t>SPEC.NR.123</t>
  </si>
  <si>
    <t>23-SHV01-001-146</t>
  </si>
  <si>
    <t>SPEC.Nr.127</t>
  </si>
  <si>
    <t>SPEC.Nr.122</t>
  </si>
  <si>
    <t>SPEC.Nr.124</t>
  </si>
  <si>
    <t>SPEC.Nr.126</t>
  </si>
  <si>
    <t>23-SHV01-001-236</t>
  </si>
  <si>
    <t>07.04.2023</t>
  </si>
  <si>
    <t>FSM-23-000085</t>
  </si>
  <si>
    <t>FSM-23-000086</t>
  </si>
  <si>
    <t>02.NR.6465</t>
  </si>
  <si>
    <t>BESIME IDRIZAJ</t>
  </si>
  <si>
    <t>300693</t>
  </si>
  <si>
    <r>
      <t>HIGJIENA SHA</t>
    </r>
    <r>
      <rPr>
        <sz val="8"/>
        <color rgb="FFFF0000"/>
        <rFont val="Arial"/>
        <family val="2"/>
      </rPr>
      <t>-lidhet me shpenzimin 2023-73802</t>
    </r>
  </si>
  <si>
    <r>
      <t>HIGJIENA SHA-</t>
    </r>
    <r>
      <rPr>
        <sz val="8"/>
        <color rgb="FFFF0000"/>
        <rFont val="Arial"/>
        <family val="2"/>
      </rPr>
      <t>lidhet me shpenzimin 2023-73802 dhe 2023-73813</t>
    </r>
  </si>
  <si>
    <t>0031709</t>
  </si>
  <si>
    <t>9007161</t>
  </si>
  <si>
    <t>29.03.2023</t>
  </si>
  <si>
    <t>9007113</t>
  </si>
  <si>
    <t>9007137</t>
  </si>
  <si>
    <t>24.03.2023</t>
  </si>
  <si>
    <t>9007168</t>
  </si>
  <si>
    <t>9007156</t>
  </si>
  <si>
    <t>9007250</t>
  </si>
  <si>
    <t>9007265</t>
  </si>
  <si>
    <t>9025808</t>
  </si>
  <si>
    <t>01.04.2023</t>
  </si>
  <si>
    <t>9024452</t>
  </si>
  <si>
    <t>001-03/2023</t>
  </si>
  <si>
    <t>19.03.2023</t>
  </si>
  <si>
    <t>9033915</t>
  </si>
  <si>
    <t>TAULANT LOKAJ BI</t>
  </si>
  <si>
    <t>02.NR.11508</t>
  </si>
  <si>
    <t>004De/23</t>
  </si>
  <si>
    <t>ARFA GROUP SHPK</t>
  </si>
  <si>
    <t>161228070546/2257</t>
  </si>
  <si>
    <t>PTK VALA</t>
  </si>
  <si>
    <t>SHPENZIME TË TETEFONIT MOBIL</t>
  </si>
  <si>
    <t>SHPENZIME TË TETEFONIT FIKS</t>
  </si>
  <si>
    <t>02.NR.11544</t>
  </si>
  <si>
    <t>18.04.2023</t>
  </si>
  <si>
    <t>SANIJE THAQI</t>
  </si>
  <si>
    <t>SUBV. PËR. Znj.XHARIJE SHALA</t>
  </si>
  <si>
    <t>006/23</t>
  </si>
  <si>
    <t>NDERTIMI I KANALIZIMIT NË FSHATIN DRENOC</t>
  </si>
  <si>
    <t>HIDRO PROJECT SHPK</t>
  </si>
  <si>
    <t>0009936</t>
  </si>
  <si>
    <t>19.04.2023</t>
  </si>
  <si>
    <t>0009938</t>
  </si>
  <si>
    <t>0009949</t>
  </si>
  <si>
    <t>0009942</t>
  </si>
  <si>
    <t>0031701</t>
  </si>
  <si>
    <t>0009943</t>
  </si>
  <si>
    <t>0009937</t>
  </si>
  <si>
    <t>SPEC.Nr.128</t>
  </si>
  <si>
    <t>0009941</t>
  </si>
  <si>
    <t>0009944</t>
  </si>
  <si>
    <t>SPEC.Nr.129</t>
  </si>
  <si>
    <t>002-03/2023</t>
  </si>
  <si>
    <t>02./2023</t>
  </si>
  <si>
    <t>04./2023</t>
  </si>
  <si>
    <t>01./2023</t>
  </si>
  <si>
    <t>02.NR.7327</t>
  </si>
  <si>
    <t>REXHEP HAKLAJ</t>
  </si>
  <si>
    <t>02.NR.9966</t>
  </si>
  <si>
    <t>03.04.2023</t>
  </si>
  <si>
    <t>550030080/2258</t>
  </si>
  <si>
    <t>300699</t>
  </si>
  <si>
    <t>300700</t>
  </si>
  <si>
    <t>LABINOT CACAJ BI</t>
  </si>
  <si>
    <t>F22-03-23-00002</t>
  </si>
  <si>
    <t>01/23 ; 02/23</t>
  </si>
  <si>
    <t>03.01.2023 ; 05.01.2023</t>
  </si>
  <si>
    <t>F25-03-23-00004</t>
  </si>
  <si>
    <t>25.03.2023</t>
  </si>
  <si>
    <t>F24-03-23-00004</t>
  </si>
  <si>
    <t>F24-03-23-00005</t>
  </si>
  <si>
    <t>F23-03-23-00005</t>
  </si>
  <si>
    <t>F24-03-23-00006</t>
  </si>
  <si>
    <t>F24-03-23-00003</t>
  </si>
  <si>
    <t>F25-03-23-00003</t>
  </si>
  <si>
    <t>F25-03-23-00006</t>
  </si>
  <si>
    <t>F24-03-23-00002</t>
  </si>
  <si>
    <t>04.03.2023</t>
  </si>
  <si>
    <t>03-03-2023</t>
  </si>
  <si>
    <t>02.NR,11190</t>
  </si>
  <si>
    <t>FA-23-08583</t>
  </si>
  <si>
    <t>20.04.2023</t>
  </si>
  <si>
    <t>25.04.2023</t>
  </si>
  <si>
    <t>FTESË</t>
  </si>
  <si>
    <t>MEDITJE TË UDHËTIMIT ZYRTAR JASHT VENDIT</t>
  </si>
  <si>
    <t>02.NR.8247</t>
  </si>
  <si>
    <t>SHERBIME TË NDRYSHME INTELEKTUALE DHE KËSHILLË DHËNËSE</t>
  </si>
  <si>
    <t>Dyke Llolluni</t>
  </si>
  <si>
    <t>Hajdar Sutaj</t>
  </si>
  <si>
    <t>Florim Mataj</t>
  </si>
  <si>
    <t>Albesa Cacaj</t>
  </si>
  <si>
    <t>Mon Selmonaj</t>
  </si>
  <si>
    <t>Teuta Neziraj</t>
  </si>
  <si>
    <t>Floriana Hulaj</t>
  </si>
  <si>
    <t>02.NR.7814</t>
  </si>
  <si>
    <t>AFRIM DEMHASAJ</t>
  </si>
  <si>
    <t>02.NR.42048</t>
  </si>
  <si>
    <t>RIFAT STOJKAJ</t>
  </si>
  <si>
    <t>AFRIM HASANMETAJ</t>
  </si>
  <si>
    <t>ENDRIT JANUZAJ</t>
  </si>
  <si>
    <t>TEUTA NEZIRAJ</t>
  </si>
  <si>
    <r>
      <t>Kont.Sherb.Veqanta_KRESHNIK BERISHA</t>
    </r>
    <r>
      <rPr>
        <i/>
        <sz val="8"/>
        <color rgb="FFFF0000"/>
        <rFont val="Arial"/>
        <family val="2"/>
      </rPr>
      <t>-LIDHET ME SHPENZIMIN 2022-299321</t>
    </r>
  </si>
  <si>
    <t>02.NR.7502</t>
  </si>
  <si>
    <t>Kont.Sherb.Veqanta_FATON MEHMETAJ</t>
  </si>
  <si>
    <t>26.04.2023</t>
  </si>
  <si>
    <t>Kont.Sherb.Veqanta_LUAN SHALA</t>
  </si>
  <si>
    <t>02.NR.32166</t>
  </si>
  <si>
    <t>02.NR.8130</t>
  </si>
  <si>
    <t>Kont.Sherb.Veqanta_VALERINA SHABANAJ</t>
  </si>
  <si>
    <t>02.NR.5114</t>
  </si>
  <si>
    <t>QIRAJA PER NDERTESA PËR MUAJT MARS 2023</t>
  </si>
  <si>
    <t>05.NR.41283</t>
  </si>
  <si>
    <t>17.11.2022</t>
  </si>
  <si>
    <t>MENTOR JANUZAJ</t>
  </si>
  <si>
    <t>NDERTIMI I QENDRES RINORE</t>
  </si>
  <si>
    <t>NB PROJEKT SHPK</t>
  </si>
  <si>
    <t>DE-01-23</t>
  </si>
  <si>
    <t>MIRËMBAJTJE E NDRIQIMIT PUBLIK</t>
  </si>
  <si>
    <t>EVERLIGHT SHPK</t>
  </si>
  <si>
    <t>04\23</t>
  </si>
  <si>
    <t>MIRËMBAJTJE E NDERTESAVE</t>
  </si>
  <si>
    <t>SHA-47-2023</t>
  </si>
  <si>
    <t>FURNIZIM ME USHQIM DHE PIJE</t>
  </si>
  <si>
    <t>SHA-43-2023</t>
  </si>
  <si>
    <t>18.04.203</t>
  </si>
  <si>
    <t>SHK-436-2023</t>
  </si>
  <si>
    <t>19.03.223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</si>
  <si>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</si>
  <si>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SHA-44-2023</t>
  </si>
  <si>
    <t>SHA-44-2023 Pjesërisht</t>
  </si>
  <si>
    <t xml:space="preserve">02.NR.1820 </t>
  </si>
  <si>
    <t xml:space="preserve">02.NR.1301 </t>
  </si>
  <si>
    <t>27.04.2023</t>
  </si>
  <si>
    <t>28.04.2023</t>
  </si>
  <si>
    <t>KH DEÇANI</t>
  </si>
  <si>
    <t>KF DEÇANI</t>
  </si>
  <si>
    <t>02.NR.12519</t>
  </si>
  <si>
    <t>02.NR.12520</t>
  </si>
  <si>
    <t>DARDAN AHMETAJ</t>
  </si>
  <si>
    <r>
      <t xml:space="preserve">KESCO </t>
    </r>
    <r>
      <rPr>
        <sz val="8"/>
        <color rgb="FFFF0000"/>
        <rFont val="Arial"/>
        <family val="2"/>
      </rPr>
      <t>-LIDHET ME SHPENZIMIN 2023-63880</t>
    </r>
  </si>
  <si>
    <t>9037186 pjesërisht</t>
  </si>
  <si>
    <t>0031711</t>
  </si>
  <si>
    <t>0031702</t>
  </si>
  <si>
    <t>0031704</t>
  </si>
  <si>
    <t>0031708</t>
  </si>
  <si>
    <t>0031706</t>
  </si>
  <si>
    <t>0031713</t>
  </si>
  <si>
    <t>23-SHV04-001-131</t>
  </si>
  <si>
    <t>23-SHV04-001-128</t>
  </si>
  <si>
    <t>23-SHV04-001-135</t>
  </si>
  <si>
    <t>23-SHV04-001-139</t>
  </si>
  <si>
    <t>23-SHV04-001-141</t>
  </si>
  <si>
    <t>PRILL</t>
  </si>
  <si>
    <t>Pagat_MAJ_2023_Ad.Arsimit</t>
  </si>
  <si>
    <t>Pagat_MAJ_2023_Ars.Fillor</t>
  </si>
  <si>
    <t>Pagat_MAJ_2023_Ars.Mesem</t>
  </si>
  <si>
    <t>Pagat_MAJ_2023</t>
  </si>
  <si>
    <t>Pagat_MAJ_2023_Ad.SH.</t>
  </si>
  <si>
    <t>Pagat_MAJ_2023_QKMF</t>
  </si>
  <si>
    <t>Pagat_MAJ_2023_Inf.Rrugore</t>
  </si>
  <si>
    <t>Pagat_MAJ_2023_Zjarrëfikësit</t>
  </si>
  <si>
    <t>AVOKATE MERITA BINAKAJ BI</t>
  </si>
  <si>
    <t>VGJ-SPECIFIKACIONE 1</t>
  </si>
  <si>
    <t>VGJ-SPECIFIKACIONE 5</t>
  </si>
  <si>
    <t>FATMIR KURMEHAJ BI</t>
  </si>
  <si>
    <t>VGJ SPECIFIKACION 2</t>
  </si>
  <si>
    <t>DAUT CACAJ BI</t>
  </si>
  <si>
    <t xml:space="preserve">VGJ SPECIFIKACION </t>
  </si>
  <si>
    <t>24.04.2023</t>
  </si>
  <si>
    <t>HAXHI BEQIRAJ BI</t>
  </si>
  <si>
    <t>VGJ SPECIFIKACION 3</t>
  </si>
  <si>
    <t>VGJ SPECIFIKACION 4</t>
  </si>
  <si>
    <t>VGJ CP 2022-232850</t>
  </si>
  <si>
    <t>SAFETE TOLAJ BI</t>
  </si>
  <si>
    <t>GENTIANA DEMHASAJ BI</t>
  </si>
  <si>
    <t>BURHAN B.SHABANAJ BI</t>
  </si>
  <si>
    <t>VGJ-SPECIFIKACIONË</t>
  </si>
  <si>
    <t>STORNIM I KUPONIT SHPENZIMIT 2023-82864</t>
  </si>
  <si>
    <r>
      <t>Kont.Sherb.Veqanta_RIZA KASUMAJ-</t>
    </r>
    <r>
      <rPr>
        <i/>
        <sz val="8"/>
        <color rgb="FFFF0000"/>
        <rFont val="Arial"/>
        <family val="2"/>
      </rPr>
      <t>LIDHET ME SHPENZIMIN 2023-55590</t>
    </r>
  </si>
  <si>
    <t>0025740</t>
  </si>
  <si>
    <t>MFA2C1007752024D</t>
  </si>
  <si>
    <t>20300075</t>
  </si>
  <si>
    <t>550029983/2252</t>
  </si>
  <si>
    <t>550028401/2252</t>
  </si>
  <si>
    <t>550114343/2252</t>
  </si>
  <si>
    <t>191121093102/2252</t>
  </si>
  <si>
    <t>03.05.2023</t>
  </si>
  <si>
    <r>
      <t>HAJRIJE SELMANAJ BI</t>
    </r>
    <r>
      <rPr>
        <i/>
        <sz val="8"/>
        <color rgb="FFFF0000"/>
        <rFont val="Arial"/>
        <family val="2"/>
      </rPr>
      <t>-LIDHET ME SHPENZIMIN 2023-73562</t>
    </r>
  </si>
  <si>
    <r>
      <rPr>
        <i/>
        <sz val="8"/>
        <rFont val="Arial"/>
        <family val="2"/>
      </rPr>
      <t>HAJRIJE SELMANAJ BI</t>
    </r>
    <r>
      <rPr>
        <i/>
        <sz val="8"/>
        <color rgb="FFFF0000"/>
        <rFont val="Arial"/>
        <family val="2"/>
      </rPr>
      <t>-LIDHET ME SHPENZIMIN 2023-73701</t>
    </r>
  </si>
  <si>
    <t>23-SHV01-001-268</t>
  </si>
  <si>
    <t>23-SH01-001-250</t>
  </si>
  <si>
    <t>23-SHV01-001-241</t>
  </si>
  <si>
    <t>23-SHV01-001-276</t>
  </si>
  <si>
    <t>23-SHV01-001-233</t>
  </si>
  <si>
    <t>23-SHV01-001-240</t>
  </si>
  <si>
    <t>23-SHV01-001-266</t>
  </si>
  <si>
    <t>23-SHV01-001-267</t>
  </si>
  <si>
    <t>23-SHV01-001-245</t>
  </si>
  <si>
    <t>17/2023</t>
  </si>
  <si>
    <t>SERVISIMI I KALLDASË</t>
  </si>
  <si>
    <t>TS-13/23</t>
  </si>
  <si>
    <t>02.05.2023</t>
  </si>
  <si>
    <t>TECHNOSTORE LL C</t>
  </si>
  <si>
    <t>TS-14/23</t>
  </si>
  <si>
    <t>SPEC.NR.135</t>
  </si>
  <si>
    <t>SPEC.NE.137</t>
  </si>
  <si>
    <t>SPEC.Nr.138</t>
  </si>
  <si>
    <t>04.05.2023</t>
  </si>
  <si>
    <t>0001857</t>
  </si>
  <si>
    <t>SPEC.Nr.132</t>
  </si>
  <si>
    <t>SPEC.Nr.136</t>
  </si>
  <si>
    <t>SPEC.Nr.134</t>
  </si>
  <si>
    <r>
      <t>KF DEÇANI-</t>
    </r>
    <r>
      <rPr>
        <sz val="8"/>
        <color rgb="FFFF0000"/>
        <rFont val="Arial"/>
        <family val="2"/>
      </rPr>
      <t>LIDHET ME SHPENZIMIN 2023-86537</t>
    </r>
  </si>
  <si>
    <t>SPEC.Nr.131</t>
  </si>
  <si>
    <t>1585/23</t>
  </si>
  <si>
    <t>844/23</t>
  </si>
  <si>
    <t>859/23</t>
  </si>
  <si>
    <t>842/23</t>
  </si>
  <si>
    <t>1578/23</t>
  </si>
  <si>
    <t>846/23</t>
  </si>
  <si>
    <t>23-SHV04-001-120</t>
  </si>
  <si>
    <t>GJ"Sami Frashëri"</t>
  </si>
  <si>
    <t>10.05.2023</t>
  </si>
  <si>
    <t>863/23</t>
  </si>
  <si>
    <t>1588/23</t>
  </si>
  <si>
    <t>1573/23</t>
  </si>
  <si>
    <t>1568/23</t>
  </si>
  <si>
    <t>852/23</t>
  </si>
  <si>
    <t>847/23</t>
  </si>
  <si>
    <t>854/23</t>
  </si>
  <si>
    <t>841/23</t>
  </si>
  <si>
    <t>SPEC.Nr.140</t>
  </si>
  <si>
    <t>1571/23</t>
  </si>
  <si>
    <t>3480/22</t>
  </si>
  <si>
    <t>31.07.2022</t>
  </si>
  <si>
    <r>
      <t>PETROL COMPANY SHPK</t>
    </r>
    <r>
      <rPr>
        <sz val="8"/>
        <color rgb="FFFF0000"/>
        <rFont val="Arial"/>
        <family val="2"/>
      </rPr>
      <t>-lidhet me shpenzimin 2022-237047</t>
    </r>
  </si>
  <si>
    <t>1569/23</t>
  </si>
  <si>
    <t>SPEC.Nr.140/2023</t>
  </si>
  <si>
    <t>1576/23</t>
  </si>
  <si>
    <t>1580/23</t>
  </si>
  <si>
    <t>849/23</t>
  </si>
  <si>
    <t>850/23</t>
  </si>
  <si>
    <t>1577/23</t>
  </si>
  <si>
    <t>308969</t>
  </si>
  <si>
    <t>30.04.2023</t>
  </si>
  <si>
    <t>308970</t>
  </si>
  <si>
    <t>308968</t>
  </si>
  <si>
    <t>11.05.2023</t>
  </si>
  <si>
    <t>Kont.Sherb.Veçanta_YLLI MAZREKAJ</t>
  </si>
  <si>
    <t>02.NR.8265</t>
  </si>
  <si>
    <t>01/23</t>
  </si>
  <si>
    <t>03.01.2023</t>
  </si>
  <si>
    <t>02.NR.42592</t>
  </si>
  <si>
    <t>Kont.Sherb.Veqanta_MIRJETE BOZHDARAJ HIDIC</t>
  </si>
  <si>
    <t>23-SHV04-001-5</t>
  </si>
  <si>
    <t>LCE SHPK</t>
  </si>
  <si>
    <t>12.08.3022</t>
  </si>
  <si>
    <t>12.05.2023</t>
  </si>
  <si>
    <t>02..NR.8443</t>
  </si>
  <si>
    <t>1581/23</t>
  </si>
  <si>
    <t>FSM-23-000095</t>
  </si>
  <si>
    <t>02.NR.36480</t>
  </si>
  <si>
    <t>05.10.2022</t>
  </si>
  <si>
    <t>SHPEND AHMETXHEKAJ</t>
  </si>
  <si>
    <t>FSM-23-000088</t>
  </si>
  <si>
    <t>FSM-23-000096</t>
  </si>
  <si>
    <r>
      <t>PETROL COMPANY SHPK-</t>
    </r>
    <r>
      <rPr>
        <sz val="8"/>
        <color rgb="FFFF0000"/>
        <rFont val="Arial"/>
        <family val="2"/>
      </rPr>
      <t>lidhet me shpenzimin 2023-100181</t>
    </r>
  </si>
  <si>
    <t>1572/23</t>
  </si>
  <si>
    <t>23-SHV01-001-294</t>
  </si>
  <si>
    <t>840/23</t>
  </si>
  <si>
    <t>SPEC.Nr.15</t>
  </si>
  <si>
    <t>550030080/2267</t>
  </si>
  <si>
    <t>05.05.2023</t>
  </si>
  <si>
    <t>SHPENZIMET E TELEFONIT FIX</t>
  </si>
  <si>
    <t>161228070546/2265</t>
  </si>
  <si>
    <t>06.05.2023</t>
  </si>
  <si>
    <t>SHPENZIMET E TELEFONIT MOBIL</t>
  </si>
  <si>
    <t>02.NR.12978/1</t>
  </si>
  <si>
    <t>02.NR.12978/3</t>
  </si>
  <si>
    <t>LENDIM KUÇI</t>
  </si>
  <si>
    <t>ENVER CACAJ</t>
  </si>
  <si>
    <t>02.NR.12978/4</t>
  </si>
  <si>
    <t>02.NR.12978/2</t>
  </si>
  <si>
    <t>0031707</t>
  </si>
  <si>
    <t>0009946</t>
  </si>
  <si>
    <t>0031715</t>
  </si>
  <si>
    <t>0031717</t>
  </si>
  <si>
    <t>0031710</t>
  </si>
  <si>
    <t>0031718</t>
  </si>
  <si>
    <t>DREKA ZYRTARE-BYFFEJA_Z.Kryetarit</t>
  </si>
  <si>
    <t>0031719</t>
  </si>
  <si>
    <t>DREKA ZYRTARE-BYFFEJA_Z.Nënkryetarit</t>
  </si>
  <si>
    <t>0031712</t>
  </si>
  <si>
    <t>0031714</t>
  </si>
  <si>
    <t>181130086522/2267</t>
  </si>
  <si>
    <t>SHPENZIME TË TELEFONIT-INTERNETIT</t>
  </si>
  <si>
    <t>VALA</t>
  </si>
  <si>
    <t>550029997/2267</t>
  </si>
  <si>
    <t>550015586/2267</t>
  </si>
  <si>
    <t>MFAKP8036494561Y</t>
  </si>
  <si>
    <t>MFA2E8036494560Q</t>
  </si>
  <si>
    <t>SHERBIME KONTRAKTUESE TJERA - KONTRIBUTET</t>
  </si>
  <si>
    <t>SHERBIME KONTRAKTUESE TJERA - TATIMI NË PAGA</t>
  </si>
  <si>
    <t>151026057176/2265</t>
  </si>
  <si>
    <t>550114335/2267</t>
  </si>
  <si>
    <t>55114376/2267</t>
  </si>
  <si>
    <t>550022779/2267</t>
  </si>
  <si>
    <t>550024058/2267</t>
  </si>
  <si>
    <t>KESKO</t>
  </si>
  <si>
    <t>154/23-E</t>
  </si>
  <si>
    <t>INSTITUTI MJEKSISË SË PUNËS</t>
  </si>
  <si>
    <t>23 SHV 001-09</t>
  </si>
  <si>
    <t>16.05.2023</t>
  </si>
  <si>
    <t>NDERTIMI I FSHATIT TURISTIK PODI I GËSHTËNJAVE</t>
  </si>
  <si>
    <t>"INGconcept" SHPK</t>
  </si>
  <si>
    <t>23 SHV 001-08</t>
  </si>
  <si>
    <t>29870/2022</t>
  </si>
  <si>
    <t>HAMËZ ZEQIRAJ BI</t>
  </si>
  <si>
    <t>01.05.2023</t>
  </si>
  <si>
    <t>550114303/2267</t>
  </si>
  <si>
    <t>31.05.2023</t>
  </si>
  <si>
    <t>SUBVENCIONE-BURSA PËR STUDENT</t>
  </si>
  <si>
    <t>MARIGONA AVDIMETAJ</t>
  </si>
  <si>
    <t>03.02.2023;07.07.2022</t>
  </si>
  <si>
    <t>ELITA DERVISHAJ</t>
  </si>
  <si>
    <t>ERIOLA CACAJ</t>
  </si>
  <si>
    <t>RINOR CACAJ</t>
  </si>
  <si>
    <t>ELIRA LOKAJ</t>
  </si>
  <si>
    <t>ERBLINA ZHUBAJ</t>
  </si>
  <si>
    <t>SOFE KADRIJAJ</t>
  </si>
  <si>
    <t>01.NR.3628; 01.NR.23247;NR.Lis/.42</t>
  </si>
  <si>
    <t>01.NR.3628; 01.NR.23247;NR.Lis/.82</t>
  </si>
  <si>
    <t>01.NR.3628; 01.NR.23247;NR.Lis/.57</t>
  </si>
  <si>
    <t>01.NR.3628; 01.NR.23247;NR.Lis/.9</t>
  </si>
  <si>
    <t>01.NR.3628; 01.NR.23247;NR.Lis/.10</t>
  </si>
  <si>
    <t>01.NR.3628; 01.NR.23247;NR.Lis/85</t>
  </si>
  <si>
    <t>01.NR.3628; 01.NR.23247;NR.Lis/37</t>
  </si>
  <si>
    <t>01.NR.3628; 01.NR.23247;NR.Lis/75</t>
  </si>
  <si>
    <t>ERMIRA LOKAJ</t>
  </si>
  <si>
    <t>01.NR.3628; 01.NR.23247;NR.Lis/49</t>
  </si>
  <si>
    <t>FLORIJANA HASANAJ</t>
  </si>
  <si>
    <t>01.NR.3628; 01.NR.23247;NR.Lis/80</t>
  </si>
  <si>
    <t>ARLINDA TOLAJ</t>
  </si>
  <si>
    <t>01.NR.3628; 01.NR.23247;NR.Lis/81</t>
  </si>
  <si>
    <t>01.NR.3628; 01.NR.23247;NR.Lis/69</t>
  </si>
  <si>
    <t>KORAB LOKAJ</t>
  </si>
  <si>
    <t>01.NR.3628; 01.NR.23247;NR.Lis/14</t>
  </si>
  <si>
    <t>01.NR.3628; 01.NR.23247;NR.Lis/46</t>
  </si>
  <si>
    <t>BENITA ZEKAJ</t>
  </si>
  <si>
    <t>FJORALBA REXHAJ</t>
  </si>
  <si>
    <t>01.NR.3628; 01.NR.23247;NR.Lis/48</t>
  </si>
  <si>
    <t>01.NR.3628; 01.NR.23247;NR.Lis/44</t>
  </si>
  <si>
    <t>01.NR.3628; 01.NR.23247;NR.Lis/39</t>
  </si>
  <si>
    <t>VALMIRE SHALA</t>
  </si>
  <si>
    <t>ERANDA LOKAJ</t>
  </si>
  <si>
    <t>01.NR.3628; 01.NR.23247;NR.Lis/40</t>
  </si>
  <si>
    <t>SHQIPONJA LOKAJ</t>
  </si>
  <si>
    <t>01.NR.3628; 01.NR.23247;NR.Lis/2</t>
  </si>
  <si>
    <t>01.NR.3628; 01.NR.23247;NR.Lis/30</t>
  </si>
  <si>
    <t>ERMAL HASANAJ</t>
  </si>
  <si>
    <t>REDON KAMISHAJ</t>
  </si>
  <si>
    <t>01.NR.3628; 01.NR.23247;NR.Lis/32</t>
  </si>
  <si>
    <t>SARANDA NITAJ</t>
  </si>
  <si>
    <t>01.NR.3628; 01.NR.23247;NR.Lis/11</t>
  </si>
  <si>
    <t>DIELLZA RAMAJ</t>
  </si>
  <si>
    <t>FLUTURIM RAMAJ</t>
  </si>
  <si>
    <t>01.NR.3628; 01.NR.23247;NR.Lis/34</t>
  </si>
  <si>
    <t>01.NR.3628; 01.NR.23247;NR.Lis/66</t>
  </si>
  <si>
    <t>01.NR.3628; 01.NR.23247;NR.Lis/</t>
  </si>
  <si>
    <t>01.NR.3628; 01.NR.23247;NR.Lis/3</t>
  </si>
  <si>
    <t>HYGERTA HULAJ</t>
  </si>
  <si>
    <t>01.NR.3628; 01.NR.23247;NR.Lis/21</t>
  </si>
  <si>
    <t>JEHONA ALIÇKAJ</t>
  </si>
  <si>
    <t>01.NR.3628; 01.NR.23247;NR.Lis/22</t>
  </si>
  <si>
    <t>KUJTIM TAHIRAJ</t>
  </si>
  <si>
    <t>ANDI HASANAJ</t>
  </si>
  <si>
    <t>01.NR.3628; 01.NR.23247;NR.Lis/55</t>
  </si>
  <si>
    <t>01.NR.3628; 01.NR.23247;NR.Lis/56</t>
  </si>
  <si>
    <t>PRANVERA BEQIRAJ</t>
  </si>
  <si>
    <t>01.NR.3628; 01.NR.23247;NR.Lis/19</t>
  </si>
  <si>
    <t>DIELLONA LEKAJ</t>
  </si>
  <si>
    <t>01.NR.3628; 01.NR.23247;NR.Lis/67</t>
  </si>
  <si>
    <t>QENDRESA SHEHAJ</t>
  </si>
  <si>
    <t>01.NR.3628; 01.NR.23247;NR.Lis/74</t>
  </si>
  <si>
    <t>JETLIRA AVDIJAJ</t>
  </si>
  <si>
    <t>01.NR.3628; 01.NR.23247;NR.Lis/20</t>
  </si>
  <si>
    <t>VANESA HASANAJ</t>
  </si>
  <si>
    <t>01.NR.3628; 01.NR.23247;NR.Lis/59</t>
  </si>
  <si>
    <t>ALBINA ZEKAJ</t>
  </si>
  <si>
    <t>GENTI FERIZAJ</t>
  </si>
  <si>
    <t>01.NR.3628; 01.NR.23247;NR.Lis/25</t>
  </si>
  <si>
    <t>BLENDI POVATAJ</t>
  </si>
  <si>
    <t>01.NR.3628; 01.NR.23247;NR.Lis/24</t>
  </si>
  <si>
    <t>01.NR.3628; 01.NR.23247;NR.Lis/29</t>
  </si>
  <si>
    <t>MELISA LEKAJ</t>
  </si>
  <si>
    <t>01.NR.3628; 01.NR.23247;NR.Lis/51</t>
  </si>
  <si>
    <t>VALMIR HASANMETAJ</t>
  </si>
  <si>
    <t>LIRIDON DOBRAJ</t>
  </si>
  <si>
    <t>01.NR.3628; 01.NR.23247;NR.Lis/8</t>
  </si>
  <si>
    <t>01.NR.3628; 01.NR.23247;NR.Lis/38</t>
  </si>
  <si>
    <t>ALBESA DERVISHAJ</t>
  </si>
  <si>
    <t>MELISA ALAJ</t>
  </si>
  <si>
    <t>01.NR.3628; 01.NR.23247;NR.Lis/18</t>
  </si>
  <si>
    <t>GENTIANA SEJFIJAJ</t>
  </si>
  <si>
    <t>ELENA SEJFIJAJ</t>
  </si>
  <si>
    <t>ADELINA MORINA</t>
  </si>
  <si>
    <t>01.NR.3628; 01.NR.23247;NR.Lis/23</t>
  </si>
  <si>
    <t>01.NR.3628; 01.NR.23247;NR.Lis/52</t>
  </si>
  <si>
    <t>FJORALBA MALAJ</t>
  </si>
  <si>
    <t>ELONA ZENELAJ</t>
  </si>
  <si>
    <t>01.NR.3628; 01.NR.23247;NR.Lis/36</t>
  </si>
  <si>
    <t>ILIRIANA GËRVALLA</t>
  </si>
  <si>
    <t>ARBANA LIKAJ</t>
  </si>
  <si>
    <t>6101.NR.3628; 01.NR.23247;NR.Lis/61</t>
  </si>
  <si>
    <t>Pagat_QERSHOR_2023</t>
  </si>
  <si>
    <t>Pagat_QERSHOR_2023_Inf.Rrugore</t>
  </si>
  <si>
    <t>Pagat_QERSHOR_2023_Zjarrëfikësit</t>
  </si>
  <si>
    <t>Pagat_QERSHOR_2023_Ad.SH.</t>
  </si>
  <si>
    <t>Pagat_QERSHOR_2023_QKMF</t>
  </si>
  <si>
    <t>Pagat_QERSHOR_2023_Ad.Arsimit</t>
  </si>
  <si>
    <t>Pagat_QERSHOR_2023_Ars.Fillor</t>
  </si>
  <si>
    <t>Pagat_QERSHOR_2023_Ars.Mesem</t>
  </si>
  <si>
    <t>MAJ</t>
  </si>
  <si>
    <t>VENDIM GJYQI P nr.87/23</t>
  </si>
  <si>
    <t>18.05.2023</t>
  </si>
  <si>
    <t>ENFORCMENT SHPK -Autoriteti permbarues</t>
  </si>
  <si>
    <t>VENDIM GJYQI P nr.32/2023</t>
  </si>
  <si>
    <t>VENDIM GJYQI P nr.239/22</t>
  </si>
  <si>
    <t>VENDIM GJYQI P nr.34/2023</t>
  </si>
  <si>
    <t>VENDIM GJYQI P nr.26/2023</t>
  </si>
  <si>
    <t>VENDIM GJYQI P nr.43/2023</t>
  </si>
  <si>
    <t>VENDIM GJYQI P nr.42/2023</t>
  </si>
  <si>
    <t>VENDIM GJYQI P nr.16/23</t>
  </si>
  <si>
    <t>VENDIM GJYQI P nr.1459/22</t>
  </si>
  <si>
    <t>ZYRA PERMBARIMORE SARANDA SHPK</t>
  </si>
  <si>
    <t>AUTORITETI PERMBARUES ZANI SHPK</t>
  </si>
  <si>
    <t>ZYRA PERMBARIMORE LEGAL A SHPK</t>
  </si>
  <si>
    <t>ZYRA PERMBARIMORE PARTNERS SHPK</t>
  </si>
  <si>
    <t>ZYRA PERMBARIMOREVAIS LAW SHPK</t>
  </si>
  <si>
    <t>STORNOHET KSH 2023-103042-OBLIGIME TATIMORE SIPAS LISTES SË ATK</t>
  </si>
  <si>
    <t>VENDIM GJYQI P nr.25/2023</t>
  </si>
  <si>
    <t>KTHIM I MJETEVE NGA  ZYRA PERMBARIMORE VAIS LAW SHPK PË LËDËN P nr.1459/22 KREDITOR PETROL COMPANY SHPK , KSH 2023-106590</t>
  </si>
  <si>
    <t>23.05.2023</t>
  </si>
  <si>
    <t>ATK URDHER VJELJE</t>
  </si>
  <si>
    <t>STORNOHET KSH 2023-103042-ZYRA PERMBARIMORE SARANDA SHPK -OBLIGIME TATIMORE SIPAS LISTES SË ATK</t>
  </si>
  <si>
    <t>SHPENZIME ME KREDIT KARTELË-PRILL/2023</t>
  </si>
  <si>
    <t>02.06.2023</t>
  </si>
  <si>
    <t>01.NR.3628; 01.NR.23247;NR.Lis/17</t>
  </si>
  <si>
    <t>FLORENTINA KADRIJAJ</t>
  </si>
  <si>
    <t>SHQIPONJA KADRIJAJ</t>
  </si>
  <si>
    <t>01.NR.3628; 01.NR.23247;NR.Lis/78</t>
  </si>
  <si>
    <t>VALMIRE SUTAJ</t>
  </si>
  <si>
    <t>01.NR.3628; 01.NR.23247;NR.Lis/53</t>
  </si>
  <si>
    <t>02.06.203</t>
  </si>
  <si>
    <t>FLORINA BERISHA</t>
  </si>
  <si>
    <t>01.NR.3628; 01.NR.23247;NR.Lis/26</t>
  </si>
  <si>
    <t>LEONITA MATAJ</t>
  </si>
  <si>
    <t>VALMIR LOKAJ</t>
  </si>
  <si>
    <t>01.NR.3628; 01.NR.23247;NR.Lis/41</t>
  </si>
  <si>
    <t>01.NR.3628; 01.NR.23247;NR.Lis/83</t>
  </si>
  <si>
    <t>ELONA DODAJ</t>
  </si>
  <si>
    <t>01.NR.3628; 01.NR.23247;NR.Lis/28</t>
  </si>
  <si>
    <t>ARLINDA HAJDARAJ</t>
  </si>
  <si>
    <t>01.NR.3628; 01.NR.23247;NR.Lis/27</t>
  </si>
  <si>
    <t>VALMIR POVATAJ</t>
  </si>
  <si>
    <t>BRENSILA MATAJ</t>
  </si>
  <si>
    <t>01.NR.3628; 01.NR.23247;NR.Lis/45</t>
  </si>
  <si>
    <t>ILIRIANA BEQIRAJ</t>
  </si>
  <si>
    <t>ELIDA AVDIMETAJ</t>
  </si>
  <si>
    <t>01.NR.3628; 01.NR.23247;NR.Lis/47</t>
  </si>
  <si>
    <t>01.NR.3628; 01.NR.23247;NR.Lis/72</t>
  </si>
  <si>
    <t>MIRJETA OSMONAJ</t>
  </si>
  <si>
    <t>01.NR.3628; 01.NR.23247;NR.Lis/58</t>
  </si>
  <si>
    <t>SKYFTER ELEZAJ</t>
  </si>
  <si>
    <t>01.NR.3628; 01.NR.23247;NR.Lis/71</t>
  </si>
  <si>
    <t>ARDI AVDIMETAJ</t>
  </si>
  <si>
    <t>01.NR.3628; 01.NR.23247;NR.Lis/12</t>
  </si>
  <si>
    <t>NATYRA BATUSHA</t>
  </si>
  <si>
    <t>ELVIS MATAJ</t>
  </si>
  <si>
    <t>01.NR.3628; 01.NR.23247;NR.Lis/43</t>
  </si>
  <si>
    <t>01.NR.3628; 01.NR.23247;NR.Lis/65</t>
  </si>
  <si>
    <t>RREZARTA BERISHA</t>
  </si>
  <si>
    <t>01.NR.3628; 01.NR.23247;NR.Lis/84</t>
  </si>
  <si>
    <t>EMIGRESA BAJRAJ</t>
  </si>
  <si>
    <t>ARDIAN MEHMETAJ</t>
  </si>
  <si>
    <t>MIRELA BALAJ</t>
  </si>
  <si>
    <t>ERIDË FERIZAJ</t>
  </si>
  <si>
    <t>ERZA SEJFIJAJ</t>
  </si>
  <si>
    <t>ERZA OSDAUTAJ</t>
  </si>
  <si>
    <t>ERZA HAKAJ</t>
  </si>
  <si>
    <t>ARTON HASAJ</t>
  </si>
  <si>
    <t>FESTINA DOBRAJ</t>
  </si>
  <si>
    <t>DIAR BEQAJ</t>
  </si>
  <si>
    <t>VENERA SADIKAJ</t>
  </si>
  <si>
    <t>VENERA BINAKAJ</t>
  </si>
  <si>
    <t>SMAJL LUSHAJ</t>
  </si>
  <si>
    <t>01.NR.3628; 01.NR.23247;NR.Lis/31</t>
  </si>
  <si>
    <t>VALJETA TURKAJ</t>
  </si>
  <si>
    <t>ADELINA UKAJ</t>
  </si>
  <si>
    <t>ALBIN DEMUKAJ</t>
  </si>
  <si>
    <t>01.NR.3628; 01.NR.23247;NR.Lis/7</t>
  </si>
  <si>
    <t>01.NR.3628; 01.NR.23247;NR.Lis/87</t>
  </si>
  <si>
    <t>FLORENTINA MATAJ</t>
  </si>
  <si>
    <t>01.NR.3628; 01.NR.23247;NR.Lis/4</t>
  </si>
  <si>
    <t>01.NR.3628; 01.NR.23247;NR.Lis/50</t>
  </si>
  <si>
    <t>01.NR.3628; 01.NR.23247;NR.Lis/60</t>
  </si>
  <si>
    <t>01.NR.3628; 01.NR.23247;NR.Lis/68</t>
  </si>
  <si>
    <t>01.NR.3628; 01.NR.23247;NR.Lis.2</t>
  </si>
  <si>
    <t>01.NR.3628; 01.NR.23247;NR.Lis/15</t>
  </si>
  <si>
    <t>01.NR.3628; 01.NR.23247;NR.Lis/54</t>
  </si>
  <si>
    <t>01.NR.3628; 01.NR.23247;NR.Lis/5</t>
  </si>
  <si>
    <t>01.NR.3628; 01.NR.23247;NR.Lis/70</t>
  </si>
  <si>
    <t>01.NR.3628; 01.NR.23247;NR.Lis/6</t>
  </si>
  <si>
    <t>01.NR.3628; 01.NR.23247;NR.Lis/16</t>
  </si>
  <si>
    <t>06.06.2023</t>
  </si>
  <si>
    <t>MARIGONA DACAJ</t>
  </si>
  <si>
    <t>01.NR.3628; 01.NR.23247;NR.Lis/62</t>
  </si>
  <si>
    <t>01.NR.3628; 01.NR.23247;NR.Lis/73</t>
  </si>
  <si>
    <t>01.NR.3628; 01.NR.23247;NR.Lis/77</t>
  </si>
  <si>
    <t>YLLKË MUSHKOLAJ</t>
  </si>
  <si>
    <t>BLEONA KAQORRAJ</t>
  </si>
  <si>
    <t>ALTIN MEHMETAJ</t>
  </si>
  <si>
    <t>01.NR.3628; 01.NR.23247;NR.Lis/63</t>
  </si>
  <si>
    <t>01.NR.3628; 01.NR.23247;NR.Lis/64</t>
  </si>
  <si>
    <t>ANGJELINA BERISHA</t>
  </si>
  <si>
    <t>SHPRESA HAMZAJ</t>
  </si>
  <si>
    <t>7901.NR.3628; 01.NR.23247;NR.Lis/79</t>
  </si>
  <si>
    <t>01.NR.3628; 01.NR.23247;NR.Lis/76</t>
  </si>
  <si>
    <t>ZENUN MAZREKAJ</t>
  </si>
  <si>
    <t>FISNIK KUÇI</t>
  </si>
  <si>
    <t>01.NR.3628; 01.NR.23247;NR.Lis/35</t>
  </si>
  <si>
    <t>07.06.2023</t>
  </si>
  <si>
    <t>MFA2E10077520253</t>
  </si>
  <si>
    <t>08.06.2023</t>
  </si>
  <si>
    <t>05\23</t>
  </si>
  <si>
    <t>26.05.2023</t>
  </si>
  <si>
    <t>08.05.2023</t>
  </si>
  <si>
    <t>SPEC.Nr.141</t>
  </si>
  <si>
    <t>DEKLARATA+MARRËVESHJA</t>
  </si>
  <si>
    <t>AVANS PER PETTY CASH (PARA TË IMËT</t>
  </si>
  <si>
    <t>QKMF</t>
  </si>
  <si>
    <t>SHERB.REZIDENCIALE</t>
  </si>
  <si>
    <t xml:space="preserve">02.NR.40866 </t>
  </si>
  <si>
    <t>13.06.2023</t>
  </si>
  <si>
    <t>006.09.2022</t>
  </si>
  <si>
    <t>02.NR.6937</t>
  </si>
  <si>
    <t>06.03.2023</t>
  </si>
  <si>
    <t>Kont.Sherb.Veqanta_ARBRESHA QORRAJ</t>
  </si>
  <si>
    <t>02.NR.8288</t>
  </si>
  <si>
    <t>14.06.2023</t>
  </si>
  <si>
    <t xml:space="preserve">02.NR.8657 </t>
  </si>
  <si>
    <t>ORHAN ÇEKAJ</t>
  </si>
  <si>
    <t>02.NR..20496</t>
  </si>
  <si>
    <t>0579</t>
  </si>
  <si>
    <t>24.05.2023</t>
  </si>
  <si>
    <t>TS-15/23</t>
  </si>
  <si>
    <t>15.05.2023</t>
  </si>
  <si>
    <t>TS-16/23</t>
  </si>
  <si>
    <t>230169</t>
  </si>
  <si>
    <t>05.06.2023</t>
  </si>
  <si>
    <t>FSM-23-000014</t>
  </si>
  <si>
    <t>FSM-23-000100</t>
  </si>
  <si>
    <t>FSM-23-000098</t>
  </si>
  <si>
    <t>FURNIZIME ME VESHMBATHJE</t>
  </si>
  <si>
    <t>BLEDI GROUP SHPK</t>
  </si>
  <si>
    <t>AHMET BALAJ</t>
  </si>
  <si>
    <t>SHPENZIME ME KARTELË KREDITORE MAJ/2023</t>
  </si>
  <si>
    <t>SPEC.Nr.143</t>
  </si>
  <si>
    <t>15.06.2023</t>
  </si>
  <si>
    <t>KB ISLAME DEÇAN</t>
  </si>
  <si>
    <t>02.NR.12978</t>
  </si>
  <si>
    <t>02.NR.11726</t>
  </si>
  <si>
    <t>ERION LOKAJ</t>
  </si>
  <si>
    <t>02.NR.6468</t>
  </si>
  <si>
    <t>BELXHYZARE MATAJ</t>
  </si>
  <si>
    <t>02.NR.13852</t>
  </si>
  <si>
    <t>ALI MUSHKOLAJ</t>
  </si>
  <si>
    <t>02.NR.13034</t>
  </si>
  <si>
    <t>FLORIM MUSTAFAJ</t>
  </si>
  <si>
    <t>REXHË HIMAJ</t>
  </si>
  <si>
    <t>02.NR.6466</t>
  </si>
  <si>
    <t>02.NR.13963</t>
  </si>
  <si>
    <t>KRISTIJAN MUSAJ</t>
  </si>
  <si>
    <t>02.NR.11511</t>
  </si>
  <si>
    <t>ZYMER ALAJ</t>
  </si>
  <si>
    <t>02.NR.6178</t>
  </si>
  <si>
    <t>DELI ZENELAJ</t>
  </si>
  <si>
    <t>AVDYL BALAJ</t>
  </si>
  <si>
    <t>02.NR.7817</t>
  </si>
  <si>
    <t>02.NR.7822</t>
  </si>
  <si>
    <t>MEHMET MEHAJ</t>
  </si>
  <si>
    <t>02.NR.13959</t>
  </si>
  <si>
    <t>VALJETA OSMANAJ</t>
  </si>
  <si>
    <t>215/04</t>
  </si>
  <si>
    <t>01/2023; 02/2023</t>
  </si>
  <si>
    <t>ERMAL MUSTAFAJ BI</t>
  </si>
  <si>
    <t>003176</t>
  </si>
  <si>
    <t>SPEC.141</t>
  </si>
  <si>
    <t>12.06.2023</t>
  </si>
  <si>
    <t>SPEC.140</t>
  </si>
  <si>
    <t>300722</t>
  </si>
  <si>
    <t>19.06.2023</t>
  </si>
  <si>
    <t>SPEC.Nr.145</t>
  </si>
  <si>
    <t>SPEC.Nr.146</t>
  </si>
  <si>
    <t>SPEC.Nr.147</t>
  </si>
  <si>
    <t>SHA-63-2023</t>
  </si>
  <si>
    <t>22.05.2023</t>
  </si>
  <si>
    <t>SHA-57-2023</t>
  </si>
  <si>
    <t>SHA-31-2023</t>
  </si>
  <si>
    <t>SHA-56-2023</t>
  </si>
  <si>
    <t>SHA-62-2023</t>
  </si>
  <si>
    <t>SHERIME KONTRAKTUESE TJERA</t>
  </si>
  <si>
    <t>SHK-985-2023</t>
  </si>
  <si>
    <t>MFAKP8036970247V</t>
  </si>
  <si>
    <t>MFA2E8036970231A</t>
  </si>
  <si>
    <t>SHERBIME KONTRAKTUESE TJERA-TATIMI</t>
  </si>
  <si>
    <t>TRUSTI PENSIONAL I KURSIMEVE</t>
  </si>
  <si>
    <t>0031724</t>
  </si>
  <si>
    <t>0031705</t>
  </si>
  <si>
    <t>6-220-429-23</t>
  </si>
  <si>
    <t>ELEKTRA L.L.C</t>
  </si>
  <si>
    <t>02.NR.35757</t>
  </si>
  <si>
    <t>Kont.Sherb.Veqanta_SAMIR BRUQI</t>
  </si>
  <si>
    <t>SHERBIMET POSTARE</t>
  </si>
  <si>
    <t>POSTA E KOSOVES</t>
  </si>
  <si>
    <t>2045100040</t>
  </si>
  <si>
    <t>20.06.2023</t>
  </si>
  <si>
    <t>02.NR.12385</t>
  </si>
  <si>
    <t>155/2023</t>
  </si>
  <si>
    <t>MIRËMBAJTJE E PAISJEVE -FOTOKOPJES</t>
  </si>
  <si>
    <t>TECH COPY SHPK</t>
  </si>
  <si>
    <t>SHK-773-2023</t>
  </si>
  <si>
    <t>DREKA ZYRTARE-PIJE TË NDRYSHME</t>
  </si>
  <si>
    <t>02.NR.9621</t>
  </si>
  <si>
    <t>AVDYL SHALA</t>
  </si>
  <si>
    <t>02.NR.42047</t>
  </si>
  <si>
    <t>MUJË KADRIJAJ</t>
  </si>
  <si>
    <t>FEKRI QUFAJ</t>
  </si>
  <si>
    <t>300716</t>
  </si>
  <si>
    <t>300719</t>
  </si>
  <si>
    <t>21.06.2023</t>
  </si>
  <si>
    <t>1584/23</t>
  </si>
  <si>
    <t>1591/23</t>
  </si>
  <si>
    <t>23-SHV04-001-140</t>
  </si>
  <si>
    <t>1592/23</t>
  </si>
  <si>
    <t>1590/23</t>
  </si>
  <si>
    <t>FSM-23-000097</t>
  </si>
  <si>
    <t>858/23</t>
  </si>
  <si>
    <t>344-210-001-23</t>
  </si>
  <si>
    <t>855/23</t>
  </si>
  <si>
    <t>2230/23</t>
  </si>
  <si>
    <t>2221/23</t>
  </si>
  <si>
    <t>18/2023</t>
  </si>
  <si>
    <t>MIRË MBAJTJE E PAISJEVE</t>
  </si>
  <si>
    <t>01.06.2023</t>
  </si>
  <si>
    <t>29.05.2023</t>
  </si>
  <si>
    <t>25.05.2023</t>
  </si>
  <si>
    <t>27.05.2023</t>
  </si>
  <si>
    <t>0031747</t>
  </si>
  <si>
    <t>0031744</t>
  </si>
  <si>
    <t>DREKA ZYRTRE-BYFFEJA</t>
  </si>
  <si>
    <t>0031727</t>
  </si>
  <si>
    <t>SPEC.Nr.142</t>
  </si>
  <si>
    <t xml:space="preserve">23-SHV04-001-157 </t>
  </si>
  <si>
    <t>2231/23</t>
  </si>
  <si>
    <t>2234/23</t>
  </si>
  <si>
    <t>2215/23</t>
  </si>
  <si>
    <t>SPEC.NR.144</t>
  </si>
  <si>
    <t>ELINDA GJIKOKAJ</t>
  </si>
  <si>
    <t>345-210-001-23</t>
  </si>
  <si>
    <t>676-210-001-23</t>
  </si>
  <si>
    <t>230138</t>
  </si>
  <si>
    <t>863/23 PJESERISHT</t>
  </si>
  <si>
    <t>Lidhet me shpenzimin 2023-99641</t>
  </si>
  <si>
    <t>2218/23</t>
  </si>
  <si>
    <t>2226/23</t>
  </si>
  <si>
    <t>22.06.2023</t>
  </si>
  <si>
    <t>1574/23</t>
  </si>
  <si>
    <t>2217/23</t>
  </si>
  <si>
    <t>2212/23</t>
  </si>
  <si>
    <t>2214/23</t>
  </si>
  <si>
    <t>2228/23</t>
  </si>
  <si>
    <t>2224/23</t>
  </si>
  <si>
    <t>2222/23</t>
  </si>
  <si>
    <t>843/23</t>
  </si>
  <si>
    <t>1570/23</t>
  </si>
  <si>
    <t>317228</t>
  </si>
  <si>
    <t>317227</t>
  </si>
  <si>
    <t>317226</t>
  </si>
  <si>
    <t>2045100009</t>
  </si>
  <si>
    <t>2045100035</t>
  </si>
  <si>
    <t>2045100003</t>
  </si>
  <si>
    <t>0031729</t>
  </si>
  <si>
    <t>0031734</t>
  </si>
  <si>
    <t>0031726</t>
  </si>
  <si>
    <t>0031731</t>
  </si>
  <si>
    <t>0125/2023</t>
  </si>
  <si>
    <t>MIRËMBAJTJE E SHKOLLAVE</t>
  </si>
  <si>
    <t>23-SHV04-001-137</t>
  </si>
  <si>
    <t>2225/23</t>
  </si>
  <si>
    <t>853/23</t>
  </si>
  <si>
    <t>2227/23</t>
  </si>
  <si>
    <t>2236/23</t>
  </si>
  <si>
    <t>2235/23</t>
  </si>
  <si>
    <t>0031733</t>
  </si>
  <si>
    <t>0031723</t>
  </si>
  <si>
    <t>0031720</t>
  </si>
  <si>
    <t>MBL4A0009006022F</t>
  </si>
  <si>
    <t>MBL4B0009006022R</t>
  </si>
  <si>
    <t>MBLTE0009006022S</t>
  </si>
  <si>
    <t>7873704</t>
  </si>
  <si>
    <t>TAKSA RRYGORE</t>
  </si>
  <si>
    <t>0736/23</t>
  </si>
  <si>
    <t>KONTROLLA TEKNIKE  AUTOMJETIT</t>
  </si>
  <si>
    <t>TEUTA AG NTSH</t>
  </si>
  <si>
    <t>0732/23</t>
  </si>
  <si>
    <t>7873848</t>
  </si>
  <si>
    <t>0737/23</t>
  </si>
  <si>
    <t>0733/23</t>
  </si>
  <si>
    <t>MBL4A0009006005F</t>
  </si>
  <si>
    <t>MBL4A0009006005R</t>
  </si>
  <si>
    <t>MBLTE0009006005S</t>
  </si>
  <si>
    <t>7873691</t>
  </si>
  <si>
    <t>151026057176/2271</t>
  </si>
  <si>
    <t>23.06.2023</t>
  </si>
  <si>
    <t>SHPENZIMET E TELFONIT MOBIL</t>
  </si>
  <si>
    <t>TK SHA-VALA</t>
  </si>
  <si>
    <t>30.05.2023</t>
  </si>
  <si>
    <t>SPEC.FATURASH DAYSTAR</t>
  </si>
  <si>
    <t>300721</t>
  </si>
  <si>
    <t>300714</t>
  </si>
  <si>
    <t>308960</t>
  </si>
  <si>
    <t>300711</t>
  </si>
  <si>
    <t>300720</t>
  </si>
  <si>
    <t>300715</t>
  </si>
  <si>
    <t>300718</t>
  </si>
  <si>
    <t>300717</t>
  </si>
  <si>
    <t>300713</t>
  </si>
  <si>
    <t>300723</t>
  </si>
  <si>
    <t>02.NR.12373</t>
  </si>
  <si>
    <t>DORENTINA HIMAJ</t>
  </si>
  <si>
    <t>02.NR.11872</t>
  </si>
  <si>
    <t>BLERIM LOKAJ</t>
  </si>
  <si>
    <t>02.NR.17649</t>
  </si>
  <si>
    <t>09.06.2023</t>
  </si>
  <si>
    <t>02.NR.14317</t>
  </si>
  <si>
    <t>SHPETIM SADRIJAJ</t>
  </si>
  <si>
    <t>REXHEP LOSHAJ</t>
  </si>
  <si>
    <t>02.NR.6656</t>
  </si>
  <si>
    <t>9024453-PJESERISHT</t>
  </si>
  <si>
    <t>90022902</t>
  </si>
  <si>
    <t>29.04.2023</t>
  </si>
  <si>
    <t>68/23</t>
  </si>
  <si>
    <t>NDERTIMI I RRJETIT TË UJËSJELLËSIT NË FSHATIN BELLE</t>
  </si>
  <si>
    <t>INFRA PLUS SHPK</t>
  </si>
  <si>
    <t>SPEC.Nr. 145/2023</t>
  </si>
  <si>
    <t>ND102/2023</t>
  </si>
  <si>
    <t>KOSOVAMED</t>
  </si>
  <si>
    <t>SPEC.16</t>
  </si>
  <si>
    <t>230161</t>
  </si>
  <si>
    <t>0120/2023</t>
  </si>
  <si>
    <t>0108/2023</t>
  </si>
  <si>
    <t>197-23</t>
  </si>
  <si>
    <t>23-SHV04-001-130</t>
  </si>
  <si>
    <t>23-SHV01-015-4537</t>
  </si>
  <si>
    <t>APETIT SHPK</t>
  </si>
  <si>
    <t>FSM-23-000101</t>
  </si>
  <si>
    <t>456/23-0013</t>
  </si>
  <si>
    <t>MUSAJ LEKU BI</t>
  </si>
  <si>
    <t>613-210-002-23</t>
  </si>
  <si>
    <t>BENI DONA PLAST SHPK</t>
  </si>
  <si>
    <t>23972</t>
  </si>
  <si>
    <t>DAUTI COMERV SHPK</t>
  </si>
  <si>
    <t>SAMI FERIZI BI</t>
  </si>
  <si>
    <t>23-SHV01-001-441</t>
  </si>
  <si>
    <t>2229/23</t>
  </si>
  <si>
    <t>2846/23</t>
  </si>
  <si>
    <t>26.06.2023</t>
  </si>
  <si>
    <t>SPEC.NR.17</t>
  </si>
  <si>
    <t>2216-23</t>
  </si>
  <si>
    <t>2843/23</t>
  </si>
  <si>
    <t>839/23</t>
  </si>
  <si>
    <t>2850/23</t>
  </si>
  <si>
    <t>5413/23</t>
  </si>
  <si>
    <t>2841/23</t>
  </si>
  <si>
    <t>2853/23</t>
  </si>
  <si>
    <t>SPEC.NR.147</t>
  </si>
  <si>
    <t>06\23</t>
  </si>
  <si>
    <t>2852/23</t>
  </si>
  <si>
    <t>SHPENZIME TË INTERNETIT</t>
  </si>
  <si>
    <t>MFAKP8036981596V</t>
  </si>
  <si>
    <t>MFA2E8036981595N</t>
  </si>
  <si>
    <t>19.05.2023</t>
  </si>
  <si>
    <t>161228070546/2271</t>
  </si>
  <si>
    <t>SHPENZIME TË TELEFONIT MOBIL</t>
  </si>
  <si>
    <t>550114308/2273</t>
  </si>
  <si>
    <t xml:space="preserve">SHPENZIME TË TELFONIT </t>
  </si>
  <si>
    <t>211115100933/2273</t>
  </si>
  <si>
    <t>317221</t>
  </si>
  <si>
    <t>317217</t>
  </si>
  <si>
    <t>0012624</t>
  </si>
  <si>
    <t>LIRIDONI DISTRIBTION SHA</t>
  </si>
  <si>
    <t>SHK - 1009 - 2023</t>
  </si>
  <si>
    <t>2023/06-03</t>
  </si>
  <si>
    <t>FURNIZIM PER ZYRE-BEXHA</t>
  </si>
  <si>
    <t>XHAFER LEKAJ BI</t>
  </si>
  <si>
    <t>550224308/2267</t>
  </si>
  <si>
    <t>211115100933/2267</t>
  </si>
  <si>
    <t>550114308/2258</t>
  </si>
  <si>
    <t>211115100933/2258</t>
  </si>
  <si>
    <t>27.06.2023</t>
  </si>
  <si>
    <t>308962</t>
  </si>
  <si>
    <t>308961</t>
  </si>
  <si>
    <t>308967</t>
  </si>
  <si>
    <t>308964</t>
  </si>
  <si>
    <t>308963</t>
  </si>
  <si>
    <t>308965</t>
  </si>
  <si>
    <t>308957</t>
  </si>
  <si>
    <t>308966</t>
  </si>
  <si>
    <t>308958</t>
  </si>
  <si>
    <t>REKONSTRUIMI I RRUGËVE TË BJESHKËS</t>
  </si>
  <si>
    <t>001pshb/23_pjesërisht</t>
  </si>
  <si>
    <t>005DE/23 pjesërisht</t>
  </si>
  <si>
    <t>2835/23</t>
  </si>
  <si>
    <t>29.06.2023</t>
  </si>
  <si>
    <t>2839/23</t>
  </si>
  <si>
    <t>30.06.2023</t>
  </si>
  <si>
    <t>Pagat_QERSHOR_2023_RETROAKTIV</t>
  </si>
  <si>
    <t>Pagat_MAJ_2023_RETROAKTIV</t>
  </si>
  <si>
    <t>QERSHOR</t>
  </si>
  <si>
    <t>VGJ</t>
  </si>
  <si>
    <t>BLERANDA DERVISHAJ</t>
  </si>
  <si>
    <t>AVOKATURA PARTNERS SHPK</t>
  </si>
  <si>
    <t>HAXHI J.BEQIRAJ BI</t>
  </si>
  <si>
    <t>SPECIFIKACION VGJ</t>
  </si>
  <si>
    <t>AZEM TOLAJ</t>
  </si>
  <si>
    <t>AJMONE PANXHAJ</t>
  </si>
  <si>
    <t>FATMIRE SELMONAJ</t>
  </si>
  <si>
    <t>VGJ PËR SPECIFIKACION 3</t>
  </si>
  <si>
    <t>VGJ PËR SPECIFIKACION 4</t>
  </si>
  <si>
    <t>VGJ PËR SPECIFIKACION 5</t>
  </si>
  <si>
    <t>GJOKË RADI BI</t>
  </si>
  <si>
    <t>MIHANE DAUTAJ</t>
  </si>
  <si>
    <t>KOSOVA PRES SHPK</t>
  </si>
  <si>
    <t>LIMI VIZION</t>
  </si>
  <si>
    <t>SHYHRETE KUQI</t>
  </si>
  <si>
    <t>SHPENZIME ME KARTELË KREDITORE janë</t>
  </si>
  <si>
    <t>Raport i Shpenzimeve për periudhen Janar-Qershor 2023</t>
  </si>
  <si>
    <t>AVANSET në kodet 13810 dhe 13820</t>
  </si>
  <si>
    <t>AVANSET</t>
  </si>
  <si>
    <t>Pagat_QERSHOR_Asambleja+Komitetet</t>
  </si>
  <si>
    <t>Pagat_MAJ_Asambleja+Komitetet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</si>
</sst>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\ [$€-1]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rgb="FF00B05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8"/>
      <color rgb="FF00B050"/>
      <name val="Arial"/>
      <family val="2"/>
    </font>
    <font>
      <sz val="10"/>
      <color theme="0"/>
      <name val="Arial"/>
      <family val="2"/>
    </font>
    <font>
      <i/>
      <sz val="8"/>
      <color rgb="FFFF0000"/>
      <name val="Arial"/>
      <family val="2"/>
    </font>
    <font>
      <sz val="10"/>
      <color rgb="FF00B050"/>
      <name val="Arial"/>
      <family val="2"/>
    </font>
    <font>
      <b/>
      <i/>
      <sz val="8"/>
      <color rgb="FF0070C0"/>
      <name val="Arial"/>
      <family val="2"/>
    </font>
    <font>
      <b/>
      <sz val="8"/>
      <color rgb="FF0070C0"/>
      <name val="Arial"/>
      <family val="2"/>
    </font>
    <font>
      <i/>
      <sz val="8"/>
      <color rgb="FF0070C0"/>
      <name val="Arial"/>
      <family val="2"/>
    </font>
    <font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4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/>
    <xf numFmtId="0" fontId="9" fillId="2" borderId="0" xfId="0" applyFont="1" applyFill="1" applyBorder="1"/>
    <xf numFmtId="0" fontId="26" fillId="0" borderId="0" xfId="0" applyFont="1"/>
    <xf numFmtId="0" fontId="27" fillId="0" borderId="0" xfId="0" applyFont="1"/>
    <xf numFmtId="0" fontId="27" fillId="2" borderId="1" xfId="0" applyFont="1" applyFill="1" applyBorder="1"/>
    <xf numFmtId="0" fontId="27" fillId="2" borderId="2" xfId="0" applyFont="1" applyFill="1" applyBorder="1" applyAlignment="1">
      <alignment horizontal="center"/>
    </xf>
    <xf numFmtId="0" fontId="28" fillId="0" borderId="0" xfId="0" applyFont="1"/>
    <xf numFmtId="0" fontId="9" fillId="0" borderId="0" xfId="0" applyFont="1" applyBorder="1"/>
    <xf numFmtId="43" fontId="7" fillId="2" borderId="0" xfId="1" applyFont="1" applyFill="1" applyBorder="1"/>
    <xf numFmtId="0" fontId="9" fillId="0" borderId="0" xfId="0" applyFont="1" applyFill="1" applyBorder="1"/>
    <xf numFmtId="2" fontId="9" fillId="0" borderId="0" xfId="0" applyNumberFormat="1" applyFont="1"/>
    <xf numFmtId="0" fontId="9" fillId="0" borderId="4" xfId="0" applyFont="1" applyBorder="1"/>
    <xf numFmtId="0" fontId="9" fillId="0" borderId="5" xfId="0" applyFont="1" applyFill="1" applyBorder="1"/>
    <xf numFmtId="43" fontId="28" fillId="2" borderId="0" xfId="1" applyFont="1" applyFill="1" applyBorder="1"/>
    <xf numFmtId="0" fontId="27" fillId="2" borderId="6" xfId="0" applyFont="1" applyFill="1" applyBorder="1"/>
    <xf numFmtId="0" fontId="27" fillId="2" borderId="7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7" fillId="2" borderId="6" xfId="0" applyFont="1" applyFill="1" applyBorder="1" applyAlignment="1"/>
    <xf numFmtId="0" fontId="27" fillId="2" borderId="8" xfId="0" applyFont="1" applyFill="1" applyBorder="1" applyAlignment="1">
      <alignment horizontal="center"/>
    </xf>
    <xf numFmtId="0" fontId="27" fillId="2" borderId="9" xfId="0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7" fillId="2" borderId="10" xfId="0" applyFont="1" applyFill="1" applyBorder="1" applyAlignment="1">
      <alignment horizontal="left"/>
    </xf>
    <xf numFmtId="0" fontId="27" fillId="2" borderId="3" xfId="0" applyFont="1" applyFill="1" applyBorder="1"/>
    <xf numFmtId="0" fontId="27" fillId="2" borderId="11" xfId="0" applyFont="1" applyFill="1" applyBorder="1" applyAlignment="1"/>
    <xf numFmtId="0" fontId="3" fillId="0" borderId="0" xfId="0" applyFont="1" applyAlignment="1">
      <alignment horizontal="center"/>
    </xf>
    <xf numFmtId="0" fontId="27" fillId="2" borderId="12" xfId="0" applyFont="1" applyFill="1" applyBorder="1"/>
    <xf numFmtId="4" fontId="6" fillId="2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0" fillId="0" borderId="0" xfId="0" applyFont="1"/>
    <xf numFmtId="0" fontId="3" fillId="0" borderId="9" xfId="0" applyFont="1" applyBorder="1"/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43" fontId="3" fillId="2" borderId="0" xfId="1" applyFont="1" applyFill="1" applyBorder="1"/>
    <xf numFmtId="0" fontId="3" fillId="0" borderId="15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9" xfId="0" applyFont="1" applyFill="1" applyBorder="1"/>
    <xf numFmtId="0" fontId="3" fillId="2" borderId="13" xfId="0" applyFont="1" applyFill="1" applyBorder="1" applyAlignment="1">
      <alignment horizontal="center"/>
    </xf>
    <xf numFmtId="4" fontId="3" fillId="2" borderId="19" xfId="0" applyNumberFormat="1" applyFont="1" applyFill="1" applyBorder="1"/>
    <xf numFmtId="4" fontId="3" fillId="2" borderId="20" xfId="0" applyNumberFormat="1" applyFont="1" applyFill="1" applyBorder="1"/>
    <xf numFmtId="4" fontId="3" fillId="2" borderId="21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5" fillId="2" borderId="0" xfId="0" applyFont="1" applyFill="1" applyBorder="1"/>
    <xf numFmtId="4" fontId="5" fillId="2" borderId="0" xfId="0" applyNumberFormat="1" applyFont="1" applyFill="1" applyBorder="1" applyAlignment="1">
      <alignment horizontal="center"/>
    </xf>
    <xf numFmtId="0" fontId="5" fillId="2" borderId="22" xfId="0" applyFont="1" applyFill="1" applyBorder="1"/>
    <xf numFmtId="4" fontId="5" fillId="2" borderId="0" xfId="0" applyNumberFormat="1" applyFont="1" applyFill="1" applyBorder="1"/>
    <xf numFmtId="0" fontId="9" fillId="2" borderId="22" xfId="0" applyFont="1" applyFill="1" applyBorder="1"/>
    <xf numFmtId="4" fontId="3" fillId="2" borderId="22" xfId="0" applyNumberFormat="1" applyFont="1" applyFill="1" applyBorder="1"/>
    <xf numFmtId="4" fontId="3" fillId="2" borderId="23" xfId="0" applyNumberFormat="1" applyFont="1" applyFill="1" applyBorder="1"/>
    <xf numFmtId="0" fontId="9" fillId="2" borderId="29" xfId="0" applyFont="1" applyFill="1" applyBorder="1"/>
    <xf numFmtId="0" fontId="5" fillId="2" borderId="27" xfId="0" applyFont="1" applyFill="1" applyBorder="1"/>
    <xf numFmtId="4" fontId="3" fillId="2" borderId="30" xfId="0" applyNumberFormat="1" applyFont="1" applyFill="1" applyBorder="1"/>
    <xf numFmtId="4" fontId="3" fillId="2" borderId="31" xfId="0" applyNumberFormat="1" applyFont="1" applyFill="1" applyBorder="1"/>
    <xf numFmtId="0" fontId="20" fillId="0" borderId="0" xfId="0" applyFont="1"/>
    <xf numFmtId="0" fontId="3" fillId="0" borderId="14" xfId="0" applyFont="1" applyBorder="1"/>
    <xf numFmtId="0" fontId="27" fillId="0" borderId="7" xfId="0" applyFont="1" applyBorder="1"/>
    <xf numFmtId="0" fontId="3" fillId="0" borderId="7" xfId="0" applyFont="1" applyBorder="1"/>
    <xf numFmtId="0" fontId="27" fillId="2" borderId="7" xfId="0" applyFont="1" applyFill="1" applyBorder="1"/>
    <xf numFmtId="0" fontId="3" fillId="2" borderId="14" xfId="0" applyFont="1" applyFill="1" applyBorder="1"/>
    <xf numFmtId="0" fontId="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32" xfId="0" applyFont="1" applyFill="1" applyBorder="1"/>
    <xf numFmtId="0" fontId="18" fillId="2" borderId="15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9" fillId="2" borderId="32" xfId="0" applyFont="1" applyFill="1" applyBorder="1"/>
    <xf numFmtId="0" fontId="18" fillId="0" borderId="32" xfId="0" applyFont="1" applyBorder="1"/>
    <xf numFmtId="0" fontId="9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21" fillId="2" borderId="33" xfId="0" applyFont="1" applyFill="1" applyBorder="1" applyAlignment="1">
      <alignment horizontal="left"/>
    </xf>
    <xf numFmtId="0" fontId="5" fillId="2" borderId="33" xfId="0" applyFont="1" applyFill="1" applyBorder="1"/>
    <xf numFmtId="0" fontId="3" fillId="2" borderId="0" xfId="0" applyFont="1" applyFill="1" applyBorder="1"/>
    <xf numFmtId="0" fontId="1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2" borderId="14" xfId="0" applyFont="1" applyFill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31" fillId="0" borderId="0" xfId="0" applyFont="1"/>
    <xf numFmtId="0" fontId="29" fillId="2" borderId="24" xfId="0" applyFont="1" applyFill="1" applyBorder="1"/>
    <xf numFmtId="0" fontId="29" fillId="2" borderId="25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18" fillId="0" borderId="0" xfId="0" applyFont="1"/>
    <xf numFmtId="0" fontId="31" fillId="0" borderId="0" xfId="0" applyFont="1" applyAlignment="1">
      <alignment horizontal="left"/>
    </xf>
    <xf numFmtId="0" fontId="29" fillId="2" borderId="6" xfId="0" applyFont="1" applyFill="1" applyBorder="1"/>
    <xf numFmtId="0" fontId="29" fillId="0" borderId="6" xfId="0" applyFont="1" applyBorder="1" applyAlignment="1">
      <alignment horizontal="center"/>
    </xf>
    <xf numFmtId="0" fontId="29" fillId="0" borderId="6" xfId="0" applyFont="1" applyBorder="1"/>
    <xf numFmtId="0" fontId="29" fillId="0" borderId="7" xfId="0" applyFont="1" applyBorder="1" applyAlignment="1">
      <alignment horizontal="left"/>
    </xf>
    <xf numFmtId="2" fontId="10" fillId="0" borderId="0" xfId="0" applyNumberFormat="1" applyFont="1" applyAlignment="1">
      <alignment horizontal="left"/>
    </xf>
    <xf numFmtId="0" fontId="18" fillId="0" borderId="15" xfId="0" applyFont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0" fillId="2" borderId="0" xfId="0" applyFont="1" applyFill="1"/>
    <xf numFmtId="0" fontId="20" fillId="2" borderId="0" xfId="0" applyFont="1" applyFill="1"/>
    <xf numFmtId="0" fontId="2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9" fillId="2" borderId="7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/>
    <xf numFmtId="0" fontId="15" fillId="2" borderId="0" xfId="0" applyFont="1" applyFill="1"/>
    <xf numFmtId="0" fontId="12" fillId="2" borderId="0" xfId="0" applyFont="1" applyFill="1" applyAlignment="1"/>
    <xf numFmtId="0" fontId="5" fillId="2" borderId="0" xfId="0" applyFont="1" applyFill="1" applyAlignment="1"/>
    <xf numFmtId="0" fontId="3" fillId="2" borderId="0" xfId="0" applyFont="1" applyFill="1" applyAlignment="1"/>
    <xf numFmtId="0" fontId="9" fillId="2" borderId="0" xfId="0" applyFont="1" applyFill="1" applyAlignment="1"/>
    <xf numFmtId="0" fontId="8" fillId="2" borderId="0" xfId="0" applyFont="1" applyFill="1"/>
    <xf numFmtId="0" fontId="5" fillId="2" borderId="0" xfId="0" applyFont="1" applyFill="1"/>
    <xf numFmtId="0" fontId="4" fillId="2" borderId="0" xfId="0" applyFont="1" applyFill="1" applyAlignment="1"/>
    <xf numFmtId="0" fontId="12" fillId="2" borderId="0" xfId="0" applyFont="1" applyFill="1" applyAlignment="1">
      <alignment horizontal="left"/>
    </xf>
    <xf numFmtId="0" fontId="11" fillId="2" borderId="0" xfId="0" applyFont="1" applyFill="1"/>
    <xf numFmtId="0" fontId="13" fillId="2" borderId="0" xfId="0" applyFont="1" applyFill="1"/>
    <xf numFmtId="0" fontId="13" fillId="2" borderId="0" xfId="0" applyFont="1" applyFill="1" applyBorder="1"/>
    <xf numFmtId="0" fontId="6" fillId="2" borderId="33" xfId="0" applyFont="1" applyFill="1" applyBorder="1" applyAlignment="1">
      <alignment horizontal="center"/>
    </xf>
    <xf numFmtId="0" fontId="3" fillId="2" borderId="34" xfId="0" applyFont="1" applyFill="1" applyBorder="1"/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2" borderId="33" xfId="0" applyFont="1" applyFill="1" applyBorder="1"/>
    <xf numFmtId="0" fontId="5" fillId="2" borderId="34" xfId="0" applyFont="1" applyFill="1" applyBorder="1"/>
    <xf numFmtId="0" fontId="5" fillId="2" borderId="37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center"/>
    </xf>
    <xf numFmtId="0" fontId="9" fillId="2" borderId="15" xfId="0" applyFont="1" applyFill="1" applyBorder="1"/>
    <xf numFmtId="0" fontId="5" fillId="2" borderId="7" xfId="0" applyFont="1" applyFill="1" applyBorder="1"/>
    <xf numFmtId="4" fontId="15" fillId="2" borderId="0" xfId="0" applyNumberFormat="1" applyFont="1" applyFill="1"/>
    <xf numFmtId="0" fontId="9" fillId="2" borderId="6" xfId="0" applyFont="1" applyFill="1" applyBorder="1"/>
    <xf numFmtId="0" fontId="5" fillId="2" borderId="6" xfId="0" applyFont="1" applyFill="1" applyBorder="1"/>
    <xf numFmtId="0" fontId="9" fillId="2" borderId="1" xfId="0" applyFont="1" applyFill="1" applyBorder="1"/>
    <xf numFmtId="0" fontId="5" fillId="2" borderId="1" xfId="0" applyFont="1" applyFill="1" applyBorder="1"/>
    <xf numFmtId="0" fontId="9" fillId="2" borderId="20" xfId="0" applyFont="1" applyFill="1" applyBorder="1"/>
    <xf numFmtId="0" fontId="5" fillId="2" borderId="20" xfId="0" applyFont="1" applyFill="1" applyBorder="1"/>
    <xf numFmtId="0" fontId="6" fillId="2" borderId="38" xfId="0" applyFont="1" applyFill="1" applyBorder="1" applyAlignment="1">
      <alignment horizontal="left"/>
    </xf>
    <xf numFmtId="0" fontId="5" fillId="2" borderId="39" xfId="0" applyFont="1" applyFill="1" applyBorder="1"/>
    <xf numFmtId="4" fontId="5" fillId="2" borderId="40" xfId="0" applyNumberFormat="1" applyFont="1" applyFill="1" applyBorder="1" applyAlignment="1">
      <alignment horizontal="center"/>
    </xf>
    <xf numFmtId="4" fontId="5" fillId="2" borderId="41" xfId="0" applyNumberFormat="1" applyFont="1" applyFill="1" applyBorder="1" applyAlignment="1">
      <alignment horizontal="center"/>
    </xf>
    <xf numFmtId="4" fontId="6" fillId="2" borderId="33" xfId="0" applyNumberFormat="1" applyFont="1" applyFill="1" applyBorder="1"/>
    <xf numFmtId="4" fontId="6" fillId="2" borderId="0" xfId="0" applyNumberFormat="1" applyFont="1" applyFill="1" applyBorder="1"/>
    <xf numFmtId="0" fontId="9" fillId="2" borderId="16" xfId="0" applyFont="1" applyFill="1" applyBorder="1"/>
    <xf numFmtId="4" fontId="15" fillId="2" borderId="0" xfId="0" applyNumberFormat="1" applyFont="1" applyFill="1" applyBorder="1"/>
    <xf numFmtId="0" fontId="9" fillId="2" borderId="3" xfId="0" applyFont="1" applyFill="1" applyBorder="1"/>
    <xf numFmtId="0" fontId="9" fillId="2" borderId="9" xfId="0" applyFont="1" applyFill="1" applyBorder="1"/>
    <xf numFmtId="4" fontId="5" fillId="2" borderId="40" xfId="0" applyNumberFormat="1" applyFont="1" applyFill="1" applyBorder="1"/>
    <xf numFmtId="4" fontId="5" fillId="2" borderId="41" xfId="0" applyNumberFormat="1" applyFont="1" applyFill="1" applyBorder="1"/>
    <xf numFmtId="4" fontId="5" fillId="2" borderId="39" xfId="0" applyNumberFormat="1" applyFont="1" applyFill="1" applyBorder="1"/>
    <xf numFmtId="4" fontId="6" fillId="2" borderId="34" xfId="0" applyNumberFormat="1" applyFont="1" applyFill="1" applyBorder="1"/>
    <xf numFmtId="4" fontId="15" fillId="2" borderId="5" xfId="0" applyNumberFormat="1" applyFont="1" applyFill="1" applyBorder="1"/>
    <xf numFmtId="4" fontId="5" fillId="2" borderId="38" xfId="0" applyNumberFormat="1" applyFont="1" applyFill="1" applyBorder="1"/>
    <xf numFmtId="4" fontId="5" fillId="2" borderId="42" xfId="0" applyNumberFormat="1" applyFont="1" applyFill="1" applyBorder="1"/>
    <xf numFmtId="4" fontId="17" fillId="2" borderId="34" xfId="0" applyNumberFormat="1" applyFont="1" applyFill="1" applyBorder="1"/>
    <xf numFmtId="4" fontId="17" fillId="2" borderId="0" xfId="0" applyNumberFormat="1" applyFont="1" applyFill="1" applyBorder="1"/>
    <xf numFmtId="0" fontId="9" fillId="2" borderId="43" xfId="0" applyFont="1" applyFill="1" applyBorder="1"/>
    <xf numFmtId="0" fontId="5" fillId="2" borderId="30" xfId="0" applyFont="1" applyFill="1" applyBorder="1"/>
    <xf numFmtId="0" fontId="9" fillId="2" borderId="44" xfId="0" applyFont="1" applyFill="1" applyBorder="1"/>
    <xf numFmtId="0" fontId="6" fillId="2" borderId="45" xfId="0" applyFont="1" applyFill="1" applyBorder="1"/>
    <xf numFmtId="0" fontId="5" fillId="2" borderId="46" xfId="0" applyFont="1" applyFill="1" applyBorder="1"/>
    <xf numFmtId="164" fontId="6" fillId="2" borderId="45" xfId="0" applyNumberFormat="1" applyFont="1" applyFill="1" applyBorder="1"/>
    <xf numFmtId="0" fontId="5" fillId="2" borderId="3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4" fillId="2" borderId="0" xfId="0" applyFont="1" applyFill="1" applyBorder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3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2" fontId="3" fillId="2" borderId="25" xfId="0" applyNumberFormat="1" applyFont="1" applyFill="1" applyBorder="1"/>
    <xf numFmtId="2" fontId="3" fillId="2" borderId="1" xfId="0" applyNumberFormat="1" applyFont="1" applyFill="1" applyBorder="1"/>
    <xf numFmtId="2" fontId="3" fillId="2" borderId="32" xfId="0" applyNumberFormat="1" applyFont="1" applyFill="1" applyBorder="1"/>
    <xf numFmtId="2" fontId="3" fillId="2" borderId="14" xfId="0" applyNumberFormat="1" applyFont="1" applyFill="1" applyBorder="1"/>
    <xf numFmtId="2" fontId="3" fillId="2" borderId="8" xfId="0" applyNumberFormat="1" applyFont="1" applyFill="1" applyBorder="1"/>
    <xf numFmtId="2" fontId="3" fillId="2" borderId="7" xfId="0" applyNumberFormat="1" applyFont="1" applyFill="1" applyBorder="1"/>
    <xf numFmtId="2" fontId="3" fillId="2" borderId="6" xfId="0" applyNumberFormat="1" applyFont="1" applyFill="1" applyBorder="1"/>
    <xf numFmtId="43" fontId="3" fillId="2" borderId="7" xfId="1" applyFont="1" applyFill="1" applyBorder="1"/>
    <xf numFmtId="0" fontId="18" fillId="2" borderId="0" xfId="0" applyFont="1" applyFill="1" applyAlignment="1">
      <alignment horizontal="center"/>
    </xf>
    <xf numFmtId="2" fontId="3" fillId="2" borderId="15" xfId="0" applyNumberFormat="1" applyFont="1" applyFill="1" applyBorder="1"/>
    <xf numFmtId="0" fontId="10" fillId="2" borderId="0" xfId="0" applyFont="1" applyFill="1" applyAlignment="1">
      <alignment horizontal="right"/>
    </xf>
    <xf numFmtId="0" fontId="21" fillId="2" borderId="33" xfId="0" applyFont="1" applyFill="1" applyBorder="1" applyAlignment="1">
      <alignment horizontal="right"/>
    </xf>
    <xf numFmtId="2" fontId="27" fillId="2" borderId="6" xfId="0" applyNumberFormat="1" applyFont="1" applyFill="1" applyBorder="1"/>
    <xf numFmtId="2" fontId="27" fillId="2" borderId="24" xfId="0" applyNumberFormat="1" applyFont="1" applyFill="1" applyBorder="1"/>
    <xf numFmtId="2" fontId="27" fillId="2" borderId="1" xfId="0" applyNumberFormat="1" applyFont="1" applyFill="1" applyBorder="1"/>
    <xf numFmtId="0" fontId="27" fillId="3" borderId="47" xfId="0" applyFont="1" applyFill="1" applyBorder="1"/>
    <xf numFmtId="0" fontId="29" fillId="3" borderId="46" xfId="0" applyFont="1" applyFill="1" applyBorder="1"/>
    <xf numFmtId="0" fontId="27" fillId="3" borderId="46" xfId="0" applyFont="1" applyFill="1" applyBorder="1"/>
    <xf numFmtId="0" fontId="27" fillId="3" borderId="48" xfId="0" applyFont="1" applyFill="1" applyBorder="1"/>
    <xf numFmtId="2" fontId="32" fillId="3" borderId="33" xfId="0" applyNumberFormat="1" applyFont="1" applyFill="1" applyBorder="1"/>
    <xf numFmtId="0" fontId="3" fillId="3" borderId="49" xfId="0" applyFont="1" applyFill="1" applyBorder="1"/>
    <xf numFmtId="0" fontId="18" fillId="3" borderId="50" xfId="0" applyFont="1" applyFill="1" applyBorder="1" applyAlignment="1">
      <alignment horizontal="left"/>
    </xf>
    <xf numFmtId="0" fontId="3" fillId="3" borderId="50" xfId="0" applyFont="1" applyFill="1" applyBorder="1"/>
    <xf numFmtId="0" fontId="18" fillId="3" borderId="50" xfId="0" applyFont="1" applyFill="1" applyBorder="1"/>
    <xf numFmtId="0" fontId="3" fillId="3" borderId="34" xfId="0" applyFont="1" applyFill="1" applyBorder="1"/>
    <xf numFmtId="2" fontId="5" fillId="3" borderId="33" xfId="0" applyNumberFormat="1" applyFont="1" applyFill="1" applyBorder="1"/>
    <xf numFmtId="0" fontId="4" fillId="3" borderId="33" xfId="0" applyFont="1" applyFill="1" applyBorder="1"/>
    <xf numFmtId="0" fontId="21" fillId="3" borderId="33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19" fillId="3" borderId="33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left"/>
    </xf>
    <xf numFmtId="0" fontId="19" fillId="3" borderId="49" xfId="0" applyFont="1" applyFill="1" applyBorder="1"/>
    <xf numFmtId="0" fontId="4" fillId="3" borderId="50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left"/>
    </xf>
    <xf numFmtId="0" fontId="6" fillId="3" borderId="33" xfId="0" applyFont="1" applyFill="1" applyBorder="1"/>
    <xf numFmtId="0" fontId="4" fillId="3" borderId="33" xfId="0" applyFont="1" applyFill="1" applyBorder="1" applyAlignment="1">
      <alignment horizontal="left"/>
    </xf>
    <xf numFmtId="0" fontId="3" fillId="3" borderId="50" xfId="0" applyFont="1" applyFill="1" applyBorder="1" applyAlignment="1">
      <alignment horizontal="center"/>
    </xf>
    <xf numFmtId="0" fontId="18" fillId="3" borderId="33" xfId="0" applyFont="1" applyFill="1" applyBorder="1"/>
    <xf numFmtId="43" fontId="3" fillId="4" borderId="1" xfId="1" applyFont="1" applyFill="1" applyBorder="1"/>
    <xf numFmtId="43" fontId="27" fillId="4" borderId="6" xfId="1" applyFont="1" applyFill="1" applyBorder="1"/>
    <xf numFmtId="43" fontId="27" fillId="4" borderId="1" xfId="1" applyFont="1" applyFill="1" applyBorder="1"/>
    <xf numFmtId="2" fontId="27" fillId="2" borderId="7" xfId="0" applyNumberFormat="1" applyFont="1" applyFill="1" applyBorder="1"/>
    <xf numFmtId="0" fontId="5" fillId="3" borderId="33" xfId="0" applyFont="1" applyFill="1" applyBorder="1"/>
    <xf numFmtId="0" fontId="19" fillId="3" borderId="51" xfId="0" applyFont="1" applyFill="1" applyBorder="1"/>
    <xf numFmtId="0" fontId="4" fillId="3" borderId="52" xfId="0" applyFont="1" applyFill="1" applyBorder="1"/>
    <xf numFmtId="0" fontId="4" fillId="3" borderId="53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54" xfId="0" applyFont="1" applyFill="1" applyBorder="1" applyAlignment="1">
      <alignment horizontal="left"/>
    </xf>
    <xf numFmtId="0" fontId="4" fillId="3" borderId="52" xfId="0" applyFont="1" applyFill="1" applyBorder="1" applyAlignment="1">
      <alignment horizontal="left"/>
    </xf>
    <xf numFmtId="0" fontId="19" fillId="3" borderId="52" xfId="0" applyFont="1" applyFill="1" applyBorder="1" applyAlignment="1">
      <alignment horizontal="center"/>
    </xf>
    <xf numFmtId="0" fontId="27" fillId="3" borderId="49" xfId="0" applyFont="1" applyFill="1" applyBorder="1"/>
    <xf numFmtId="0" fontId="27" fillId="3" borderId="50" xfId="0" applyFont="1" applyFill="1" applyBorder="1"/>
    <xf numFmtId="0" fontId="29" fillId="3" borderId="50" xfId="0" applyFont="1" applyFill="1" applyBorder="1"/>
    <xf numFmtId="0" fontId="27" fillId="3" borderId="34" xfId="0" applyFont="1" applyFill="1" applyBorder="1"/>
    <xf numFmtId="2" fontId="32" fillId="3" borderId="34" xfId="0" applyNumberFormat="1" applyFont="1" applyFill="1" applyBorder="1"/>
    <xf numFmtId="2" fontId="5" fillId="3" borderId="34" xfId="0" applyNumberFormat="1" applyFont="1" applyFill="1" applyBorder="1"/>
    <xf numFmtId="0" fontId="29" fillId="3" borderId="34" xfId="0" applyFont="1" applyFill="1" applyBorder="1"/>
    <xf numFmtId="2" fontId="33" fillId="2" borderId="6" xfId="0" applyNumberFormat="1" applyFont="1" applyFill="1" applyBorder="1"/>
    <xf numFmtId="0" fontId="34" fillId="3" borderId="33" xfId="0" applyFont="1" applyFill="1" applyBorder="1"/>
    <xf numFmtId="0" fontId="35" fillId="3" borderId="49" xfId="0" applyFont="1" applyFill="1" applyBorder="1"/>
    <xf numFmtId="0" fontId="34" fillId="3" borderId="52" xfId="0" applyFont="1" applyFill="1" applyBorder="1"/>
    <xf numFmtId="0" fontId="34" fillId="3" borderId="50" xfId="0" applyFont="1" applyFill="1" applyBorder="1" applyAlignment="1">
      <alignment horizontal="center"/>
    </xf>
    <xf numFmtId="0" fontId="34" fillId="3" borderId="33" xfId="0" applyFont="1" applyFill="1" applyBorder="1" applyAlignment="1">
      <alignment horizontal="center"/>
    </xf>
    <xf numFmtId="0" fontId="34" fillId="3" borderId="34" xfId="0" applyFont="1" applyFill="1" applyBorder="1" applyAlignment="1">
      <alignment horizontal="left"/>
    </xf>
    <xf numFmtId="0" fontId="36" fillId="3" borderId="33" xfId="0" applyFont="1" applyFill="1" applyBorder="1"/>
    <xf numFmtId="0" fontId="34" fillId="3" borderId="33" xfId="0" applyFont="1" applyFill="1" applyBorder="1" applyAlignment="1">
      <alignment horizontal="left"/>
    </xf>
    <xf numFmtId="0" fontId="29" fillId="3" borderId="50" xfId="0" applyFont="1" applyFill="1" applyBorder="1" applyAlignment="1">
      <alignment horizontal="left"/>
    </xf>
    <xf numFmtId="0" fontId="19" fillId="3" borderId="33" xfId="0" applyFont="1" applyFill="1" applyBorder="1" applyAlignment="1"/>
    <xf numFmtId="2" fontId="5" fillId="3" borderId="49" xfId="0" applyNumberFormat="1" applyFont="1" applyFill="1" applyBorder="1"/>
    <xf numFmtId="0" fontId="35" fillId="3" borderId="33" xfId="0" applyFont="1" applyFill="1" applyBorder="1" applyAlignment="1">
      <alignment horizontal="center"/>
    </xf>
    <xf numFmtId="0" fontId="27" fillId="3" borderId="50" xfId="0" applyFont="1" applyFill="1" applyBorder="1" applyAlignment="1">
      <alignment horizontal="center"/>
    </xf>
    <xf numFmtId="2" fontId="32" fillId="3" borderId="45" xfId="0" applyNumberFormat="1" applyFont="1" applyFill="1" applyBorder="1"/>
    <xf numFmtId="0" fontId="27" fillId="3" borderId="33" xfId="0" applyFont="1" applyFill="1" applyBorder="1"/>
    <xf numFmtId="0" fontId="3" fillId="0" borderId="0" xfId="0" applyFont="1" applyAlignment="1">
      <alignment horizontal="left"/>
    </xf>
    <xf numFmtId="0" fontId="21" fillId="3" borderId="33" xfId="0" applyFont="1" applyFill="1" applyBorder="1"/>
    <xf numFmtId="0" fontId="35" fillId="3" borderId="51" xfId="0" applyFont="1" applyFill="1" applyBorder="1"/>
    <xf numFmtId="0" fontId="34" fillId="3" borderId="5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5" fillId="3" borderId="45" xfId="0" applyNumberFormat="1" applyFont="1" applyFill="1" applyBorder="1"/>
    <xf numFmtId="49" fontId="18" fillId="2" borderId="1" xfId="0" applyNumberFormat="1" applyFont="1" applyFill="1" applyBorder="1" applyAlignment="1">
      <alignment horizontal="left"/>
    </xf>
    <xf numFmtId="4" fontId="9" fillId="0" borderId="0" xfId="0" applyNumberFormat="1" applyFont="1"/>
    <xf numFmtId="49" fontId="29" fillId="2" borderId="24" xfId="0" applyNumberFormat="1" applyFont="1" applyFill="1" applyBorder="1"/>
    <xf numFmtId="49" fontId="18" fillId="0" borderId="14" xfId="0" applyNumberFormat="1" applyFont="1" applyBorder="1" applyAlignment="1">
      <alignment horizontal="left"/>
    </xf>
    <xf numFmtId="49" fontId="18" fillId="0" borderId="7" xfId="0" applyNumberFormat="1" applyFont="1" applyBorder="1" applyAlignment="1">
      <alignment horizontal="left"/>
    </xf>
    <xf numFmtId="49" fontId="18" fillId="2" borderId="7" xfId="0" applyNumberFormat="1" applyFont="1" applyFill="1" applyBorder="1" applyAlignment="1">
      <alignment horizontal="left"/>
    </xf>
    <xf numFmtId="49" fontId="29" fillId="0" borderId="7" xfId="0" applyNumberFormat="1" applyFont="1" applyBorder="1"/>
    <xf numFmtId="49" fontId="29" fillId="0" borderId="7" xfId="0" applyNumberFormat="1" applyFont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49" fontId="18" fillId="2" borderId="14" xfId="0" applyNumberFormat="1" applyFont="1" applyFill="1" applyBorder="1" applyAlignment="1">
      <alignment horizontal="left"/>
    </xf>
    <xf numFmtId="0" fontId="34" fillId="3" borderId="52" xfId="0" applyFont="1" applyFill="1" applyBorder="1" applyAlignment="1">
      <alignment horizontal="center"/>
    </xf>
    <xf numFmtId="0" fontId="34" fillId="3" borderId="54" xfId="0" applyFont="1" applyFill="1" applyBorder="1" applyAlignment="1">
      <alignment horizontal="left"/>
    </xf>
    <xf numFmtId="4" fontId="3" fillId="0" borderId="0" xfId="0" applyNumberFormat="1" applyFont="1"/>
    <xf numFmtId="4" fontId="5" fillId="0" borderId="33" xfId="0" applyNumberFormat="1" applyFont="1" applyBorder="1"/>
    <xf numFmtId="4" fontId="5" fillId="0" borderId="0" xfId="0" applyNumberFormat="1" applyFont="1"/>
    <xf numFmtId="0" fontId="18" fillId="2" borderId="1" xfId="0" applyFont="1" applyFill="1" applyBorder="1"/>
    <xf numFmtId="0" fontId="5" fillId="2" borderId="41" xfId="0" applyFont="1" applyFill="1" applyBorder="1"/>
    <xf numFmtId="4" fontId="3" fillId="2" borderId="55" xfId="0" applyNumberFormat="1" applyFont="1" applyFill="1" applyBorder="1"/>
    <xf numFmtId="4" fontId="3" fillId="2" borderId="56" xfId="0" applyNumberFormat="1" applyFont="1" applyFill="1" applyBorder="1"/>
    <xf numFmtId="0" fontId="5" fillId="2" borderId="48" xfId="0" applyFont="1" applyFill="1" applyBorder="1"/>
    <xf numFmtId="0" fontId="6" fillId="2" borderId="3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15" fillId="2" borderId="0" xfId="0" applyFont="1" applyFill="1" applyBorder="1"/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0" fontId="18" fillId="2" borderId="3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4" fontId="3" fillId="2" borderId="14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19" fillId="3" borderId="52" xfId="0" applyFont="1" applyFill="1" applyBorder="1" applyAlignment="1"/>
    <xf numFmtId="0" fontId="18" fillId="3" borderId="45" xfId="0" applyFont="1" applyFill="1" applyBorder="1"/>
    <xf numFmtId="4" fontId="3" fillId="2" borderId="51" xfId="0" applyNumberFormat="1" applyFont="1" applyFill="1" applyBorder="1" applyAlignment="1"/>
    <xf numFmtId="4" fontId="3" fillId="2" borderId="53" xfId="0" applyNumberFormat="1" applyFont="1" applyFill="1" applyBorder="1" applyAlignment="1"/>
    <xf numFmtId="4" fontId="3" fillId="2" borderId="54" xfId="0" applyNumberFormat="1" applyFont="1" applyFill="1" applyBorder="1" applyAlignment="1"/>
    <xf numFmtId="4" fontId="15" fillId="2" borderId="52" xfId="0" applyNumberFormat="1" applyFont="1" applyFill="1" applyBorder="1"/>
    <xf numFmtId="0" fontId="3" fillId="2" borderId="49" xfId="0" applyFont="1" applyFill="1" applyBorder="1"/>
    <xf numFmtId="0" fontId="3" fillId="2" borderId="50" xfId="0" applyFont="1" applyFill="1" applyBorder="1"/>
    <xf numFmtId="0" fontId="3" fillId="2" borderId="1" xfId="0" applyFont="1" applyFill="1" applyBorder="1"/>
    <xf numFmtId="49" fontId="18" fillId="2" borderId="24" xfId="0" applyNumberFormat="1" applyFont="1" applyFill="1" applyBorder="1" applyAlignment="1">
      <alignment horizontal="left"/>
    </xf>
    <xf numFmtId="2" fontId="33" fillId="2" borderId="1" xfId="0" applyNumberFormat="1" applyFont="1" applyFill="1" applyBorder="1"/>
    <xf numFmtId="0" fontId="6" fillId="3" borderId="52" xfId="0" applyFont="1" applyFill="1" applyBorder="1"/>
    <xf numFmtId="2" fontId="32" fillId="3" borderId="48" xfId="0" applyNumberFormat="1" applyFont="1" applyFill="1" applyBorder="1"/>
    <xf numFmtId="0" fontId="3" fillId="2" borderId="1" xfId="0" applyFont="1" applyFill="1" applyBorder="1" applyAlignment="1"/>
    <xf numFmtId="4" fontId="5" fillId="2" borderId="0" xfId="0" applyNumberFormat="1" applyFont="1" applyFill="1"/>
    <xf numFmtId="43" fontId="3" fillId="0" borderId="0" xfId="1" applyFont="1"/>
    <xf numFmtId="2" fontId="3" fillId="0" borderId="0" xfId="0" applyNumberFormat="1" applyFont="1"/>
    <xf numFmtId="43" fontId="3" fillId="2" borderId="0" xfId="1" applyFont="1" applyFill="1"/>
    <xf numFmtId="0" fontId="27" fillId="0" borderId="6" xfId="0" applyFont="1" applyBorder="1" applyAlignment="1">
      <alignment horizontal="center"/>
    </xf>
    <xf numFmtId="14" fontId="3" fillId="0" borderId="14" xfId="0" applyNumberFormat="1" applyFont="1" applyBorder="1"/>
    <xf numFmtId="0" fontId="3" fillId="0" borderId="14" xfId="0" applyFont="1" applyBorder="1" applyAlignment="1">
      <alignment horizontal="left"/>
    </xf>
    <xf numFmtId="0" fontId="3" fillId="3" borderId="45" xfId="0" applyFont="1" applyFill="1" applyBorder="1"/>
    <xf numFmtId="43" fontId="3" fillId="4" borderId="6" xfId="1" applyFont="1" applyFill="1" applyBorder="1"/>
    <xf numFmtId="4" fontId="3" fillId="0" borderId="1" xfId="0" applyNumberFormat="1" applyFont="1" applyBorder="1"/>
    <xf numFmtId="0" fontId="20" fillId="2" borderId="0" xfId="0" applyFont="1" applyFill="1" applyAlignment="1">
      <alignment horizontal="right"/>
    </xf>
    <xf numFmtId="0" fontId="4" fillId="2" borderId="33" xfId="0" applyFont="1" applyFill="1" applyBorder="1"/>
    <xf numFmtId="0" fontId="19" fillId="2" borderId="49" xfId="0" applyFont="1" applyFill="1" applyBorder="1"/>
    <xf numFmtId="0" fontId="4" fillId="2" borderId="5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left"/>
    </xf>
    <xf numFmtId="0" fontId="3" fillId="3" borderId="47" xfId="0" applyFont="1" applyFill="1" applyBorder="1"/>
    <xf numFmtId="0" fontId="18" fillId="3" borderId="46" xfId="0" applyFont="1" applyFill="1" applyBorder="1"/>
    <xf numFmtId="0" fontId="3" fillId="3" borderId="46" xfId="0" applyFont="1" applyFill="1" applyBorder="1"/>
    <xf numFmtId="0" fontId="18" fillId="3" borderId="46" xfId="0" applyFont="1" applyFill="1" applyBorder="1" applyAlignment="1">
      <alignment horizontal="right"/>
    </xf>
    <xf numFmtId="0" fontId="3" fillId="3" borderId="48" xfId="0" applyFont="1" applyFill="1" applyBorder="1"/>
    <xf numFmtId="0" fontId="3" fillId="0" borderId="3" xfId="0" applyFont="1" applyBorder="1"/>
    <xf numFmtId="0" fontId="3" fillId="0" borderId="7" xfId="0" applyFont="1" applyBorder="1" applyAlignment="1">
      <alignment horizontal="center"/>
    </xf>
    <xf numFmtId="0" fontId="18" fillId="2" borderId="7" xfId="0" applyFont="1" applyFill="1" applyBorder="1" applyAlignment="1">
      <alignment horizontal="left"/>
    </xf>
    <xf numFmtId="43" fontId="27" fillId="4" borderId="24" xfId="1" applyFont="1" applyFill="1" applyBorder="1"/>
    <xf numFmtId="2" fontId="27" fillId="2" borderId="25" xfId="0" applyNumberFormat="1" applyFont="1" applyFill="1" applyBorder="1"/>
    <xf numFmtId="0" fontId="29" fillId="2" borderId="1" xfId="0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33" fillId="2" borderId="7" xfId="0" applyNumberFormat="1" applyFont="1" applyFill="1" applyBorder="1"/>
    <xf numFmtId="0" fontId="33" fillId="2" borderId="1" xfId="0" applyFont="1" applyFill="1" applyBorder="1" applyAlignment="1">
      <alignment horizontal="center"/>
    </xf>
    <xf numFmtId="43" fontId="37" fillId="2" borderId="0" xfId="1" applyFont="1" applyFill="1"/>
    <xf numFmtId="43" fontId="22" fillId="2" borderId="0" xfId="1" applyFont="1" applyFill="1"/>
    <xf numFmtId="0" fontId="23" fillId="2" borderId="0" xfId="0" applyFont="1" applyFill="1"/>
    <xf numFmtId="0" fontId="24" fillId="2" borderId="0" xfId="0" applyFont="1" applyFill="1"/>
    <xf numFmtId="4" fontId="3" fillId="0" borderId="22" xfId="0" applyNumberFormat="1" applyFont="1" applyBorder="1"/>
    <xf numFmtId="0" fontId="27" fillId="2" borderId="6" xfId="0" applyFont="1" applyFill="1" applyBorder="1" applyAlignment="1">
      <alignment horizontal="left"/>
    </xf>
    <xf numFmtId="0" fontId="27" fillId="2" borderId="1" xfId="0" applyFont="1" applyFill="1" applyBorder="1" applyAlignment="1"/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8" fillId="3" borderId="5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3" fillId="0" borderId="1" xfId="0" applyFont="1" applyBorder="1"/>
    <xf numFmtId="14" fontId="3" fillId="2" borderId="14" xfId="0" applyNumberFormat="1" applyFont="1" applyFill="1" applyBorder="1"/>
    <xf numFmtId="0" fontId="3" fillId="2" borderId="25" xfId="0" applyFont="1" applyFill="1" applyBorder="1" applyAlignment="1">
      <alignment horizontal="center"/>
    </xf>
    <xf numFmtId="43" fontId="28" fillId="2" borderId="0" xfId="1" applyFont="1" applyFill="1"/>
    <xf numFmtId="43" fontId="3" fillId="2" borderId="1" xfId="1" applyFont="1" applyFill="1" applyBorder="1"/>
    <xf numFmtId="0" fontId="38" fillId="2" borderId="1" xfId="0" applyFont="1" applyFill="1" applyBorder="1" applyAlignment="1">
      <alignment horizontal="center"/>
    </xf>
    <xf numFmtId="0" fontId="38" fillId="2" borderId="32" xfId="0" applyFont="1" applyFill="1" applyBorder="1"/>
    <xf numFmtId="0" fontId="33" fillId="2" borderId="2" xfId="0" applyFont="1" applyFill="1" applyBorder="1" applyAlignment="1">
      <alignment horizontal="center"/>
    </xf>
    <xf numFmtId="43" fontId="5" fillId="0" borderId="0" xfId="1" applyFont="1"/>
    <xf numFmtId="0" fontId="9" fillId="2" borderId="58" xfId="0" applyFont="1" applyFill="1" applyBorder="1"/>
    <xf numFmtId="4" fontId="9" fillId="2" borderId="59" xfId="0" applyNumberFormat="1" applyFont="1" applyFill="1" applyBorder="1"/>
    <xf numFmtId="0" fontId="9" fillId="2" borderId="32" xfId="0" applyFont="1" applyFill="1" applyBorder="1"/>
    <xf numFmtId="4" fontId="9" fillId="2" borderId="2" xfId="0" applyNumberFormat="1" applyFont="1" applyFill="1" applyBorder="1"/>
    <xf numFmtId="0" fontId="9" fillId="2" borderId="57" xfId="0" applyFont="1" applyFill="1" applyBorder="1"/>
    <xf numFmtId="0" fontId="5" fillId="2" borderId="49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/>
    </xf>
    <xf numFmtId="0" fontId="33" fillId="2" borderId="14" xfId="0" applyFont="1" applyFill="1" applyBorder="1" applyAlignment="1">
      <alignment horizontal="center"/>
    </xf>
    <xf numFmtId="43" fontId="33" fillId="4" borderId="1" xfId="1" applyFont="1" applyFill="1" applyBorder="1"/>
    <xf numFmtId="0" fontId="33" fillId="2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horizontal="left"/>
    </xf>
    <xf numFmtId="0" fontId="27" fillId="2" borderId="14" xfId="0" applyFont="1" applyFill="1" applyBorder="1"/>
    <xf numFmtId="14" fontId="3" fillId="2" borderId="7" xfId="0" applyNumberFormat="1" applyFont="1" applyFill="1" applyBorder="1" applyAlignment="1">
      <alignment horizontal="center"/>
    </xf>
    <xf numFmtId="49" fontId="10" fillId="2" borderId="0" xfId="0" applyNumberFormat="1" applyFont="1" applyFill="1" applyAlignment="1">
      <alignment horizontal="left"/>
    </xf>
    <xf numFmtId="49" fontId="19" fillId="2" borderId="0" xfId="0" applyNumberFormat="1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49" fontId="21" fillId="3" borderId="33" xfId="0" applyNumberFormat="1" applyFont="1" applyFill="1" applyBorder="1" applyAlignment="1">
      <alignment horizontal="left"/>
    </xf>
    <xf numFmtId="49" fontId="27" fillId="3" borderId="50" xfId="0" applyNumberFormat="1" applyFont="1" applyFill="1" applyBorder="1"/>
    <xf numFmtId="49" fontId="9" fillId="2" borderId="0" xfId="0" applyNumberFormat="1" applyFont="1" applyFill="1"/>
    <xf numFmtId="49" fontId="10" fillId="2" borderId="0" xfId="0" applyNumberFormat="1" applyFont="1" applyFill="1"/>
    <xf numFmtId="49" fontId="18" fillId="2" borderId="0" xfId="0" applyNumberFormat="1" applyFont="1" applyFill="1" applyBorder="1" applyAlignment="1">
      <alignment horizontal="left"/>
    </xf>
    <xf numFmtId="0" fontId="27" fillId="0" borderId="15" xfId="0" applyFont="1" applyBorder="1" applyAlignment="1">
      <alignment horizontal="center"/>
    </xf>
    <xf numFmtId="4" fontId="3" fillId="0" borderId="8" xfId="0" applyNumberFormat="1" applyFont="1" applyBorder="1"/>
    <xf numFmtId="0" fontId="39" fillId="2" borderId="0" xfId="0" applyFont="1" applyFill="1"/>
    <xf numFmtId="43" fontId="3" fillId="0" borderId="22" xfId="1" applyFont="1" applyBorder="1"/>
    <xf numFmtId="43" fontId="3" fillId="2" borderId="6" xfId="1" applyFont="1" applyFill="1" applyBorder="1"/>
    <xf numFmtId="43" fontId="3" fillId="2" borderId="11" xfId="1" applyFont="1" applyFill="1" applyBorder="1"/>
    <xf numFmtId="43" fontId="3" fillId="2" borderId="14" xfId="1" applyFont="1" applyFill="1" applyBorder="1" applyAlignment="1">
      <alignment horizontal="right"/>
    </xf>
    <xf numFmtId="43" fontId="3" fillId="2" borderId="14" xfId="1" applyFont="1" applyFill="1" applyBorder="1"/>
    <xf numFmtId="43" fontId="3" fillId="2" borderId="18" xfId="1" applyFont="1" applyFill="1" applyBorder="1"/>
    <xf numFmtId="43" fontId="3" fillId="2" borderId="19" xfId="1" applyFont="1" applyFill="1" applyBorder="1"/>
    <xf numFmtId="43" fontId="3" fillId="2" borderId="20" xfId="1" applyFont="1" applyFill="1" applyBorder="1"/>
    <xf numFmtId="43" fontId="3" fillId="2" borderId="21" xfId="1" applyFont="1" applyFill="1" applyBorder="1"/>
    <xf numFmtId="43" fontId="5" fillId="2" borderId="22" xfId="1" applyFont="1" applyFill="1" applyBorder="1" applyAlignment="1">
      <alignment horizontal="center"/>
    </xf>
    <xf numFmtId="43" fontId="3" fillId="2" borderId="22" xfId="1" applyFont="1" applyFill="1" applyBorder="1" applyAlignment="1">
      <alignment horizontal="center"/>
    </xf>
    <xf numFmtId="43" fontId="5" fillId="2" borderId="23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right"/>
    </xf>
    <xf numFmtId="43" fontId="3" fillId="2" borderId="24" xfId="1" applyFont="1" applyFill="1" applyBorder="1" applyAlignment="1">
      <alignment horizontal="center"/>
    </xf>
    <xf numFmtId="43" fontId="3" fillId="2" borderId="25" xfId="1" applyFont="1" applyFill="1" applyBorder="1" applyAlignment="1">
      <alignment horizontal="center"/>
    </xf>
    <xf numFmtId="43" fontId="3" fillId="2" borderId="10" xfId="1" applyFont="1" applyFill="1" applyBorder="1" applyAlignment="1">
      <alignment horizontal="center"/>
    </xf>
    <xf numFmtId="43" fontId="3" fillId="0" borderId="15" xfId="1" applyFont="1" applyBorder="1"/>
    <xf numFmtId="43" fontId="3" fillId="2" borderId="26" xfId="1" applyFont="1" applyFill="1" applyBorder="1"/>
    <xf numFmtId="43" fontId="3" fillId="2" borderId="27" xfId="1" applyFont="1" applyFill="1" applyBorder="1"/>
    <xf numFmtId="43" fontId="3" fillId="2" borderId="28" xfId="1" applyFont="1" applyFill="1" applyBorder="1"/>
    <xf numFmtId="43" fontId="3" fillId="2" borderId="22" xfId="1" applyFont="1" applyFill="1" applyBorder="1"/>
    <xf numFmtId="43" fontId="3" fillId="2" borderId="23" xfId="1" applyFont="1" applyFill="1" applyBorder="1"/>
    <xf numFmtId="43" fontId="3" fillId="2" borderId="24" xfId="1" applyFont="1" applyFill="1" applyBorder="1" applyAlignment="1">
      <alignment horizontal="right"/>
    </xf>
    <xf numFmtId="0" fontId="29" fillId="2" borderId="7" xfId="0" applyFont="1" applyFill="1" applyBorder="1"/>
    <xf numFmtId="0" fontId="3" fillId="2" borderId="32" xfId="0" applyFont="1" applyFill="1" applyBorder="1"/>
    <xf numFmtId="43" fontId="3" fillId="0" borderId="0" xfId="0" applyNumberFormat="1" applyFont="1"/>
    <xf numFmtId="0" fontId="3" fillId="2" borderId="15" xfId="0" applyFont="1" applyFill="1" applyBorder="1" applyAlignment="1">
      <alignment horizontal="center"/>
    </xf>
    <xf numFmtId="0" fontId="38" fillId="0" borderId="32" xfId="0" applyFont="1" applyBorder="1"/>
    <xf numFmtId="0" fontId="33" fillId="0" borderId="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43" fontId="33" fillId="2" borderId="0" xfId="1" applyFont="1" applyFill="1"/>
    <xf numFmtId="0" fontId="27" fillId="2" borderId="15" xfId="0" applyFont="1" applyFill="1" applyBorder="1" applyAlignment="1"/>
    <xf numFmtId="4" fontId="3" fillId="0" borderId="7" xfId="0" applyNumberFormat="1" applyFont="1" applyBorder="1"/>
    <xf numFmtId="0" fontId="18" fillId="2" borderId="6" xfId="0" applyFont="1" applyFill="1" applyBorder="1" applyAlignment="1">
      <alignment horizontal="left"/>
    </xf>
    <xf numFmtId="49" fontId="29" fillId="2" borderId="7" xfId="0" applyNumberFormat="1" applyFont="1" applyFill="1" applyBorder="1" applyAlignment="1">
      <alignment horizontal="left"/>
    </xf>
    <xf numFmtId="49" fontId="29" fillId="2" borderId="1" xfId="0" applyNumberFormat="1" applyFont="1" applyFill="1" applyBorder="1"/>
    <xf numFmtId="49" fontId="29" fillId="2" borderId="14" xfId="0" applyNumberFormat="1" applyFont="1" applyFill="1" applyBorder="1"/>
    <xf numFmtId="0" fontId="29" fillId="2" borderId="14" xfId="0" applyFont="1" applyFill="1" applyBorder="1"/>
    <xf numFmtId="0" fontId="27" fillId="0" borderId="33" xfId="0" applyFont="1" applyBorder="1"/>
    <xf numFmtId="0" fontId="32" fillId="0" borderId="33" xfId="0" applyFont="1" applyBorder="1"/>
    <xf numFmtId="0" fontId="3" fillId="2" borderId="6" xfId="0" applyFont="1" applyFill="1" applyBorder="1" applyAlignment="1"/>
    <xf numFmtId="0" fontId="38" fillId="0" borderId="1" xfId="0" applyFont="1" applyBorder="1" applyAlignment="1">
      <alignment horizontal="center"/>
    </xf>
    <xf numFmtId="2" fontId="33" fillId="2" borderId="8" xfId="0" applyNumberFormat="1" applyFont="1" applyFill="1" applyBorder="1"/>
    <xf numFmtId="0" fontId="41" fillId="0" borderId="0" xfId="0" applyFont="1"/>
    <xf numFmtId="0" fontId="38" fillId="0" borderId="6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8" fillId="2" borderId="32" xfId="0" applyFont="1" applyFill="1" applyBorder="1" applyAlignment="1">
      <alignment horizontal="left"/>
    </xf>
    <xf numFmtId="0" fontId="33" fillId="2" borderId="17" xfId="0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/>
    </xf>
    <xf numFmtId="43" fontId="33" fillId="4" borderId="6" xfId="1" applyFont="1" applyFill="1" applyBorder="1"/>
    <xf numFmtId="2" fontId="33" fillId="2" borderId="15" xfId="0" applyNumberFormat="1" applyFont="1" applyFill="1" applyBorder="1"/>
    <xf numFmtId="4" fontId="33" fillId="0" borderId="1" xfId="0" applyNumberFormat="1" applyFont="1" applyBorder="1"/>
    <xf numFmtId="49" fontId="29" fillId="2" borderId="7" xfId="0" applyNumberFormat="1" applyFont="1" applyFill="1" applyBorder="1"/>
    <xf numFmtId="0" fontId="5" fillId="0" borderId="0" xfId="0" applyFont="1"/>
    <xf numFmtId="14" fontId="3" fillId="0" borderId="14" xfId="0" applyNumberFormat="1" applyFont="1" applyBorder="1" applyAlignment="1">
      <alignment horizontal="center"/>
    </xf>
    <xf numFmtId="43" fontId="28" fillId="4" borderId="1" xfId="1" applyFont="1" applyFill="1" applyBorder="1"/>
    <xf numFmtId="2" fontId="28" fillId="2" borderId="7" xfId="0" applyNumberFormat="1" applyFont="1" applyFill="1" applyBorder="1"/>
    <xf numFmtId="0" fontId="28" fillId="2" borderId="1" xfId="0" applyFont="1" applyFill="1" applyBorder="1" applyAlignment="1">
      <alignment horizontal="left"/>
    </xf>
    <xf numFmtId="17" fontId="29" fillId="2" borderId="7" xfId="0" applyNumberFormat="1" applyFont="1" applyFill="1" applyBorder="1" applyAlignment="1">
      <alignment horizontal="left"/>
    </xf>
    <xf numFmtId="17" fontId="3" fillId="0" borderId="14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4" fontId="3" fillId="0" borderId="7" xfId="0" applyNumberFormat="1" applyFont="1" applyBorder="1"/>
    <xf numFmtId="49" fontId="40" fillId="0" borderId="14" xfId="0" applyNumberFormat="1" applyFont="1" applyBorder="1" applyAlignment="1">
      <alignment horizontal="left"/>
    </xf>
    <xf numFmtId="0" fontId="28" fillId="0" borderId="14" xfId="0" applyFont="1" applyBorder="1"/>
    <xf numFmtId="0" fontId="40" fillId="0" borderId="1" xfId="0" applyFont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40" fillId="2" borderId="32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2" fontId="28" fillId="2" borderId="8" xfId="0" applyNumberFormat="1" applyFont="1" applyFill="1" applyBorder="1"/>
    <xf numFmtId="2" fontId="28" fillId="2" borderId="1" xfId="0" applyNumberFormat="1" applyFont="1" applyFill="1" applyBorder="1"/>
    <xf numFmtId="2" fontId="28" fillId="2" borderId="6" xfId="0" applyNumberFormat="1" applyFont="1" applyFill="1" applyBorder="1"/>
    <xf numFmtId="0" fontId="38" fillId="2" borderId="15" xfId="0" applyFont="1" applyFill="1" applyBorder="1" applyAlignment="1">
      <alignment horizontal="center"/>
    </xf>
    <xf numFmtId="0" fontId="33" fillId="2" borderId="6" xfId="0" applyFont="1" applyFill="1" applyBorder="1" applyAlignment="1">
      <alignment horizontal="center"/>
    </xf>
    <xf numFmtId="4" fontId="28" fillId="0" borderId="0" xfId="0" applyNumberFormat="1" applyFont="1"/>
    <xf numFmtId="0" fontId="40" fillId="2" borderId="7" xfId="0" applyFont="1" applyFill="1" applyBorder="1" applyAlignment="1">
      <alignment horizontal="left"/>
    </xf>
    <xf numFmtId="0" fontId="28" fillId="2" borderId="7" xfId="0" applyFont="1" applyFill="1" applyBorder="1" applyAlignment="1">
      <alignment horizontal="center"/>
    </xf>
    <xf numFmtId="0" fontId="40" fillId="2" borderId="6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0" fillId="0" borderId="32" xfId="0" applyFont="1" applyBorder="1"/>
    <xf numFmtId="0" fontId="28" fillId="0" borderId="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43" fontId="9" fillId="0" borderId="0" xfId="1" applyFont="1"/>
    <xf numFmtId="0" fontId="5" fillId="0" borderId="33" xfId="0" applyFont="1" applyBorder="1"/>
    <xf numFmtId="0" fontId="5" fillId="0" borderId="50" xfId="0" applyFont="1" applyBorder="1"/>
    <xf numFmtId="0" fontId="5" fillId="0" borderId="0" xfId="0" applyFont="1" applyFill="1" applyBorder="1"/>
    <xf numFmtId="0" fontId="2" fillId="0" borderId="0" xfId="0" applyFont="1"/>
    <xf numFmtId="2" fontId="28" fillId="0" borderId="0" xfId="0" applyNumberFormat="1" applyFont="1"/>
    <xf numFmtId="49" fontId="42" fillId="0" borderId="14" xfId="0" applyNumberFormat="1" applyFont="1" applyBorder="1" applyAlignment="1">
      <alignment horizontal="left"/>
    </xf>
    <xf numFmtId="0" fontId="43" fillId="0" borderId="14" xfId="0" applyFont="1" applyBorder="1"/>
    <xf numFmtId="0" fontId="42" fillId="0" borderId="1" xfId="0" applyFont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42" fillId="0" borderId="32" xfId="0" applyFont="1" applyBorder="1"/>
    <xf numFmtId="0" fontId="43" fillId="0" borderId="2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43" fontId="43" fillId="4" borderId="1" xfId="1" applyFont="1" applyFill="1" applyBorder="1"/>
    <xf numFmtId="2" fontId="43" fillId="2" borderId="8" xfId="0" applyNumberFormat="1" applyFont="1" applyFill="1" applyBorder="1"/>
    <xf numFmtId="2" fontId="43" fillId="2" borderId="1" xfId="0" applyNumberFormat="1" applyFont="1" applyFill="1" applyBorder="1"/>
    <xf numFmtId="2" fontId="43" fillId="2" borderId="7" xfId="0" applyNumberFormat="1" applyFont="1" applyFill="1" applyBorder="1"/>
    <xf numFmtId="2" fontId="43" fillId="2" borderId="6" xfId="0" applyNumberFormat="1" applyFont="1" applyFill="1" applyBorder="1"/>
    <xf numFmtId="0" fontId="42" fillId="2" borderId="1" xfId="0" applyFont="1" applyFill="1" applyBorder="1" applyAlignment="1">
      <alignment horizontal="left"/>
    </xf>
    <xf numFmtId="4" fontId="3" fillId="0" borderId="6" xfId="0" applyNumberFormat="1" applyFont="1" applyBorder="1"/>
    <xf numFmtId="0" fontId="28" fillId="2" borderId="0" xfId="0" applyFont="1" applyFill="1"/>
    <xf numFmtId="0" fontId="3" fillId="2" borderId="0" xfId="0" applyFont="1" applyFill="1" applyBorder="1" applyAlignment="1"/>
    <xf numFmtId="14" fontId="27" fillId="2" borderId="7" xfId="0" applyNumberFormat="1" applyFon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/>
    <xf numFmtId="2" fontId="33" fillId="2" borderId="32" xfId="0" applyNumberFormat="1" applyFont="1" applyFill="1" applyBorder="1"/>
    <xf numFmtId="0" fontId="40" fillId="2" borderId="32" xfId="0" applyFont="1" applyFill="1" applyBorder="1"/>
    <xf numFmtId="4" fontId="28" fillId="0" borderId="7" xfId="0" applyNumberFormat="1" applyFont="1" applyBorder="1"/>
    <xf numFmtId="0" fontId="28" fillId="2" borderId="1" xfId="0" applyFont="1" applyFill="1" applyBorder="1" applyAlignment="1"/>
    <xf numFmtId="0" fontId="33" fillId="0" borderId="1" xfId="0" applyFont="1" applyBorder="1" applyAlignment="1">
      <alignment horizontal="center"/>
    </xf>
    <xf numFmtId="4" fontId="33" fillId="0" borderId="7" xfId="0" applyNumberFormat="1" applyFont="1" applyBorder="1"/>
    <xf numFmtId="0" fontId="33" fillId="2" borderId="1" xfId="0" applyFont="1" applyFill="1" applyBorder="1" applyAlignment="1"/>
    <xf numFmtId="0" fontId="33" fillId="2" borderId="15" xfId="0" applyFont="1" applyFill="1" applyBorder="1" applyAlignment="1">
      <alignment horizontal="center"/>
    </xf>
    <xf numFmtId="0" fontId="33" fillId="0" borderId="17" xfId="0" applyFont="1" applyBorder="1" applyAlignment="1">
      <alignment horizontal="center"/>
    </xf>
    <xf numFmtId="49" fontId="40" fillId="2" borderId="7" xfId="0" applyNumberFormat="1" applyFont="1" applyFill="1" applyBorder="1" applyAlignment="1">
      <alignment horizontal="left"/>
    </xf>
    <xf numFmtId="14" fontId="28" fillId="2" borderId="1" xfId="0" applyNumberFormat="1" applyFont="1" applyFill="1" applyBorder="1" applyAlignment="1">
      <alignment horizontal="center"/>
    </xf>
    <xf numFmtId="0" fontId="40" fillId="2" borderId="1" xfId="0" applyFont="1" applyFill="1" applyBorder="1" applyAlignment="1">
      <alignment horizontal="left"/>
    </xf>
    <xf numFmtId="0" fontId="3" fillId="2" borderId="7" xfId="0" applyFont="1" applyFill="1" applyBorder="1" applyAlignment="1"/>
    <xf numFmtId="0" fontId="33" fillId="2" borderId="7" xfId="0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44" fillId="2" borderId="7" xfId="0" applyNumberFormat="1" applyFont="1" applyFill="1" applyBorder="1" applyAlignment="1">
      <alignment horizontal="left"/>
    </xf>
    <xf numFmtId="0" fontId="45" fillId="2" borderId="7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4" fillId="2" borderId="32" xfId="0" applyFont="1" applyFill="1" applyBorder="1" applyAlignment="1">
      <alignment horizontal="left"/>
    </xf>
    <xf numFmtId="0" fontId="45" fillId="2" borderId="17" xfId="0" applyFont="1" applyFill="1" applyBorder="1" applyAlignment="1">
      <alignment horizontal="center"/>
    </xf>
    <xf numFmtId="0" fontId="45" fillId="2" borderId="13" xfId="0" applyFont="1" applyFill="1" applyBorder="1" applyAlignment="1">
      <alignment horizontal="center"/>
    </xf>
    <xf numFmtId="43" fontId="45" fillId="4" borderId="6" xfId="1" applyFont="1" applyFill="1" applyBorder="1"/>
    <xf numFmtId="2" fontId="45" fillId="2" borderId="7" xfId="0" applyNumberFormat="1" applyFont="1" applyFill="1" applyBorder="1"/>
    <xf numFmtId="2" fontId="45" fillId="2" borderId="6" xfId="0" applyNumberFormat="1" applyFont="1" applyFill="1" applyBorder="1"/>
    <xf numFmtId="2" fontId="45" fillId="2" borderId="15" xfId="0" applyNumberFormat="1" applyFont="1" applyFill="1" applyBorder="1"/>
    <xf numFmtId="0" fontId="44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44" fillId="0" borderId="6" xfId="0" applyFont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44" fillId="0" borderId="32" xfId="0" applyFont="1" applyBorder="1"/>
    <xf numFmtId="0" fontId="45" fillId="0" borderId="2" xfId="0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43" fontId="45" fillId="4" borderId="1" xfId="1" applyFont="1" applyFill="1" applyBorder="1"/>
    <xf numFmtId="2" fontId="45" fillId="2" borderId="8" xfId="0" applyNumberFormat="1" applyFont="1" applyFill="1" applyBorder="1"/>
    <xf numFmtId="2" fontId="45" fillId="2" borderId="1" xfId="0" applyNumberFormat="1" applyFont="1" applyFill="1" applyBorder="1"/>
    <xf numFmtId="0" fontId="44" fillId="2" borderId="6" xfId="0" applyFont="1" applyFill="1" applyBorder="1" applyAlignment="1">
      <alignment horizontal="left"/>
    </xf>
    <xf numFmtId="0" fontId="37" fillId="0" borderId="0" xfId="0" applyFont="1"/>
    <xf numFmtId="49" fontId="9" fillId="0" borderId="0" xfId="1" applyNumberFormat="1" applyFont="1"/>
    <xf numFmtId="14" fontId="33" fillId="2" borderId="1" xfId="0" applyNumberFormat="1" applyFont="1" applyFill="1" applyBorder="1" applyAlignment="1">
      <alignment horizontal="center"/>
    </xf>
    <xf numFmtId="0" fontId="33" fillId="0" borderId="8" xfId="0" applyFont="1" applyBorder="1" applyAlignment="1">
      <alignment horizontal="center"/>
    </xf>
    <xf numFmtId="4" fontId="33" fillId="0" borderId="8" xfId="0" applyNumberFormat="1" applyFont="1" applyBorder="1"/>
    <xf numFmtId="43" fontId="3" fillId="2" borderId="0" xfId="0" applyNumberFormat="1" applyFont="1" applyFill="1"/>
    <xf numFmtId="0" fontId="45" fillId="0" borderId="6" xfId="0" applyFont="1" applyBorder="1" applyAlignment="1">
      <alignment horizontal="center"/>
    </xf>
    <xf numFmtId="0" fontId="44" fillId="2" borderId="32" xfId="0" applyFont="1" applyFill="1" applyBorder="1"/>
    <xf numFmtId="0" fontId="45" fillId="2" borderId="14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left"/>
    </xf>
    <xf numFmtId="4" fontId="5" fillId="2" borderId="49" xfId="0" applyNumberFormat="1" applyFont="1" applyFill="1" applyBorder="1"/>
    <xf numFmtId="4" fontId="6" fillId="2" borderId="45" xfId="0" applyNumberFormat="1" applyFont="1" applyFill="1" applyBorder="1"/>
    <xf numFmtId="43" fontId="28" fillId="0" borderId="0" xfId="1" applyFont="1"/>
    <xf numFmtId="2" fontId="18" fillId="0" borderId="0" xfId="0" applyNumberFormat="1" applyFont="1"/>
    <xf numFmtId="0" fontId="2" fillId="2" borderId="0" xfId="0" applyFont="1" applyFill="1"/>
    <xf numFmtId="0" fontId="2" fillId="2" borderId="4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4816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714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817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021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731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8337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936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4078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342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0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2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217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9196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47625</xdr:rowOff>
    </xdr:from>
    <xdr:to>
      <xdr:col>1</xdr:col>
      <xdr:colOff>695325</xdr:colOff>
      <xdr:row>3</xdr:row>
      <xdr:rowOff>171450</xdr:rowOff>
    </xdr:to>
    <xdr:pic>
      <xdr:nvPicPr>
        <xdr:cNvPr id="475942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2</xdr:col>
      <xdr:colOff>9525</xdr:colOff>
      <xdr:row>3</xdr:row>
      <xdr:rowOff>180975</xdr:rowOff>
    </xdr:to>
    <xdr:pic>
      <xdr:nvPicPr>
        <xdr:cNvPr id="4821164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923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454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556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510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612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1"/>
  <sheetViews>
    <sheetView topLeftCell="A151" zoomScale="110" zoomScaleNormal="110" workbookViewId="0">
      <selection activeCell="K186" sqref="K186"/>
    </sheetView>
  </sheetViews>
  <sheetFormatPr defaultRowHeight="12.75" x14ac:dyDescent="0.2"/>
  <cols>
    <col min="1" max="1" width="3.85546875" style="84" customWidth="1"/>
    <col min="2" max="2" width="11.7109375" style="94" customWidth="1"/>
    <col min="3" max="3" width="9" style="183" customWidth="1"/>
    <col min="4" max="4" width="6.7109375" style="111" customWidth="1"/>
    <col min="5" max="5" width="9.42578125" style="111" customWidth="1"/>
    <col min="6" max="6" width="8.85546875" style="84" customWidth="1"/>
    <col min="7" max="7" width="24.42578125" style="111" customWidth="1"/>
    <col min="8" max="8" width="4" style="84" customWidth="1"/>
    <col min="9" max="9" width="5.7109375" style="84" customWidth="1"/>
    <col min="10" max="10" width="9.85546875" style="84" customWidth="1"/>
    <col min="11" max="11" width="9" style="84" customWidth="1"/>
    <col min="12" max="12" width="6.5703125" style="84" customWidth="1"/>
    <col min="13" max="13" width="8.85546875" style="84" customWidth="1"/>
    <col min="14" max="14" width="9.140625" style="84" customWidth="1"/>
    <col min="15" max="15" width="9.7109375" style="84" customWidth="1"/>
    <col min="16" max="16" width="21.85546875" style="111" customWidth="1"/>
    <col min="17" max="17" width="8" style="84" customWidth="1"/>
    <col min="18" max="18" width="13.7109375" style="84" customWidth="1"/>
    <col min="19" max="19" width="6.140625" style="84" customWidth="1"/>
    <col min="20" max="16384" width="9.140625" style="84"/>
  </cols>
  <sheetData>
    <row r="1" spans="1:19" ht="21" customHeight="1" x14ac:dyDescent="0.25">
      <c r="C1" s="129" t="s">
        <v>67</v>
      </c>
      <c r="D1" s="352"/>
      <c r="E1" s="353"/>
      <c r="F1" s="130"/>
      <c r="G1" s="84"/>
    </row>
    <row r="2" spans="1:19" ht="15" x14ac:dyDescent="0.25">
      <c r="C2" s="129" t="s">
        <v>1</v>
      </c>
      <c r="D2" s="352"/>
      <c r="E2" s="353"/>
      <c r="F2" s="130"/>
      <c r="G2" s="84"/>
    </row>
    <row r="3" spans="1:19" ht="15" x14ac:dyDescent="0.25">
      <c r="A3" s="85"/>
      <c r="B3" s="95"/>
      <c r="C3" s="129" t="s">
        <v>995</v>
      </c>
      <c r="D3" s="353"/>
      <c r="E3" s="352"/>
      <c r="F3" s="130"/>
      <c r="G3" s="84"/>
    </row>
    <row r="4" spans="1:19" ht="20.25" customHeight="1" x14ac:dyDescent="0.2"/>
    <row r="5" spans="1:19" ht="16.5" thickBot="1" x14ac:dyDescent="0.3">
      <c r="A5" s="86" t="s">
        <v>996</v>
      </c>
      <c r="B5" s="96"/>
      <c r="C5" s="184"/>
      <c r="D5" s="112"/>
      <c r="E5" s="112"/>
      <c r="F5" s="86"/>
      <c r="G5" s="112"/>
      <c r="H5" s="86"/>
      <c r="I5" s="86"/>
      <c r="J5" s="86"/>
      <c r="K5" s="86"/>
      <c r="L5" s="118"/>
      <c r="M5" s="118"/>
      <c r="N5" s="118"/>
      <c r="O5" s="118"/>
      <c r="P5" s="185"/>
      <c r="Q5" s="118"/>
      <c r="R5" s="118"/>
      <c r="S5" s="118"/>
    </row>
    <row r="6" spans="1:19" ht="13.5" thickBot="1" x14ac:dyDescent="0.25">
      <c r="A6" s="214" t="s">
        <v>2</v>
      </c>
      <c r="B6" s="215" t="s">
        <v>50</v>
      </c>
      <c r="C6" s="216" t="s">
        <v>49</v>
      </c>
      <c r="D6" s="217" t="s">
        <v>0</v>
      </c>
      <c r="E6" s="218" t="s">
        <v>3</v>
      </c>
      <c r="F6" s="219" t="s">
        <v>51</v>
      </c>
      <c r="G6" s="233" t="s">
        <v>4</v>
      </c>
      <c r="H6" s="234" t="s">
        <v>28</v>
      </c>
      <c r="I6" s="235" t="s">
        <v>5</v>
      </c>
      <c r="J6" s="236" t="s">
        <v>6</v>
      </c>
      <c r="K6" s="223" t="s">
        <v>7</v>
      </c>
      <c r="L6" s="224" t="s">
        <v>8</v>
      </c>
      <c r="M6" s="222" t="s">
        <v>9</v>
      </c>
      <c r="N6" s="225" t="s">
        <v>10</v>
      </c>
      <c r="O6" s="222" t="s">
        <v>11</v>
      </c>
      <c r="P6" s="218" t="s">
        <v>12</v>
      </c>
    </row>
    <row r="7" spans="1:19" x14ac:dyDescent="0.2">
      <c r="A7" s="49">
        <v>1</v>
      </c>
      <c r="B7" s="269"/>
      <c r="C7" s="34"/>
      <c r="D7" s="40"/>
      <c r="E7" s="80"/>
      <c r="F7" s="37" t="s">
        <v>82</v>
      </c>
      <c r="G7" s="77" t="s">
        <v>81</v>
      </c>
      <c r="H7" s="48">
        <v>10</v>
      </c>
      <c r="I7" s="39">
        <v>11110</v>
      </c>
      <c r="J7" s="228">
        <f>K7+L7+M7+N7+O7</f>
        <v>10170.73</v>
      </c>
      <c r="K7" s="354">
        <v>10170.73</v>
      </c>
      <c r="L7" s="314"/>
      <c r="M7" s="193"/>
      <c r="N7" s="194"/>
      <c r="O7" s="194"/>
      <c r="P7" s="110"/>
    </row>
    <row r="8" spans="1:19" x14ac:dyDescent="0.2">
      <c r="A8" s="312">
        <v>2</v>
      </c>
      <c r="B8" s="269"/>
      <c r="C8" s="34"/>
      <c r="D8" s="40"/>
      <c r="E8" s="369">
        <v>63116015</v>
      </c>
      <c r="F8" s="349" t="s">
        <v>108</v>
      </c>
      <c r="G8" s="426" t="s">
        <v>175</v>
      </c>
      <c r="H8" s="427">
        <v>10</v>
      </c>
      <c r="I8" s="428">
        <v>11900</v>
      </c>
      <c r="J8" s="383">
        <f>K8+L8+M8+N8+O8</f>
        <v>7367</v>
      </c>
      <c r="K8" s="429">
        <v>7367</v>
      </c>
      <c r="L8" s="314"/>
      <c r="M8" s="314"/>
      <c r="N8" s="314"/>
      <c r="O8" s="314"/>
      <c r="P8" s="385" t="s">
        <v>176</v>
      </c>
    </row>
    <row r="9" spans="1:19" x14ac:dyDescent="0.2">
      <c r="A9" s="312">
        <v>3</v>
      </c>
      <c r="B9" s="269" t="s">
        <v>204</v>
      </c>
      <c r="C9" s="34" t="s">
        <v>205</v>
      </c>
      <c r="D9" s="40">
        <v>14772</v>
      </c>
      <c r="E9" s="80">
        <v>63116015</v>
      </c>
      <c r="F9" s="38" t="s">
        <v>181</v>
      </c>
      <c r="G9" s="77" t="s">
        <v>199</v>
      </c>
      <c r="H9" s="48">
        <v>10</v>
      </c>
      <c r="I9" s="51">
        <v>14310</v>
      </c>
      <c r="J9" s="228">
        <f t="shared" ref="J9:J19" si="0">SUM(K9+L9+M9+N9+O9)</f>
        <v>520</v>
      </c>
      <c r="K9" s="327"/>
      <c r="L9" s="189"/>
      <c r="M9" s="189">
        <v>520</v>
      </c>
      <c r="N9" s="189"/>
      <c r="O9" s="189"/>
      <c r="P9" s="110" t="s">
        <v>206</v>
      </c>
    </row>
    <row r="10" spans="1:19" x14ac:dyDescent="0.2">
      <c r="A10" s="312">
        <v>4</v>
      </c>
      <c r="B10" s="269" t="s">
        <v>220</v>
      </c>
      <c r="C10" s="34" t="s">
        <v>214</v>
      </c>
      <c r="D10" s="40">
        <v>14601</v>
      </c>
      <c r="E10" s="80">
        <v>63116015</v>
      </c>
      <c r="F10" s="38" t="s">
        <v>181</v>
      </c>
      <c r="G10" s="77" t="s">
        <v>215</v>
      </c>
      <c r="H10" s="48">
        <v>10</v>
      </c>
      <c r="I10" s="51">
        <v>13780</v>
      </c>
      <c r="J10" s="228">
        <f t="shared" si="0"/>
        <v>17267.28</v>
      </c>
      <c r="K10" s="327"/>
      <c r="L10" s="189"/>
      <c r="M10" s="189">
        <v>17267.28</v>
      </c>
      <c r="N10" s="189"/>
      <c r="O10" s="189"/>
      <c r="P10" s="110" t="s">
        <v>216</v>
      </c>
    </row>
    <row r="11" spans="1:19" x14ac:dyDescent="0.2">
      <c r="A11" s="312">
        <v>5</v>
      </c>
      <c r="B11" s="269" t="s">
        <v>453</v>
      </c>
      <c r="C11" s="34" t="s">
        <v>214</v>
      </c>
      <c r="D11" s="40">
        <v>17879</v>
      </c>
      <c r="E11" s="80">
        <v>63116015</v>
      </c>
      <c r="F11" s="38" t="s">
        <v>388</v>
      </c>
      <c r="G11" s="77" t="s">
        <v>199</v>
      </c>
      <c r="H11" s="48">
        <v>10</v>
      </c>
      <c r="I11" s="51">
        <v>14310</v>
      </c>
      <c r="J11" s="228">
        <f t="shared" si="0"/>
        <v>2203.6</v>
      </c>
      <c r="K11" s="327"/>
      <c r="L11" s="189"/>
      <c r="M11" s="189">
        <v>2203.6</v>
      </c>
      <c r="N11" s="189"/>
      <c r="O11" s="189"/>
      <c r="P11" s="110" t="s">
        <v>200</v>
      </c>
    </row>
    <row r="12" spans="1:19" x14ac:dyDescent="0.2">
      <c r="A12" s="312">
        <v>6</v>
      </c>
      <c r="B12" s="269" t="s">
        <v>549</v>
      </c>
      <c r="C12" s="34" t="s">
        <v>464</v>
      </c>
      <c r="D12" s="40">
        <v>20716</v>
      </c>
      <c r="E12" s="80">
        <v>63116015</v>
      </c>
      <c r="F12" s="38" t="s">
        <v>428</v>
      </c>
      <c r="G12" s="77" t="s">
        <v>474</v>
      </c>
      <c r="H12" s="48">
        <v>10</v>
      </c>
      <c r="I12" s="51">
        <v>21200</v>
      </c>
      <c r="J12" s="228">
        <f t="shared" si="0"/>
        <v>1000</v>
      </c>
      <c r="K12" s="327"/>
      <c r="L12" s="189"/>
      <c r="M12" s="189"/>
      <c r="N12" s="189">
        <v>1000</v>
      </c>
      <c r="O12" s="189"/>
      <c r="P12" s="110" t="s">
        <v>550</v>
      </c>
    </row>
    <row r="13" spans="1:19" x14ac:dyDescent="0.2">
      <c r="A13" s="312">
        <v>7</v>
      </c>
      <c r="B13" s="269" t="s">
        <v>551</v>
      </c>
      <c r="C13" s="34" t="s">
        <v>552</v>
      </c>
      <c r="D13" s="40">
        <v>21721</v>
      </c>
      <c r="E13" s="80">
        <v>63116015</v>
      </c>
      <c r="F13" s="38" t="s">
        <v>428</v>
      </c>
      <c r="G13" s="77" t="s">
        <v>349</v>
      </c>
      <c r="H13" s="48">
        <v>21</v>
      </c>
      <c r="I13" s="51">
        <v>13509</v>
      </c>
      <c r="J13" s="228">
        <f t="shared" si="0"/>
        <v>1100</v>
      </c>
      <c r="K13" s="327"/>
      <c r="L13" s="189"/>
      <c r="M13" s="189">
        <v>1100</v>
      </c>
      <c r="N13" s="189"/>
      <c r="O13" s="189"/>
      <c r="P13" s="110" t="s">
        <v>478</v>
      </c>
    </row>
    <row r="14" spans="1:19" x14ac:dyDescent="0.2">
      <c r="A14" s="312">
        <v>8</v>
      </c>
      <c r="B14" s="269" t="s">
        <v>553</v>
      </c>
      <c r="C14" s="34" t="s">
        <v>552</v>
      </c>
      <c r="D14" s="40">
        <v>21713</v>
      </c>
      <c r="E14" s="80">
        <v>63116015</v>
      </c>
      <c r="F14" s="38" t="s">
        <v>428</v>
      </c>
      <c r="G14" s="77" t="s">
        <v>349</v>
      </c>
      <c r="H14" s="48">
        <v>21</v>
      </c>
      <c r="I14" s="51">
        <v>13509</v>
      </c>
      <c r="J14" s="228">
        <f t="shared" si="0"/>
        <v>1260</v>
      </c>
      <c r="K14" s="327"/>
      <c r="L14" s="189"/>
      <c r="M14" s="189">
        <v>1260</v>
      </c>
      <c r="N14" s="189"/>
      <c r="O14" s="189"/>
      <c r="P14" s="110" t="s">
        <v>478</v>
      </c>
    </row>
    <row r="15" spans="1:19" x14ac:dyDescent="0.2">
      <c r="A15" s="312">
        <v>9</v>
      </c>
      <c r="B15" s="269" t="s">
        <v>577</v>
      </c>
      <c r="C15" s="34" t="s">
        <v>552</v>
      </c>
      <c r="D15" s="40">
        <v>21744</v>
      </c>
      <c r="E15" s="80">
        <v>63116015</v>
      </c>
      <c r="F15" s="38" t="s">
        <v>428</v>
      </c>
      <c r="G15" s="77" t="s">
        <v>349</v>
      </c>
      <c r="H15" s="48">
        <v>21</v>
      </c>
      <c r="I15" s="51">
        <v>13509</v>
      </c>
      <c r="J15" s="228">
        <f t="shared" si="0"/>
        <v>840</v>
      </c>
      <c r="K15" s="327"/>
      <c r="L15" s="189"/>
      <c r="M15" s="189">
        <v>840</v>
      </c>
      <c r="N15" s="189"/>
      <c r="O15" s="189"/>
      <c r="P15" s="110" t="s">
        <v>478</v>
      </c>
    </row>
    <row r="16" spans="1:19" x14ac:dyDescent="0.2">
      <c r="A16" s="312">
        <v>10</v>
      </c>
      <c r="B16" s="269" t="s">
        <v>610</v>
      </c>
      <c r="C16" s="34" t="s">
        <v>581</v>
      </c>
      <c r="D16" s="40">
        <v>25633</v>
      </c>
      <c r="E16" s="80">
        <v>63116015</v>
      </c>
      <c r="F16" s="38" t="s">
        <v>441</v>
      </c>
      <c r="G16" s="77" t="s">
        <v>611</v>
      </c>
      <c r="H16" s="48">
        <v>21</v>
      </c>
      <c r="I16" s="51">
        <v>14020</v>
      </c>
      <c r="J16" s="228">
        <f t="shared" si="0"/>
        <v>7191.96</v>
      </c>
      <c r="K16" s="327"/>
      <c r="L16" s="189"/>
      <c r="M16" s="189">
        <v>7191.96</v>
      </c>
      <c r="N16" s="189"/>
      <c r="O16" s="189"/>
      <c r="P16" s="110" t="s">
        <v>110</v>
      </c>
    </row>
    <row r="17" spans="1:16" x14ac:dyDescent="0.2">
      <c r="A17" s="312">
        <v>11</v>
      </c>
      <c r="B17" s="110" t="s">
        <v>1272</v>
      </c>
      <c r="C17" s="312" t="s">
        <v>112</v>
      </c>
      <c r="D17" s="80">
        <v>24584</v>
      </c>
      <c r="E17" s="80">
        <v>63117515</v>
      </c>
      <c r="F17" s="38" t="s">
        <v>441</v>
      </c>
      <c r="G17" s="83" t="s">
        <v>113</v>
      </c>
      <c r="H17" s="32">
        <v>10</v>
      </c>
      <c r="I17" s="33">
        <v>13460</v>
      </c>
      <c r="J17" s="228">
        <f t="shared" si="0"/>
        <v>449.7</v>
      </c>
      <c r="K17" s="327"/>
      <c r="L17" s="189"/>
      <c r="M17" s="189">
        <v>449.7</v>
      </c>
      <c r="N17" s="189"/>
      <c r="O17" s="189"/>
      <c r="P17" s="110" t="s">
        <v>114</v>
      </c>
    </row>
    <row r="18" spans="1:16" x14ac:dyDescent="0.2">
      <c r="A18" s="312">
        <v>12</v>
      </c>
      <c r="B18" s="110" t="s">
        <v>1271</v>
      </c>
      <c r="C18" s="312" t="s">
        <v>116</v>
      </c>
      <c r="D18" s="80">
        <v>24594</v>
      </c>
      <c r="E18" s="80">
        <v>63117515</v>
      </c>
      <c r="F18" s="38" t="s">
        <v>441</v>
      </c>
      <c r="G18" s="83" t="s">
        <v>113</v>
      </c>
      <c r="H18" s="32">
        <v>10</v>
      </c>
      <c r="I18" s="33">
        <v>13460</v>
      </c>
      <c r="J18" s="228">
        <f t="shared" si="0"/>
        <v>449.7</v>
      </c>
      <c r="K18" s="327"/>
      <c r="L18" s="189"/>
      <c r="M18" s="189">
        <v>449.7</v>
      </c>
      <c r="N18" s="189"/>
      <c r="O18" s="189"/>
      <c r="P18" s="110" t="s">
        <v>117</v>
      </c>
    </row>
    <row r="19" spans="1:16" x14ac:dyDescent="0.2">
      <c r="A19" s="312">
        <v>13</v>
      </c>
      <c r="B19" s="269" t="s">
        <v>636</v>
      </c>
      <c r="C19" s="453">
        <v>44845</v>
      </c>
      <c r="D19" s="40">
        <v>26283</v>
      </c>
      <c r="E19" s="80">
        <v>63116016</v>
      </c>
      <c r="F19" s="38" t="s">
        <v>637</v>
      </c>
      <c r="G19" s="77" t="s">
        <v>638</v>
      </c>
      <c r="H19" s="48">
        <v>21</v>
      </c>
      <c r="I19" s="51">
        <v>13140</v>
      </c>
      <c r="J19" s="228">
        <f t="shared" si="0"/>
        <v>3487</v>
      </c>
      <c r="K19" s="327"/>
      <c r="L19" s="189"/>
      <c r="M19" s="189">
        <v>3487</v>
      </c>
      <c r="N19" s="189"/>
      <c r="O19" s="189"/>
      <c r="P19" s="110" t="s">
        <v>641</v>
      </c>
    </row>
    <row r="20" spans="1:16" x14ac:dyDescent="0.2">
      <c r="A20" s="312">
        <v>14</v>
      </c>
      <c r="B20" s="269" t="s">
        <v>636</v>
      </c>
      <c r="C20" s="453">
        <v>44845</v>
      </c>
      <c r="D20" s="40">
        <v>26304</v>
      </c>
      <c r="E20" s="80">
        <v>63116016</v>
      </c>
      <c r="F20" s="38" t="s">
        <v>637</v>
      </c>
      <c r="G20" s="77" t="s">
        <v>638</v>
      </c>
      <c r="H20" s="48">
        <v>21</v>
      </c>
      <c r="I20" s="51">
        <v>13140</v>
      </c>
      <c r="J20" s="228">
        <f t="shared" ref="J20" si="1">SUM(K20+L20+M20+N20+O20)</f>
        <v>3487</v>
      </c>
      <c r="K20" s="327"/>
      <c r="L20" s="189"/>
      <c r="M20" s="189">
        <v>3487</v>
      </c>
      <c r="N20" s="189"/>
      <c r="O20" s="189"/>
      <c r="P20" s="110" t="s">
        <v>640</v>
      </c>
    </row>
    <row r="21" spans="1:16" x14ac:dyDescent="0.2">
      <c r="A21" s="312">
        <v>15</v>
      </c>
      <c r="B21" s="269" t="s">
        <v>633</v>
      </c>
      <c r="C21" s="453" t="s">
        <v>634</v>
      </c>
      <c r="D21" s="40">
        <v>26347</v>
      </c>
      <c r="E21" s="80">
        <v>63116015</v>
      </c>
      <c r="F21" s="38" t="s">
        <v>616</v>
      </c>
      <c r="G21" s="77" t="s">
        <v>639</v>
      </c>
      <c r="H21" s="48">
        <v>21</v>
      </c>
      <c r="I21" s="51">
        <v>13140</v>
      </c>
      <c r="J21" s="228">
        <f>SUM(K21+L21+M21+N21+O21)</f>
        <v>390</v>
      </c>
      <c r="K21" s="327"/>
      <c r="L21" s="189"/>
      <c r="M21" s="189">
        <v>390</v>
      </c>
      <c r="N21" s="189"/>
      <c r="O21" s="189"/>
      <c r="P21" s="110" t="s">
        <v>635</v>
      </c>
    </row>
    <row r="22" spans="1:16" x14ac:dyDescent="0.2">
      <c r="A22" s="312">
        <v>16</v>
      </c>
      <c r="B22" s="269" t="s">
        <v>642</v>
      </c>
      <c r="C22" s="453" t="s">
        <v>428</v>
      </c>
      <c r="D22" s="40">
        <v>25899</v>
      </c>
      <c r="E22" s="80">
        <v>63116015</v>
      </c>
      <c r="F22" s="38" t="s">
        <v>616</v>
      </c>
      <c r="G22" s="77" t="s">
        <v>199</v>
      </c>
      <c r="H22" s="48">
        <v>21</v>
      </c>
      <c r="I22" s="51">
        <v>14310</v>
      </c>
      <c r="J22" s="228">
        <f>SUM(K22+L22+M22+N22+O22)</f>
        <v>111</v>
      </c>
      <c r="K22" s="327"/>
      <c r="L22" s="189"/>
      <c r="M22" s="189">
        <v>111</v>
      </c>
      <c r="N22" s="189"/>
      <c r="O22" s="189"/>
      <c r="P22" s="110" t="s">
        <v>565</v>
      </c>
    </row>
    <row r="23" spans="1:16" x14ac:dyDescent="0.2">
      <c r="A23" s="312">
        <v>17</v>
      </c>
      <c r="B23" s="269" t="s">
        <v>646</v>
      </c>
      <c r="C23" s="453" t="s">
        <v>647</v>
      </c>
      <c r="D23" s="40">
        <v>25889</v>
      </c>
      <c r="E23" s="80">
        <v>63116015</v>
      </c>
      <c r="F23" s="38" t="s">
        <v>616</v>
      </c>
      <c r="G23" s="77" t="s">
        <v>113</v>
      </c>
      <c r="H23" s="48">
        <v>21</v>
      </c>
      <c r="I23" s="51">
        <v>13460</v>
      </c>
      <c r="J23" s="228">
        <f>SUM(K23+L23+M23+N23+O23)</f>
        <v>283.2</v>
      </c>
      <c r="K23" s="327"/>
      <c r="L23" s="189"/>
      <c r="M23" s="189">
        <v>283.2</v>
      </c>
      <c r="N23" s="189"/>
      <c r="O23" s="189"/>
      <c r="P23" s="110" t="s">
        <v>648</v>
      </c>
    </row>
    <row r="24" spans="1:16" x14ac:dyDescent="0.2">
      <c r="A24" s="312">
        <v>18</v>
      </c>
      <c r="B24" s="269"/>
      <c r="C24" s="453"/>
      <c r="D24" s="40"/>
      <c r="E24" s="80"/>
      <c r="F24" s="38"/>
      <c r="G24" s="83" t="s">
        <v>79</v>
      </c>
      <c r="H24" s="32">
        <v>10</v>
      </c>
      <c r="I24" s="33">
        <v>11110</v>
      </c>
      <c r="J24" s="228">
        <f>SUM(K24+L24+M24+N24+O24)</f>
        <v>13070.09</v>
      </c>
      <c r="K24" s="189">
        <v>13070.09</v>
      </c>
      <c r="L24" s="189"/>
      <c r="M24" s="189"/>
      <c r="N24" s="189"/>
      <c r="O24" s="189"/>
      <c r="P24" s="110"/>
    </row>
    <row r="25" spans="1:16" x14ac:dyDescent="0.2">
      <c r="A25" s="312">
        <v>19</v>
      </c>
      <c r="B25" s="116" t="s">
        <v>780</v>
      </c>
      <c r="C25" s="18" t="s">
        <v>441</v>
      </c>
      <c r="D25" s="100">
        <v>29274</v>
      </c>
      <c r="E25" s="80">
        <v>63116015</v>
      </c>
      <c r="F25" s="322" t="s">
        <v>775</v>
      </c>
      <c r="G25" s="83" t="s">
        <v>778</v>
      </c>
      <c r="H25" s="32">
        <v>10</v>
      </c>
      <c r="I25" s="33">
        <v>13450</v>
      </c>
      <c r="J25" s="229">
        <f t="shared" ref="J25:J64" si="2">SUM(K25+L25+M25+N25+O25)</f>
        <v>178.67</v>
      </c>
      <c r="K25" s="431"/>
      <c r="L25" s="194"/>
      <c r="M25" s="193">
        <v>178.67</v>
      </c>
      <c r="N25" s="194"/>
      <c r="O25" s="194"/>
      <c r="P25" s="432" t="s">
        <v>606</v>
      </c>
    </row>
    <row r="26" spans="1:16" x14ac:dyDescent="0.2">
      <c r="A26" s="312">
        <v>20</v>
      </c>
      <c r="B26" s="116" t="s">
        <v>785</v>
      </c>
      <c r="C26" s="18" t="s">
        <v>172</v>
      </c>
      <c r="D26" s="100">
        <v>29210</v>
      </c>
      <c r="E26" s="80">
        <v>63116015</v>
      </c>
      <c r="F26" s="322" t="s">
        <v>775</v>
      </c>
      <c r="G26" s="83" t="s">
        <v>638</v>
      </c>
      <c r="H26" s="32">
        <v>10</v>
      </c>
      <c r="I26" s="33">
        <v>13142</v>
      </c>
      <c r="J26" s="229">
        <f t="shared" si="2"/>
        <v>1585</v>
      </c>
      <c r="K26" s="397"/>
      <c r="L26" s="194"/>
      <c r="M26" s="193">
        <v>1585</v>
      </c>
      <c r="N26" s="194"/>
      <c r="O26" s="194"/>
      <c r="P26" s="110" t="s">
        <v>641</v>
      </c>
    </row>
    <row r="27" spans="1:16" x14ac:dyDescent="0.2">
      <c r="A27" s="312">
        <v>21</v>
      </c>
      <c r="B27" s="116" t="s">
        <v>788</v>
      </c>
      <c r="C27" s="18" t="s">
        <v>388</v>
      </c>
      <c r="D27" s="100">
        <v>32382</v>
      </c>
      <c r="E27" s="80">
        <v>63116015</v>
      </c>
      <c r="F27" s="322" t="s">
        <v>789</v>
      </c>
      <c r="G27" s="83" t="s">
        <v>474</v>
      </c>
      <c r="H27" s="32">
        <v>10</v>
      </c>
      <c r="I27" s="33">
        <v>21200</v>
      </c>
      <c r="J27" s="229">
        <f t="shared" si="2"/>
        <v>700</v>
      </c>
      <c r="K27" s="397"/>
      <c r="L27" s="194"/>
      <c r="M27" s="193"/>
      <c r="N27" s="194">
        <v>700</v>
      </c>
      <c r="O27" s="194"/>
      <c r="P27" s="432" t="s">
        <v>790</v>
      </c>
    </row>
    <row r="28" spans="1:16" x14ac:dyDescent="0.2">
      <c r="A28" s="312">
        <v>22</v>
      </c>
      <c r="B28" s="116" t="s">
        <v>791</v>
      </c>
      <c r="C28" s="18" t="s">
        <v>281</v>
      </c>
      <c r="D28" s="100">
        <v>23296</v>
      </c>
      <c r="E28" s="80">
        <v>63116015</v>
      </c>
      <c r="F28" s="322" t="s">
        <v>789</v>
      </c>
      <c r="G28" s="83" t="s">
        <v>474</v>
      </c>
      <c r="H28" s="32">
        <v>10</v>
      </c>
      <c r="I28" s="33">
        <v>21200</v>
      </c>
      <c r="J28" s="229">
        <f t="shared" si="2"/>
        <v>1000</v>
      </c>
      <c r="K28" s="397"/>
      <c r="L28" s="194"/>
      <c r="M28" s="193"/>
      <c r="N28" s="194">
        <v>1000</v>
      </c>
      <c r="O28" s="194"/>
      <c r="P28" s="432" t="s">
        <v>792</v>
      </c>
    </row>
    <row r="29" spans="1:16" x14ac:dyDescent="0.2">
      <c r="A29" s="312">
        <v>23</v>
      </c>
      <c r="B29" s="116" t="s">
        <v>806</v>
      </c>
      <c r="C29" s="18" t="s">
        <v>807</v>
      </c>
      <c r="D29" s="100">
        <v>35611</v>
      </c>
      <c r="E29" s="80">
        <v>63116015</v>
      </c>
      <c r="F29" s="322" t="s">
        <v>808</v>
      </c>
      <c r="G29" s="83" t="s">
        <v>474</v>
      </c>
      <c r="H29" s="32">
        <v>10</v>
      </c>
      <c r="I29" s="33">
        <v>21200</v>
      </c>
      <c r="J29" s="229">
        <f t="shared" si="2"/>
        <v>500</v>
      </c>
      <c r="K29" s="397"/>
      <c r="L29" s="194"/>
      <c r="M29" s="193"/>
      <c r="N29" s="194">
        <v>500</v>
      </c>
      <c r="O29" s="194"/>
      <c r="P29" s="432" t="s">
        <v>809</v>
      </c>
    </row>
    <row r="30" spans="1:16" x14ac:dyDescent="0.2">
      <c r="A30" s="312">
        <v>24</v>
      </c>
      <c r="B30" s="116" t="s">
        <v>810</v>
      </c>
      <c r="C30" s="18" t="s">
        <v>807</v>
      </c>
      <c r="D30" s="100">
        <v>35736</v>
      </c>
      <c r="E30" s="80">
        <v>63116015</v>
      </c>
      <c r="F30" s="322" t="s">
        <v>808</v>
      </c>
      <c r="G30" s="83" t="s">
        <v>474</v>
      </c>
      <c r="H30" s="32">
        <v>10</v>
      </c>
      <c r="I30" s="33">
        <v>21200</v>
      </c>
      <c r="J30" s="229">
        <f t="shared" si="2"/>
        <v>500</v>
      </c>
      <c r="K30" s="397"/>
      <c r="L30" s="194"/>
      <c r="M30" s="193"/>
      <c r="N30" s="194">
        <v>500</v>
      </c>
      <c r="O30" s="194"/>
      <c r="P30" s="432" t="s">
        <v>811</v>
      </c>
    </row>
    <row r="31" spans="1:16" x14ac:dyDescent="0.2">
      <c r="A31" s="312">
        <v>25</v>
      </c>
      <c r="B31" s="116" t="s">
        <v>813</v>
      </c>
      <c r="C31" s="18" t="s">
        <v>775</v>
      </c>
      <c r="D31" s="100">
        <v>35755</v>
      </c>
      <c r="E31" s="80">
        <v>63116015</v>
      </c>
      <c r="F31" s="322" t="s">
        <v>808</v>
      </c>
      <c r="G31" s="83" t="s">
        <v>474</v>
      </c>
      <c r="H31" s="32">
        <v>10</v>
      </c>
      <c r="I31" s="33">
        <v>21200</v>
      </c>
      <c r="J31" s="229">
        <f t="shared" si="2"/>
        <v>500</v>
      </c>
      <c r="K31" s="397"/>
      <c r="L31" s="194"/>
      <c r="M31" s="193"/>
      <c r="N31" s="194">
        <v>500</v>
      </c>
      <c r="O31" s="194"/>
      <c r="P31" s="432" t="s">
        <v>812</v>
      </c>
    </row>
    <row r="32" spans="1:16" x14ac:dyDescent="0.2">
      <c r="A32" s="312">
        <v>26</v>
      </c>
      <c r="B32" s="116" t="s">
        <v>816</v>
      </c>
      <c r="C32" s="18" t="s">
        <v>775</v>
      </c>
      <c r="D32" s="100">
        <v>35797</v>
      </c>
      <c r="E32" s="80">
        <v>63116015</v>
      </c>
      <c r="F32" s="322" t="s">
        <v>808</v>
      </c>
      <c r="G32" s="83" t="s">
        <v>474</v>
      </c>
      <c r="H32" s="32">
        <v>10</v>
      </c>
      <c r="I32" s="33">
        <v>21200</v>
      </c>
      <c r="J32" s="229">
        <f t="shared" si="2"/>
        <v>500</v>
      </c>
      <c r="K32" s="397"/>
      <c r="L32" s="194"/>
      <c r="M32" s="193"/>
      <c r="N32" s="194">
        <v>500</v>
      </c>
      <c r="O32" s="194"/>
      <c r="P32" s="432" t="s">
        <v>814</v>
      </c>
    </row>
    <row r="33" spans="1:16" x14ac:dyDescent="0.2">
      <c r="A33" s="312">
        <v>27</v>
      </c>
      <c r="B33" s="116" t="s">
        <v>817</v>
      </c>
      <c r="C33" s="18" t="s">
        <v>441</v>
      </c>
      <c r="D33" s="100">
        <v>35814</v>
      </c>
      <c r="E33" s="80">
        <v>63116015</v>
      </c>
      <c r="F33" s="322" t="s">
        <v>808</v>
      </c>
      <c r="G33" s="83" t="s">
        <v>474</v>
      </c>
      <c r="H33" s="32">
        <v>10</v>
      </c>
      <c r="I33" s="33">
        <v>21200</v>
      </c>
      <c r="J33" s="229">
        <f t="shared" si="2"/>
        <v>500</v>
      </c>
      <c r="K33" s="397"/>
      <c r="L33" s="194"/>
      <c r="M33" s="193"/>
      <c r="N33" s="194">
        <v>500</v>
      </c>
      <c r="O33" s="194"/>
      <c r="P33" s="432" t="s">
        <v>815</v>
      </c>
    </row>
    <row r="34" spans="1:16" x14ac:dyDescent="0.2">
      <c r="A34" s="312">
        <v>28</v>
      </c>
      <c r="B34" s="274" t="s">
        <v>293</v>
      </c>
      <c r="C34" s="38" t="s">
        <v>294</v>
      </c>
      <c r="D34" s="24">
        <v>34313</v>
      </c>
      <c r="E34" s="80">
        <v>63117515</v>
      </c>
      <c r="F34" s="38" t="s">
        <v>799</v>
      </c>
      <c r="G34" s="83" t="s">
        <v>113</v>
      </c>
      <c r="H34" s="32">
        <v>10</v>
      </c>
      <c r="I34" s="33">
        <v>13460</v>
      </c>
      <c r="J34" s="228">
        <f t="shared" si="2"/>
        <v>500</v>
      </c>
      <c r="K34" s="192"/>
      <c r="L34" s="314"/>
      <c r="M34" s="193">
        <v>500</v>
      </c>
      <c r="N34" s="194"/>
      <c r="O34" s="194"/>
      <c r="P34" s="110" t="s">
        <v>295</v>
      </c>
    </row>
    <row r="35" spans="1:16" x14ac:dyDescent="0.2">
      <c r="A35" s="312">
        <v>29</v>
      </c>
      <c r="B35" s="272" t="s">
        <v>420</v>
      </c>
      <c r="C35" s="68" t="s">
        <v>196</v>
      </c>
      <c r="D35" s="40">
        <v>34413</v>
      </c>
      <c r="E35" s="80">
        <v>63116015</v>
      </c>
      <c r="F35" s="38" t="s">
        <v>799</v>
      </c>
      <c r="G35" s="83" t="s">
        <v>113</v>
      </c>
      <c r="H35" s="32">
        <v>10</v>
      </c>
      <c r="I35" s="33">
        <v>13460</v>
      </c>
      <c r="J35" s="228">
        <f t="shared" si="2"/>
        <v>500</v>
      </c>
      <c r="K35" s="192"/>
      <c r="L35" s="189"/>
      <c r="M35" s="193">
        <v>500</v>
      </c>
      <c r="N35" s="194"/>
      <c r="O35" s="194"/>
      <c r="P35" s="301" t="s">
        <v>421</v>
      </c>
    </row>
    <row r="36" spans="1:16" x14ac:dyDescent="0.2">
      <c r="A36" s="312">
        <v>30</v>
      </c>
      <c r="B36" s="116" t="s">
        <v>818</v>
      </c>
      <c r="C36" s="18" t="s">
        <v>205</v>
      </c>
      <c r="D36" s="100">
        <v>34399</v>
      </c>
      <c r="E36" s="80">
        <v>63116015</v>
      </c>
      <c r="F36" s="38" t="s">
        <v>799</v>
      </c>
      <c r="G36" s="83" t="s">
        <v>113</v>
      </c>
      <c r="H36" s="32">
        <v>10</v>
      </c>
      <c r="I36" s="33">
        <v>13460</v>
      </c>
      <c r="J36" s="229">
        <f t="shared" si="2"/>
        <v>400</v>
      </c>
      <c r="K36" s="397"/>
      <c r="L36" s="194"/>
      <c r="M36" s="193">
        <v>400</v>
      </c>
      <c r="N36" s="194"/>
      <c r="O36" s="194"/>
      <c r="P36" s="301" t="s">
        <v>819</v>
      </c>
    </row>
    <row r="37" spans="1:16" ht="14.25" customHeight="1" x14ac:dyDescent="0.2">
      <c r="A37" s="312">
        <v>31</v>
      </c>
      <c r="B37" s="116" t="s">
        <v>818</v>
      </c>
      <c r="C37" s="18" t="s">
        <v>205</v>
      </c>
      <c r="D37" s="100">
        <v>34197</v>
      </c>
      <c r="E37" s="80">
        <v>63116015</v>
      </c>
      <c r="F37" s="38" t="s">
        <v>799</v>
      </c>
      <c r="G37" s="83" t="s">
        <v>113</v>
      </c>
      <c r="H37" s="32">
        <v>10</v>
      </c>
      <c r="I37" s="33">
        <v>13460</v>
      </c>
      <c r="J37" s="229">
        <f t="shared" si="2"/>
        <v>400</v>
      </c>
      <c r="K37" s="397"/>
      <c r="L37" s="194"/>
      <c r="M37" s="193">
        <v>400</v>
      </c>
      <c r="N37" s="194"/>
      <c r="O37" s="194"/>
      <c r="P37" s="301" t="s">
        <v>819</v>
      </c>
    </row>
    <row r="38" spans="1:16" ht="14.25" customHeight="1" x14ac:dyDescent="0.2">
      <c r="A38" s="312">
        <v>32</v>
      </c>
      <c r="B38" s="116" t="s">
        <v>818</v>
      </c>
      <c r="C38" s="18" t="s">
        <v>205</v>
      </c>
      <c r="D38" s="100">
        <v>34382</v>
      </c>
      <c r="E38" s="80">
        <v>63116015</v>
      </c>
      <c r="F38" s="38" t="s">
        <v>799</v>
      </c>
      <c r="G38" s="83" t="s">
        <v>113</v>
      </c>
      <c r="H38" s="32">
        <v>10</v>
      </c>
      <c r="I38" s="33">
        <v>13460</v>
      </c>
      <c r="J38" s="229">
        <f t="shared" si="2"/>
        <v>400</v>
      </c>
      <c r="K38" s="397"/>
      <c r="L38" s="194"/>
      <c r="M38" s="193">
        <v>400</v>
      </c>
      <c r="N38" s="194"/>
      <c r="O38" s="194"/>
      <c r="P38" s="301" t="s">
        <v>819</v>
      </c>
    </row>
    <row r="39" spans="1:16" ht="14.25" customHeight="1" x14ac:dyDescent="0.2">
      <c r="A39" s="312">
        <v>33</v>
      </c>
      <c r="B39" s="272" t="s">
        <v>301</v>
      </c>
      <c r="C39" s="68" t="s">
        <v>302</v>
      </c>
      <c r="D39" s="40">
        <v>34332</v>
      </c>
      <c r="E39" s="80">
        <v>63116015</v>
      </c>
      <c r="F39" s="38" t="s">
        <v>799</v>
      </c>
      <c r="G39" s="83" t="s">
        <v>113</v>
      </c>
      <c r="H39" s="32">
        <v>10</v>
      </c>
      <c r="I39" s="33">
        <v>13460</v>
      </c>
      <c r="J39" s="229">
        <f t="shared" si="2"/>
        <v>475</v>
      </c>
      <c r="K39" s="327"/>
      <c r="L39" s="189"/>
      <c r="M39" s="193">
        <v>475</v>
      </c>
      <c r="N39" s="189"/>
      <c r="O39" s="189"/>
      <c r="P39" s="110" t="s">
        <v>303</v>
      </c>
    </row>
    <row r="40" spans="1:16" ht="14.25" customHeight="1" x14ac:dyDescent="0.2">
      <c r="A40" s="312">
        <v>34</v>
      </c>
      <c r="B40" s="272" t="s">
        <v>826</v>
      </c>
      <c r="C40" s="68" t="s">
        <v>147</v>
      </c>
      <c r="D40" s="40">
        <v>35255</v>
      </c>
      <c r="E40" s="80">
        <v>63116015</v>
      </c>
      <c r="F40" s="38" t="s">
        <v>799</v>
      </c>
      <c r="G40" s="83" t="s">
        <v>113</v>
      </c>
      <c r="H40" s="32">
        <v>10</v>
      </c>
      <c r="I40" s="33">
        <v>13460</v>
      </c>
      <c r="J40" s="229">
        <f t="shared" si="2"/>
        <v>449.7</v>
      </c>
      <c r="K40" s="327"/>
      <c r="L40" s="189"/>
      <c r="M40" s="193">
        <v>449.7</v>
      </c>
      <c r="N40" s="189"/>
      <c r="O40" s="189"/>
      <c r="P40" s="110" t="s">
        <v>827</v>
      </c>
    </row>
    <row r="41" spans="1:16" ht="14.25" customHeight="1" x14ac:dyDescent="0.2">
      <c r="A41" s="312">
        <v>35</v>
      </c>
      <c r="B41" s="272" t="s">
        <v>850</v>
      </c>
      <c r="C41" s="68" t="s">
        <v>82</v>
      </c>
      <c r="D41" s="40">
        <v>39281</v>
      </c>
      <c r="E41" s="80">
        <v>63116015</v>
      </c>
      <c r="F41" s="38" t="s">
        <v>843</v>
      </c>
      <c r="G41" s="83" t="s">
        <v>382</v>
      </c>
      <c r="H41" s="32">
        <v>10</v>
      </c>
      <c r="I41" s="33">
        <v>14310</v>
      </c>
      <c r="J41" s="229">
        <f t="shared" si="2"/>
        <v>35.5</v>
      </c>
      <c r="K41" s="327"/>
      <c r="L41" s="189"/>
      <c r="M41" s="193">
        <v>35.5</v>
      </c>
      <c r="N41" s="189"/>
      <c r="O41" s="189"/>
      <c r="P41" s="110" t="s">
        <v>206</v>
      </c>
    </row>
    <row r="42" spans="1:16" ht="14.25" customHeight="1" x14ac:dyDescent="0.2">
      <c r="A42" s="312">
        <v>36</v>
      </c>
      <c r="B42" s="272" t="s">
        <v>891</v>
      </c>
      <c r="C42" s="68" t="s">
        <v>837</v>
      </c>
      <c r="D42" s="40">
        <v>43242</v>
      </c>
      <c r="E42" s="80">
        <v>63116015</v>
      </c>
      <c r="F42" s="38" t="s">
        <v>879</v>
      </c>
      <c r="G42" s="83" t="s">
        <v>892</v>
      </c>
      <c r="H42" s="32">
        <v>10</v>
      </c>
      <c r="I42" s="33">
        <v>13310</v>
      </c>
      <c r="J42" s="229">
        <f t="shared" si="2"/>
        <v>72.33</v>
      </c>
      <c r="K42" s="327"/>
      <c r="L42" s="189"/>
      <c r="M42" s="193">
        <v>72.33</v>
      </c>
      <c r="N42" s="189"/>
      <c r="O42" s="189"/>
      <c r="P42" s="110" t="s">
        <v>74</v>
      </c>
    </row>
    <row r="43" spans="1:16" ht="14.25" customHeight="1" x14ac:dyDescent="0.2">
      <c r="A43" s="312">
        <v>37</v>
      </c>
      <c r="B43" s="272" t="s">
        <v>883</v>
      </c>
      <c r="C43" s="68" t="s">
        <v>879</v>
      </c>
      <c r="D43" s="40">
        <v>45731</v>
      </c>
      <c r="E43" s="80">
        <v>63116015</v>
      </c>
      <c r="F43" s="38" t="s">
        <v>884</v>
      </c>
      <c r="G43" s="83" t="s">
        <v>474</v>
      </c>
      <c r="H43" s="32">
        <v>10</v>
      </c>
      <c r="I43" s="33">
        <v>21200</v>
      </c>
      <c r="J43" s="229">
        <f t="shared" si="2"/>
        <v>1200</v>
      </c>
      <c r="K43" s="327"/>
      <c r="L43" s="189"/>
      <c r="M43" s="193"/>
      <c r="N43" s="189">
        <v>1200</v>
      </c>
      <c r="O43" s="189"/>
      <c r="P43" s="110" t="s">
        <v>885</v>
      </c>
    </row>
    <row r="44" spans="1:16" ht="14.25" customHeight="1" x14ac:dyDescent="0.2">
      <c r="A44" s="312">
        <v>38</v>
      </c>
      <c r="B44" s="272" t="s">
        <v>887</v>
      </c>
      <c r="C44" s="68" t="s">
        <v>879</v>
      </c>
      <c r="D44" s="40">
        <v>45746</v>
      </c>
      <c r="E44" s="80">
        <v>63116015</v>
      </c>
      <c r="F44" s="38" t="s">
        <v>884</v>
      </c>
      <c r="G44" s="83" t="s">
        <v>474</v>
      </c>
      <c r="H44" s="32">
        <v>10</v>
      </c>
      <c r="I44" s="33">
        <v>21200</v>
      </c>
      <c r="J44" s="229">
        <f t="shared" si="2"/>
        <v>1200</v>
      </c>
      <c r="K44" s="327"/>
      <c r="L44" s="189"/>
      <c r="M44" s="193"/>
      <c r="N44" s="189">
        <v>1200</v>
      </c>
      <c r="O44" s="189"/>
      <c r="P44" s="110" t="s">
        <v>886</v>
      </c>
    </row>
    <row r="45" spans="1:16" ht="14.25" customHeight="1" x14ac:dyDescent="0.2">
      <c r="A45" s="312">
        <v>39</v>
      </c>
      <c r="B45" s="461" t="s">
        <v>628</v>
      </c>
      <c r="C45" s="462" t="s">
        <v>441</v>
      </c>
      <c r="D45" s="463">
        <v>45724</v>
      </c>
      <c r="E45" s="464">
        <v>63117515</v>
      </c>
      <c r="F45" s="465" t="s">
        <v>884</v>
      </c>
      <c r="G45" s="466" t="s">
        <v>474</v>
      </c>
      <c r="H45" s="467">
        <v>10</v>
      </c>
      <c r="I45" s="468">
        <v>21200</v>
      </c>
      <c r="J45" s="454">
        <f t="shared" si="2"/>
        <v>500</v>
      </c>
      <c r="K45" s="469"/>
      <c r="L45" s="470"/>
      <c r="M45" s="455"/>
      <c r="N45" s="471">
        <v>500</v>
      </c>
      <c r="O45" s="471"/>
      <c r="P45" s="456" t="s">
        <v>629</v>
      </c>
    </row>
    <row r="46" spans="1:16" ht="14.25" customHeight="1" x14ac:dyDescent="0.2">
      <c r="A46" s="312">
        <v>40</v>
      </c>
      <c r="B46" s="461" t="s">
        <v>628</v>
      </c>
      <c r="C46" s="462" t="s">
        <v>441</v>
      </c>
      <c r="D46" s="463">
        <v>47090</v>
      </c>
      <c r="E46" s="464">
        <v>63117515</v>
      </c>
      <c r="F46" s="465" t="s">
        <v>899</v>
      </c>
      <c r="G46" s="466" t="s">
        <v>474</v>
      </c>
      <c r="H46" s="467">
        <v>10</v>
      </c>
      <c r="I46" s="468">
        <v>21200</v>
      </c>
      <c r="J46" s="454">
        <f t="shared" si="2"/>
        <v>-500</v>
      </c>
      <c r="K46" s="469"/>
      <c r="L46" s="470"/>
      <c r="M46" s="455"/>
      <c r="N46" s="471">
        <v>-500</v>
      </c>
      <c r="O46" s="471"/>
      <c r="P46" s="456" t="s">
        <v>629</v>
      </c>
    </row>
    <row r="47" spans="1:16" ht="14.25" customHeight="1" x14ac:dyDescent="0.2">
      <c r="A47" s="312">
        <v>41</v>
      </c>
      <c r="B47" s="272" t="s">
        <v>489</v>
      </c>
      <c r="C47" s="68" t="s">
        <v>490</v>
      </c>
      <c r="D47" s="40">
        <v>48695</v>
      </c>
      <c r="E47" s="80">
        <v>63116015</v>
      </c>
      <c r="F47" s="38" t="s">
        <v>915</v>
      </c>
      <c r="G47" s="83" t="s">
        <v>491</v>
      </c>
      <c r="H47" s="32">
        <v>10</v>
      </c>
      <c r="I47" s="33">
        <v>14110</v>
      </c>
      <c r="J47" s="228">
        <f t="shared" si="2"/>
        <v>200</v>
      </c>
      <c r="K47" s="192"/>
      <c r="L47" s="189"/>
      <c r="M47" s="193">
        <v>200</v>
      </c>
      <c r="N47" s="194"/>
      <c r="O47" s="194"/>
      <c r="P47" s="301" t="s">
        <v>492</v>
      </c>
    </row>
    <row r="48" spans="1:16" ht="14.25" customHeight="1" x14ac:dyDescent="0.2">
      <c r="A48" s="312">
        <v>42</v>
      </c>
      <c r="B48" s="272" t="s">
        <v>930</v>
      </c>
      <c r="C48" s="68" t="s">
        <v>355</v>
      </c>
      <c r="D48" s="40">
        <v>49098</v>
      </c>
      <c r="E48" s="80">
        <v>63116015</v>
      </c>
      <c r="F48" s="38" t="s">
        <v>921</v>
      </c>
      <c r="G48" s="83" t="s">
        <v>931</v>
      </c>
      <c r="H48" s="32">
        <v>10</v>
      </c>
      <c r="I48" s="33">
        <v>13780</v>
      </c>
      <c r="J48" s="228">
        <f t="shared" si="2"/>
        <v>2278.84</v>
      </c>
      <c r="K48" s="192"/>
      <c r="L48" s="189"/>
      <c r="M48" s="193">
        <v>2278.84</v>
      </c>
      <c r="N48" s="194"/>
      <c r="O48" s="194"/>
      <c r="P48" s="301" t="s">
        <v>216</v>
      </c>
    </row>
    <row r="49" spans="1:16" ht="14.25" customHeight="1" x14ac:dyDescent="0.2">
      <c r="A49" s="312">
        <v>43</v>
      </c>
      <c r="B49" s="272" t="s">
        <v>932</v>
      </c>
      <c r="C49" s="68" t="s">
        <v>807</v>
      </c>
      <c r="D49" s="40">
        <v>49128</v>
      </c>
      <c r="E49" s="80">
        <v>63116015</v>
      </c>
      <c r="F49" s="38" t="s">
        <v>921</v>
      </c>
      <c r="G49" s="83" t="s">
        <v>339</v>
      </c>
      <c r="H49" s="32">
        <v>10</v>
      </c>
      <c r="I49" s="33">
        <v>14140</v>
      </c>
      <c r="J49" s="228">
        <f t="shared" si="2"/>
        <v>995.92</v>
      </c>
      <c r="K49" s="192"/>
      <c r="L49" s="189"/>
      <c r="M49" s="193">
        <v>995.92</v>
      </c>
      <c r="N49" s="194"/>
      <c r="O49" s="194"/>
      <c r="P49" s="301" t="s">
        <v>933</v>
      </c>
    </row>
    <row r="50" spans="1:16" ht="14.25" customHeight="1" x14ac:dyDescent="0.2">
      <c r="A50" s="312">
        <v>44</v>
      </c>
      <c r="B50" s="272" t="s">
        <v>934</v>
      </c>
      <c r="C50" s="68" t="s">
        <v>616</v>
      </c>
      <c r="D50" s="40">
        <v>49153</v>
      </c>
      <c r="E50" s="80">
        <v>63116015</v>
      </c>
      <c r="F50" s="38" t="s">
        <v>921</v>
      </c>
      <c r="G50" s="83" t="s">
        <v>349</v>
      </c>
      <c r="H50" s="32">
        <v>10</v>
      </c>
      <c r="I50" s="33">
        <v>13509</v>
      </c>
      <c r="J50" s="228">
        <f t="shared" si="2"/>
        <v>770</v>
      </c>
      <c r="K50" s="192"/>
      <c r="L50" s="189"/>
      <c r="M50" s="193">
        <v>770</v>
      </c>
      <c r="N50" s="194"/>
      <c r="O50" s="194"/>
      <c r="P50" s="301" t="s">
        <v>505</v>
      </c>
    </row>
    <row r="51" spans="1:16" ht="14.25" customHeight="1" x14ac:dyDescent="0.2">
      <c r="A51" s="312">
        <v>45</v>
      </c>
      <c r="B51" s="272" t="s">
        <v>937</v>
      </c>
      <c r="C51" s="68" t="s">
        <v>355</v>
      </c>
      <c r="D51" s="40">
        <v>49205</v>
      </c>
      <c r="E51" s="80">
        <v>63116015</v>
      </c>
      <c r="F51" s="38" t="s">
        <v>921</v>
      </c>
      <c r="G51" s="83" t="s">
        <v>931</v>
      </c>
      <c r="H51" s="32">
        <v>10</v>
      </c>
      <c r="I51" s="33">
        <v>13780</v>
      </c>
      <c r="J51" s="228">
        <f t="shared" si="2"/>
        <v>470.36</v>
      </c>
      <c r="K51" s="192"/>
      <c r="L51" s="189"/>
      <c r="M51" s="193">
        <v>470.36</v>
      </c>
      <c r="N51" s="194"/>
      <c r="O51" s="194"/>
      <c r="P51" s="301" t="s">
        <v>216</v>
      </c>
    </row>
    <row r="52" spans="1:16" ht="14.25" customHeight="1" x14ac:dyDescent="0.2">
      <c r="A52" s="312">
        <v>46</v>
      </c>
      <c r="B52" s="324" t="s">
        <v>936</v>
      </c>
      <c r="C52" s="323" t="s">
        <v>355</v>
      </c>
      <c r="D52" s="40">
        <v>49219</v>
      </c>
      <c r="E52" s="80">
        <v>63116015</v>
      </c>
      <c r="F52" s="38" t="s">
        <v>921</v>
      </c>
      <c r="G52" s="83" t="s">
        <v>931</v>
      </c>
      <c r="H52" s="32">
        <v>10</v>
      </c>
      <c r="I52" s="33">
        <v>13780</v>
      </c>
      <c r="J52" s="228">
        <f t="shared" si="2"/>
        <v>123.42</v>
      </c>
      <c r="K52" s="189"/>
      <c r="L52" s="189"/>
      <c r="M52" s="193">
        <v>123.42</v>
      </c>
      <c r="N52" s="194"/>
      <c r="O52" s="194"/>
      <c r="P52" s="301" t="s">
        <v>216</v>
      </c>
    </row>
    <row r="53" spans="1:16" ht="14.25" customHeight="1" x14ac:dyDescent="0.2">
      <c r="A53" s="312">
        <v>47</v>
      </c>
      <c r="B53" s="324" t="s">
        <v>957</v>
      </c>
      <c r="C53" s="323" t="s">
        <v>581</v>
      </c>
      <c r="D53" s="40">
        <v>50662</v>
      </c>
      <c r="E53" s="80">
        <v>63116015</v>
      </c>
      <c r="F53" s="38" t="s">
        <v>699</v>
      </c>
      <c r="G53" s="83" t="s">
        <v>958</v>
      </c>
      <c r="H53" s="32">
        <v>10</v>
      </c>
      <c r="I53" s="33">
        <v>21200</v>
      </c>
      <c r="J53" s="228">
        <f t="shared" si="2"/>
        <v>500</v>
      </c>
      <c r="K53" s="192"/>
      <c r="L53" s="189"/>
      <c r="M53" s="193"/>
      <c r="N53" s="194">
        <v>500</v>
      </c>
      <c r="O53" s="194"/>
      <c r="P53" s="301" t="s">
        <v>959</v>
      </c>
    </row>
    <row r="54" spans="1:16" ht="14.25" customHeight="1" x14ac:dyDescent="0.2">
      <c r="A54" s="312">
        <v>48</v>
      </c>
      <c r="B54" s="324" t="s">
        <v>960</v>
      </c>
      <c r="C54" s="323" t="s">
        <v>852</v>
      </c>
      <c r="D54" s="40">
        <v>50664</v>
      </c>
      <c r="E54" s="80">
        <v>63116015</v>
      </c>
      <c r="F54" s="38" t="s">
        <v>699</v>
      </c>
      <c r="G54" s="83" t="s">
        <v>958</v>
      </c>
      <c r="H54" s="32">
        <v>10</v>
      </c>
      <c r="I54" s="33">
        <v>21200</v>
      </c>
      <c r="J54" s="228">
        <f t="shared" si="2"/>
        <v>500</v>
      </c>
      <c r="K54" s="192"/>
      <c r="L54" s="189"/>
      <c r="M54" s="193"/>
      <c r="N54" s="194">
        <v>500</v>
      </c>
      <c r="O54" s="194"/>
      <c r="P54" s="301" t="s">
        <v>961</v>
      </c>
    </row>
    <row r="55" spans="1:16" ht="14.25" customHeight="1" x14ac:dyDescent="0.2">
      <c r="A55" s="312">
        <v>49</v>
      </c>
      <c r="B55" s="272" t="s">
        <v>973</v>
      </c>
      <c r="C55" s="68" t="s">
        <v>915</v>
      </c>
      <c r="D55" s="40">
        <v>51885</v>
      </c>
      <c r="E55" s="80">
        <v>63116015</v>
      </c>
      <c r="F55" s="38" t="s">
        <v>963</v>
      </c>
      <c r="G55" s="83" t="s">
        <v>974</v>
      </c>
      <c r="H55" s="32">
        <v>10</v>
      </c>
      <c r="I55" s="33">
        <v>14050</v>
      </c>
      <c r="J55" s="228">
        <f t="shared" si="2"/>
        <v>223</v>
      </c>
      <c r="K55" s="192"/>
      <c r="L55" s="189"/>
      <c r="M55" s="193">
        <v>223</v>
      </c>
      <c r="N55" s="194"/>
      <c r="O55" s="194"/>
      <c r="P55" s="301" t="s">
        <v>505</v>
      </c>
    </row>
    <row r="56" spans="1:16" ht="14.25" customHeight="1" x14ac:dyDescent="0.2">
      <c r="A56" s="312">
        <v>50</v>
      </c>
      <c r="B56" s="272" t="s">
        <v>976</v>
      </c>
      <c r="C56" s="323" t="s">
        <v>581</v>
      </c>
      <c r="D56" s="40">
        <v>54968</v>
      </c>
      <c r="E56" s="80">
        <v>63116015</v>
      </c>
      <c r="F56" s="38" t="s">
        <v>975</v>
      </c>
      <c r="G56" s="83" t="s">
        <v>474</v>
      </c>
      <c r="H56" s="32">
        <v>10</v>
      </c>
      <c r="I56" s="33">
        <v>21200</v>
      </c>
      <c r="J56" s="228">
        <f t="shared" si="2"/>
        <v>500</v>
      </c>
      <c r="K56" s="192"/>
      <c r="L56" s="189"/>
      <c r="M56" s="193"/>
      <c r="N56" s="194">
        <v>500</v>
      </c>
      <c r="O56" s="194"/>
      <c r="P56" s="194" t="s">
        <v>977</v>
      </c>
    </row>
    <row r="57" spans="1:16" ht="14.25" customHeight="1" x14ac:dyDescent="0.2">
      <c r="A57" s="312">
        <v>51</v>
      </c>
      <c r="B57" s="272" t="s">
        <v>978</v>
      </c>
      <c r="C57" s="323" t="s">
        <v>807</v>
      </c>
      <c r="D57" s="40">
        <v>54974</v>
      </c>
      <c r="E57" s="80">
        <v>63116015</v>
      </c>
      <c r="F57" s="38" t="s">
        <v>975</v>
      </c>
      <c r="G57" s="83" t="s">
        <v>474</v>
      </c>
      <c r="H57" s="32">
        <v>10</v>
      </c>
      <c r="I57" s="33">
        <v>21200</v>
      </c>
      <c r="J57" s="228">
        <f t="shared" si="2"/>
        <v>500</v>
      </c>
      <c r="K57" s="192"/>
      <c r="L57" s="189"/>
      <c r="M57" s="193"/>
      <c r="N57" s="194">
        <v>500</v>
      </c>
      <c r="O57" s="194"/>
      <c r="P57" s="301" t="s">
        <v>979</v>
      </c>
    </row>
    <row r="58" spans="1:16" ht="14.25" customHeight="1" x14ac:dyDescent="0.2">
      <c r="A58" s="312">
        <v>52</v>
      </c>
      <c r="B58" s="272" t="s">
        <v>980</v>
      </c>
      <c r="C58" s="68" t="s">
        <v>879</v>
      </c>
      <c r="D58" s="40">
        <v>54980</v>
      </c>
      <c r="E58" s="80">
        <v>63116015</v>
      </c>
      <c r="F58" s="38" t="s">
        <v>975</v>
      </c>
      <c r="G58" s="83" t="s">
        <v>474</v>
      </c>
      <c r="H58" s="32">
        <v>10</v>
      </c>
      <c r="I58" s="33">
        <v>21200</v>
      </c>
      <c r="J58" s="228">
        <f t="shared" si="2"/>
        <v>500</v>
      </c>
      <c r="K58" s="192"/>
      <c r="L58" s="189"/>
      <c r="M58" s="193"/>
      <c r="N58" s="194">
        <v>500</v>
      </c>
      <c r="O58" s="194"/>
      <c r="P58" s="301" t="s">
        <v>981</v>
      </c>
    </row>
    <row r="59" spans="1:16" ht="14.25" customHeight="1" x14ac:dyDescent="0.2">
      <c r="A59" s="312">
        <v>53</v>
      </c>
      <c r="B59" s="272" t="s">
        <v>984</v>
      </c>
      <c r="C59" s="68" t="s">
        <v>429</v>
      </c>
      <c r="D59" s="40">
        <v>54990</v>
      </c>
      <c r="E59" s="80">
        <v>63116015</v>
      </c>
      <c r="F59" s="38" t="s">
        <v>975</v>
      </c>
      <c r="G59" s="83" t="s">
        <v>474</v>
      </c>
      <c r="H59" s="32">
        <v>10</v>
      </c>
      <c r="I59" s="33">
        <v>21200</v>
      </c>
      <c r="J59" s="228">
        <f t="shared" si="2"/>
        <v>1200</v>
      </c>
      <c r="K59" s="192"/>
      <c r="L59" s="189"/>
      <c r="M59" s="193"/>
      <c r="N59" s="194">
        <v>1200</v>
      </c>
      <c r="O59" s="194"/>
      <c r="P59" s="301" t="s">
        <v>982</v>
      </c>
    </row>
    <row r="60" spans="1:16" ht="14.25" customHeight="1" x14ac:dyDescent="0.2">
      <c r="A60" s="312">
        <v>54</v>
      </c>
      <c r="B60" s="272" t="s">
        <v>985</v>
      </c>
      <c r="C60" s="68" t="s">
        <v>843</v>
      </c>
      <c r="D60" s="40">
        <v>54994</v>
      </c>
      <c r="E60" s="80">
        <v>63116015</v>
      </c>
      <c r="F60" s="38" t="s">
        <v>975</v>
      </c>
      <c r="G60" s="83" t="s">
        <v>474</v>
      </c>
      <c r="H60" s="32">
        <v>10</v>
      </c>
      <c r="I60" s="33">
        <v>21200</v>
      </c>
      <c r="J60" s="228">
        <f t="shared" si="2"/>
        <v>1000</v>
      </c>
      <c r="K60" s="192"/>
      <c r="L60" s="189"/>
      <c r="M60" s="193"/>
      <c r="N60" s="194">
        <v>1000</v>
      </c>
      <c r="O60" s="194"/>
      <c r="P60" s="301" t="s">
        <v>983</v>
      </c>
    </row>
    <row r="61" spans="1:16" ht="14.25" customHeight="1" x14ac:dyDescent="0.2">
      <c r="A61" s="312">
        <v>55</v>
      </c>
      <c r="B61" s="278" t="s">
        <v>299</v>
      </c>
      <c r="C61" s="34" t="s">
        <v>116</v>
      </c>
      <c r="D61" s="40">
        <v>55545</v>
      </c>
      <c r="E61" s="80">
        <v>63116015</v>
      </c>
      <c r="F61" s="38" t="s">
        <v>987</v>
      </c>
      <c r="G61" s="83" t="s">
        <v>113</v>
      </c>
      <c r="H61" s="32">
        <v>10</v>
      </c>
      <c r="I61" s="33">
        <v>13460</v>
      </c>
      <c r="J61" s="228">
        <f t="shared" si="2"/>
        <v>449.7</v>
      </c>
      <c r="K61" s="192"/>
      <c r="L61" s="189"/>
      <c r="M61" s="231">
        <v>449.7</v>
      </c>
      <c r="N61" s="194"/>
      <c r="O61" s="194"/>
      <c r="P61" s="110" t="s">
        <v>300</v>
      </c>
    </row>
    <row r="62" spans="1:16" ht="14.25" customHeight="1" x14ac:dyDescent="0.2">
      <c r="A62" s="312">
        <v>56</v>
      </c>
      <c r="B62" s="278" t="s">
        <v>990</v>
      </c>
      <c r="C62" s="302" t="s">
        <v>852</v>
      </c>
      <c r="D62" s="24">
        <v>58146</v>
      </c>
      <c r="E62" s="80">
        <v>63116015</v>
      </c>
      <c r="F62" s="38" t="s">
        <v>991</v>
      </c>
      <c r="G62" s="83" t="s">
        <v>474</v>
      </c>
      <c r="H62" s="32">
        <v>10</v>
      </c>
      <c r="I62" s="33">
        <v>21200</v>
      </c>
      <c r="J62" s="228">
        <f t="shared" si="2"/>
        <v>700</v>
      </c>
      <c r="K62" s="192"/>
      <c r="L62" s="189"/>
      <c r="M62" s="193"/>
      <c r="N62" s="194">
        <v>700</v>
      </c>
      <c r="O62" s="194"/>
      <c r="P62" s="110" t="s">
        <v>992</v>
      </c>
    </row>
    <row r="63" spans="1:16" ht="14.25" customHeight="1" x14ac:dyDescent="0.2">
      <c r="A63" s="312">
        <v>57</v>
      </c>
      <c r="B63" s="272" t="s">
        <v>1023</v>
      </c>
      <c r="C63" s="68" t="s">
        <v>991</v>
      </c>
      <c r="D63" s="40">
        <v>59428</v>
      </c>
      <c r="E63" s="80">
        <v>63116015</v>
      </c>
      <c r="F63" s="38" t="s">
        <v>994</v>
      </c>
      <c r="G63" s="300" t="s">
        <v>1024</v>
      </c>
      <c r="H63" s="48">
        <v>21</v>
      </c>
      <c r="I63" s="51">
        <v>13951</v>
      </c>
      <c r="J63" s="228">
        <f t="shared" si="2"/>
        <v>156.88999999999999</v>
      </c>
      <c r="K63" s="192"/>
      <c r="L63" s="189"/>
      <c r="M63" s="193">
        <v>156.88999999999999</v>
      </c>
      <c r="N63" s="194"/>
      <c r="O63" s="194"/>
      <c r="P63" s="301" t="s">
        <v>1025</v>
      </c>
    </row>
    <row r="64" spans="1:16" ht="14.25" customHeight="1" x14ac:dyDescent="0.2">
      <c r="A64" s="312">
        <v>58</v>
      </c>
      <c r="B64" s="269"/>
      <c r="C64" s="34"/>
      <c r="D64" s="40"/>
      <c r="E64" s="80"/>
      <c r="F64" s="38" t="s">
        <v>994</v>
      </c>
      <c r="G64" s="83" t="s">
        <v>80</v>
      </c>
      <c r="H64" s="32">
        <v>10</v>
      </c>
      <c r="I64" s="33">
        <v>11110</v>
      </c>
      <c r="J64" s="228">
        <f t="shared" si="2"/>
        <v>12151.73</v>
      </c>
      <c r="K64" s="327">
        <v>12151.73</v>
      </c>
      <c r="L64" s="189"/>
      <c r="M64" s="189"/>
      <c r="N64" s="189"/>
      <c r="O64" s="189"/>
      <c r="P64" s="110"/>
    </row>
    <row r="65" spans="1:17" ht="14.25" customHeight="1" x14ac:dyDescent="0.2">
      <c r="A65" s="312">
        <v>59</v>
      </c>
      <c r="B65" s="278" t="s">
        <v>280</v>
      </c>
      <c r="C65" s="34" t="s">
        <v>284</v>
      </c>
      <c r="D65" s="40">
        <v>65431</v>
      </c>
      <c r="E65" s="80">
        <v>63116015</v>
      </c>
      <c r="F65" s="38" t="s">
        <v>1049</v>
      </c>
      <c r="G65" s="83" t="s">
        <v>113</v>
      </c>
      <c r="H65" s="32">
        <v>10</v>
      </c>
      <c r="I65" s="33">
        <v>13460</v>
      </c>
      <c r="J65" s="228">
        <f t="shared" ref="J65" si="3">SUM(K65+L65+M65+N65+O65)</f>
        <v>449.7</v>
      </c>
      <c r="K65" s="192"/>
      <c r="L65" s="189"/>
      <c r="M65" s="231">
        <v>449.7</v>
      </c>
      <c r="N65" s="194"/>
      <c r="O65" s="194"/>
      <c r="P65" s="110" t="s">
        <v>282</v>
      </c>
    </row>
    <row r="66" spans="1:17" ht="14.25" customHeight="1" x14ac:dyDescent="0.2">
      <c r="A66" s="312">
        <v>60</v>
      </c>
      <c r="B66" s="278" t="s">
        <v>280</v>
      </c>
      <c r="C66" s="34" t="s">
        <v>284</v>
      </c>
      <c r="D66" s="40">
        <v>65752</v>
      </c>
      <c r="E66" s="80">
        <v>63116015</v>
      </c>
      <c r="F66" s="38" t="s">
        <v>1049</v>
      </c>
      <c r="G66" s="83" t="s">
        <v>113</v>
      </c>
      <c r="H66" s="32">
        <v>10</v>
      </c>
      <c r="I66" s="33">
        <v>13460</v>
      </c>
      <c r="J66" s="228">
        <f t="shared" ref="J66:J67" si="4">SUM(K66+L66+M66+N66+O66)</f>
        <v>449.7</v>
      </c>
      <c r="K66" s="192"/>
      <c r="L66" s="189"/>
      <c r="M66" s="231">
        <v>449.7</v>
      </c>
      <c r="N66" s="194"/>
      <c r="O66" s="194"/>
      <c r="P66" s="110" t="s">
        <v>282</v>
      </c>
    </row>
    <row r="67" spans="1:17" ht="14.25" customHeight="1" x14ac:dyDescent="0.2">
      <c r="A67" s="312">
        <v>61</v>
      </c>
      <c r="B67" s="278" t="s">
        <v>1050</v>
      </c>
      <c r="C67" s="34" t="s">
        <v>775</v>
      </c>
      <c r="D67" s="40">
        <v>67699</v>
      </c>
      <c r="E67" s="80">
        <v>63116015</v>
      </c>
      <c r="F67" s="38" t="s">
        <v>1051</v>
      </c>
      <c r="G67" s="83" t="s">
        <v>113</v>
      </c>
      <c r="H67" s="32">
        <v>10</v>
      </c>
      <c r="I67" s="33">
        <v>13460</v>
      </c>
      <c r="J67" s="228">
        <f t="shared" si="4"/>
        <v>362.8</v>
      </c>
      <c r="K67" s="397"/>
      <c r="L67" s="189"/>
      <c r="M67" s="193">
        <v>362.8</v>
      </c>
      <c r="N67" s="194"/>
      <c r="O67" s="194"/>
      <c r="P67" s="110" t="s">
        <v>1052</v>
      </c>
    </row>
    <row r="68" spans="1:17" ht="14.25" customHeight="1" x14ac:dyDescent="0.2">
      <c r="A68" s="312">
        <v>62</v>
      </c>
      <c r="B68" s="272" t="s">
        <v>312</v>
      </c>
      <c r="C68" s="68" t="s">
        <v>285</v>
      </c>
      <c r="D68" s="40">
        <v>67842</v>
      </c>
      <c r="E68" s="80">
        <v>63116015</v>
      </c>
      <c r="F68" s="38" t="s">
        <v>1051</v>
      </c>
      <c r="G68" s="83" t="s">
        <v>113</v>
      </c>
      <c r="H68" s="32">
        <v>10</v>
      </c>
      <c r="I68" s="33">
        <v>13460</v>
      </c>
      <c r="J68" s="228">
        <f t="shared" ref="J68:J87" si="5">SUM(K68+L68+M68+N68+O68)</f>
        <v>449.7</v>
      </c>
      <c r="K68" s="192"/>
      <c r="L68" s="189"/>
      <c r="M68" s="193">
        <v>449.7</v>
      </c>
      <c r="N68" s="194"/>
      <c r="O68" s="194"/>
      <c r="P68" s="110" t="s">
        <v>313</v>
      </c>
    </row>
    <row r="69" spans="1:17" ht="14.25" customHeight="1" x14ac:dyDescent="0.2">
      <c r="A69" s="312">
        <v>63</v>
      </c>
      <c r="B69" s="489" t="s">
        <v>1085</v>
      </c>
      <c r="C69" s="490" t="s">
        <v>1067</v>
      </c>
      <c r="D69" s="491">
        <v>70895</v>
      </c>
      <c r="E69" s="492">
        <v>63116015</v>
      </c>
      <c r="F69" s="493" t="s">
        <v>1067</v>
      </c>
      <c r="G69" s="494" t="s">
        <v>1086</v>
      </c>
      <c r="H69" s="495">
        <v>10</v>
      </c>
      <c r="I69" s="496">
        <v>13820</v>
      </c>
      <c r="J69" s="497">
        <f t="shared" si="5"/>
        <v>61.7</v>
      </c>
      <c r="K69" s="498"/>
      <c r="L69" s="499"/>
      <c r="M69" s="500">
        <v>61.7</v>
      </c>
      <c r="N69" s="501"/>
      <c r="O69" s="501"/>
      <c r="P69" s="502" t="s">
        <v>1087</v>
      </c>
    </row>
    <row r="70" spans="1:17" ht="14.25" customHeight="1" x14ac:dyDescent="0.2">
      <c r="A70" s="312">
        <v>64</v>
      </c>
      <c r="B70" s="272" t="s">
        <v>1074</v>
      </c>
      <c r="C70" s="68" t="s">
        <v>1051</v>
      </c>
      <c r="D70" s="40">
        <v>71466</v>
      </c>
      <c r="E70" s="80">
        <v>63116015</v>
      </c>
      <c r="F70" s="38" t="s">
        <v>1067</v>
      </c>
      <c r="G70" s="83" t="s">
        <v>474</v>
      </c>
      <c r="H70" s="32">
        <v>10</v>
      </c>
      <c r="I70" s="33">
        <v>21200</v>
      </c>
      <c r="J70" s="228">
        <f t="shared" si="5"/>
        <v>2869</v>
      </c>
      <c r="K70" s="192"/>
      <c r="L70" s="189"/>
      <c r="M70" s="193"/>
      <c r="N70" s="194">
        <v>2869</v>
      </c>
      <c r="O70" s="194"/>
      <c r="P70" s="110" t="s">
        <v>1075</v>
      </c>
    </row>
    <row r="71" spans="1:17" ht="14.25" customHeight="1" x14ac:dyDescent="0.2">
      <c r="A71" s="312">
        <v>65</v>
      </c>
      <c r="B71" s="272" t="s">
        <v>1076</v>
      </c>
      <c r="C71" s="68" t="s">
        <v>699</v>
      </c>
      <c r="D71" s="40">
        <v>71495</v>
      </c>
      <c r="E71" s="80">
        <v>63116015</v>
      </c>
      <c r="F71" s="38" t="s">
        <v>1067</v>
      </c>
      <c r="G71" s="83" t="s">
        <v>349</v>
      </c>
      <c r="H71" s="32">
        <v>10</v>
      </c>
      <c r="I71" s="33">
        <v>13509</v>
      </c>
      <c r="J71" s="228">
        <f t="shared" si="5"/>
        <v>2150</v>
      </c>
      <c r="K71" s="192"/>
      <c r="L71" s="189"/>
      <c r="M71" s="193">
        <v>2150</v>
      </c>
      <c r="N71" s="194"/>
      <c r="O71" s="194"/>
      <c r="P71" s="110" t="s">
        <v>478</v>
      </c>
    </row>
    <row r="72" spans="1:17" ht="14.25" customHeight="1" x14ac:dyDescent="0.2">
      <c r="A72" s="312">
        <v>66</v>
      </c>
      <c r="B72" s="272" t="s">
        <v>1089</v>
      </c>
      <c r="C72" s="68" t="s">
        <v>775</v>
      </c>
      <c r="D72" s="40">
        <v>71685</v>
      </c>
      <c r="E72" s="80">
        <v>63116015</v>
      </c>
      <c r="F72" s="38" t="s">
        <v>1067</v>
      </c>
      <c r="G72" s="83" t="s">
        <v>474</v>
      </c>
      <c r="H72" s="32">
        <v>10</v>
      </c>
      <c r="I72" s="33">
        <v>21200</v>
      </c>
      <c r="J72" s="228">
        <f t="shared" si="5"/>
        <v>500</v>
      </c>
      <c r="K72" s="192"/>
      <c r="L72" s="189"/>
      <c r="M72" s="193"/>
      <c r="N72" s="194">
        <v>500</v>
      </c>
      <c r="O72" s="194"/>
      <c r="P72" s="110" t="s">
        <v>1090</v>
      </c>
    </row>
    <row r="73" spans="1:17" ht="14.25" customHeight="1" x14ac:dyDescent="0.2">
      <c r="A73" s="312">
        <v>67</v>
      </c>
      <c r="B73" s="272" t="s">
        <v>1104</v>
      </c>
      <c r="C73" s="68" t="s">
        <v>987</v>
      </c>
      <c r="D73" s="40">
        <v>72406</v>
      </c>
      <c r="E73" s="80">
        <v>63116015</v>
      </c>
      <c r="F73" s="38" t="s">
        <v>1096</v>
      </c>
      <c r="G73" s="83" t="s">
        <v>474</v>
      </c>
      <c r="H73" s="32">
        <v>10</v>
      </c>
      <c r="I73" s="33">
        <v>21200</v>
      </c>
      <c r="J73" s="228">
        <f t="shared" si="5"/>
        <v>500</v>
      </c>
      <c r="K73" s="192"/>
      <c r="L73" s="189"/>
      <c r="M73" s="193"/>
      <c r="N73" s="194">
        <v>500</v>
      </c>
      <c r="O73" s="194"/>
      <c r="P73" s="110" t="s">
        <v>1105</v>
      </c>
    </row>
    <row r="74" spans="1:17" ht="14.25" customHeight="1" x14ac:dyDescent="0.2">
      <c r="A74" s="312">
        <v>68</v>
      </c>
      <c r="B74" s="272" t="s">
        <v>1107</v>
      </c>
      <c r="C74" s="68" t="s">
        <v>852</v>
      </c>
      <c r="D74" s="40">
        <v>72418</v>
      </c>
      <c r="E74" s="80">
        <v>63116015</v>
      </c>
      <c r="F74" s="38" t="s">
        <v>1096</v>
      </c>
      <c r="G74" s="83" t="s">
        <v>474</v>
      </c>
      <c r="H74" s="32">
        <v>10</v>
      </c>
      <c r="I74" s="33">
        <v>21200</v>
      </c>
      <c r="J74" s="228">
        <f t="shared" si="5"/>
        <v>500</v>
      </c>
      <c r="K74" s="192"/>
      <c r="L74" s="189"/>
      <c r="M74" s="193"/>
      <c r="N74" s="194">
        <v>500</v>
      </c>
      <c r="O74" s="194"/>
      <c r="P74" s="110" t="s">
        <v>1106</v>
      </c>
    </row>
    <row r="75" spans="1:17" ht="14.25" customHeight="1" x14ac:dyDescent="0.2">
      <c r="A75" s="312">
        <v>69</v>
      </c>
      <c r="B75" s="272" t="s">
        <v>1111</v>
      </c>
      <c r="C75" s="68" t="s">
        <v>1049</v>
      </c>
      <c r="D75" s="40">
        <v>72668</v>
      </c>
      <c r="E75" s="80">
        <v>63116015</v>
      </c>
      <c r="F75" s="38" t="s">
        <v>1096</v>
      </c>
      <c r="G75" s="83" t="s">
        <v>215</v>
      </c>
      <c r="H75" s="32">
        <v>10</v>
      </c>
      <c r="I75" s="33">
        <v>13780</v>
      </c>
      <c r="J75" s="228">
        <f t="shared" si="5"/>
        <v>2860.9</v>
      </c>
      <c r="K75" s="192"/>
      <c r="L75" s="189"/>
      <c r="M75" s="193">
        <v>2860.9</v>
      </c>
      <c r="N75" s="194"/>
      <c r="O75" s="194"/>
      <c r="P75" s="110" t="s">
        <v>216</v>
      </c>
    </row>
    <row r="76" spans="1:17" ht="14.25" customHeight="1" x14ac:dyDescent="0.2">
      <c r="A76" s="312">
        <v>70</v>
      </c>
      <c r="B76" s="272" t="s">
        <v>1113</v>
      </c>
      <c r="C76" s="323" t="s">
        <v>82</v>
      </c>
      <c r="D76" s="40">
        <v>73351</v>
      </c>
      <c r="E76" s="80">
        <v>63116015</v>
      </c>
      <c r="F76" s="24" t="s">
        <v>1125</v>
      </c>
      <c r="G76" s="77" t="s">
        <v>215</v>
      </c>
      <c r="H76" s="48">
        <v>10</v>
      </c>
      <c r="I76" s="51">
        <v>13780</v>
      </c>
      <c r="J76" s="228">
        <f t="shared" si="5"/>
        <v>128.69</v>
      </c>
      <c r="K76" s="193"/>
      <c r="L76" s="189"/>
      <c r="M76" s="193">
        <v>128.69</v>
      </c>
      <c r="N76" s="194"/>
      <c r="O76" s="194"/>
      <c r="P76" s="317" t="s">
        <v>216</v>
      </c>
      <c r="Q76" s="504" t="s">
        <v>1129</v>
      </c>
    </row>
    <row r="77" spans="1:17" ht="14.25" customHeight="1" x14ac:dyDescent="0.2">
      <c r="A77" s="312">
        <v>71</v>
      </c>
      <c r="B77" s="272" t="s">
        <v>1145</v>
      </c>
      <c r="C77" s="68" t="s">
        <v>807</v>
      </c>
      <c r="D77" s="40">
        <v>73785</v>
      </c>
      <c r="E77" s="80">
        <v>63116015</v>
      </c>
      <c r="F77" s="24" t="s">
        <v>1125</v>
      </c>
      <c r="G77" s="83" t="s">
        <v>474</v>
      </c>
      <c r="H77" s="32">
        <v>10</v>
      </c>
      <c r="I77" s="33">
        <v>21200</v>
      </c>
      <c r="J77" s="228">
        <f t="shared" ref="J77" si="6">SUM(K77+L77+M77+N77+O77)</f>
        <v>500</v>
      </c>
      <c r="K77" s="192"/>
      <c r="L77" s="189"/>
      <c r="M77" s="193"/>
      <c r="N77" s="194">
        <v>500</v>
      </c>
      <c r="O77" s="194"/>
      <c r="P77" s="110" t="s">
        <v>1146</v>
      </c>
    </row>
    <row r="78" spans="1:17" ht="14.25" customHeight="1" x14ac:dyDescent="0.2">
      <c r="A78" s="312">
        <v>72</v>
      </c>
      <c r="B78" s="272" t="s">
        <v>1167</v>
      </c>
      <c r="C78" s="68" t="s">
        <v>1125</v>
      </c>
      <c r="D78" s="40">
        <v>74156</v>
      </c>
      <c r="E78" s="80">
        <v>63116015</v>
      </c>
      <c r="F78" s="24" t="s">
        <v>1125</v>
      </c>
      <c r="G78" s="83" t="s">
        <v>474</v>
      </c>
      <c r="H78" s="32">
        <v>10</v>
      </c>
      <c r="I78" s="33">
        <v>21200</v>
      </c>
      <c r="J78" s="228">
        <f t="shared" ref="J78:J80" si="7">SUM(K78+L78+M78+N78+O78)</f>
        <v>923</v>
      </c>
      <c r="K78" s="192"/>
      <c r="L78" s="189"/>
      <c r="M78" s="193"/>
      <c r="N78" s="194">
        <v>923</v>
      </c>
      <c r="O78" s="194"/>
      <c r="P78" s="110" t="s">
        <v>1166</v>
      </c>
    </row>
    <row r="79" spans="1:17" ht="14.25" customHeight="1" x14ac:dyDescent="0.2">
      <c r="A79" s="312">
        <v>73</v>
      </c>
      <c r="B79" s="272" t="s">
        <v>1174</v>
      </c>
      <c r="C79" s="68" t="s">
        <v>1125</v>
      </c>
      <c r="D79" s="40">
        <v>74870</v>
      </c>
      <c r="E79" s="80">
        <v>63116015</v>
      </c>
      <c r="F79" s="24" t="s">
        <v>1175</v>
      </c>
      <c r="G79" s="83" t="s">
        <v>1177</v>
      </c>
      <c r="H79" s="32">
        <v>10</v>
      </c>
      <c r="I79" s="33">
        <v>21200</v>
      </c>
      <c r="J79" s="228">
        <f t="shared" si="7"/>
        <v>500</v>
      </c>
      <c r="K79" s="192"/>
      <c r="L79" s="189"/>
      <c r="M79" s="193"/>
      <c r="N79" s="194">
        <v>500</v>
      </c>
      <c r="O79" s="194"/>
      <c r="P79" s="110" t="s">
        <v>1176</v>
      </c>
    </row>
    <row r="80" spans="1:17" ht="14.25" customHeight="1" x14ac:dyDescent="0.2">
      <c r="A80" s="312">
        <v>74</v>
      </c>
      <c r="B80" s="272" t="s">
        <v>1197</v>
      </c>
      <c r="C80" s="68" t="s">
        <v>808</v>
      </c>
      <c r="D80" s="40">
        <v>77274</v>
      </c>
      <c r="E80" s="80">
        <v>63116015</v>
      </c>
      <c r="F80" s="24" t="s">
        <v>1182</v>
      </c>
      <c r="G80" s="83" t="s">
        <v>474</v>
      </c>
      <c r="H80" s="32">
        <v>10</v>
      </c>
      <c r="I80" s="33">
        <v>21200</v>
      </c>
      <c r="J80" s="228">
        <f t="shared" si="7"/>
        <v>400</v>
      </c>
      <c r="K80" s="192"/>
      <c r="L80" s="189"/>
      <c r="M80" s="193"/>
      <c r="N80" s="194">
        <v>400</v>
      </c>
      <c r="O80" s="194"/>
      <c r="P80" s="110" t="s">
        <v>1198</v>
      </c>
    </row>
    <row r="81" spans="1:16" ht="14.25" customHeight="1" x14ac:dyDescent="0.2">
      <c r="A81" s="312">
        <v>75</v>
      </c>
      <c r="B81" s="278" t="s">
        <v>1199</v>
      </c>
      <c r="C81" s="34" t="s">
        <v>1200</v>
      </c>
      <c r="D81" s="40">
        <v>77294</v>
      </c>
      <c r="E81" s="80">
        <v>63116015</v>
      </c>
      <c r="F81" s="38" t="s">
        <v>1182</v>
      </c>
      <c r="G81" s="83" t="s">
        <v>474</v>
      </c>
      <c r="H81" s="32">
        <v>10</v>
      </c>
      <c r="I81" s="33">
        <v>21200</v>
      </c>
      <c r="J81" s="228">
        <f t="shared" si="5"/>
        <v>300</v>
      </c>
      <c r="K81" s="397"/>
      <c r="L81" s="189"/>
      <c r="M81" s="193"/>
      <c r="N81" s="194">
        <v>300</v>
      </c>
      <c r="O81" s="194"/>
      <c r="P81" s="110"/>
    </row>
    <row r="82" spans="1:16" ht="14.25" customHeight="1" x14ac:dyDescent="0.2">
      <c r="A82" s="312">
        <v>76</v>
      </c>
      <c r="B82" s="433" t="s">
        <v>1208</v>
      </c>
      <c r="C82" s="18" t="s">
        <v>1209</v>
      </c>
      <c r="D82" s="100">
        <v>77928</v>
      </c>
      <c r="E82" s="80">
        <v>63116015</v>
      </c>
      <c r="F82" s="303" t="s">
        <v>1182</v>
      </c>
      <c r="G82" s="77" t="s">
        <v>199</v>
      </c>
      <c r="H82" s="48">
        <v>10</v>
      </c>
      <c r="I82" s="51">
        <v>14310</v>
      </c>
      <c r="J82" s="228">
        <f t="shared" si="5"/>
        <v>90</v>
      </c>
      <c r="K82" s="397"/>
      <c r="L82" s="247"/>
      <c r="M82" s="193">
        <v>90</v>
      </c>
      <c r="N82" s="194"/>
      <c r="O82" s="194"/>
      <c r="P82" s="432" t="s">
        <v>200</v>
      </c>
    </row>
    <row r="83" spans="1:16" ht="14.25" customHeight="1" x14ac:dyDescent="0.2">
      <c r="A83" s="312">
        <v>77</v>
      </c>
      <c r="B83" s="433" t="s">
        <v>1269</v>
      </c>
      <c r="C83" s="18" t="s">
        <v>1175</v>
      </c>
      <c r="D83" s="100">
        <v>84451</v>
      </c>
      <c r="E83" s="80">
        <v>63116015</v>
      </c>
      <c r="F83" s="38" t="s">
        <v>1245</v>
      </c>
      <c r="G83" s="77" t="s">
        <v>199</v>
      </c>
      <c r="H83" s="48">
        <v>21</v>
      </c>
      <c r="I83" s="51">
        <v>14310</v>
      </c>
      <c r="J83" s="228">
        <f t="shared" si="5"/>
        <v>80</v>
      </c>
      <c r="K83" s="431"/>
      <c r="L83" s="247"/>
      <c r="M83" s="193">
        <v>80</v>
      </c>
      <c r="N83" s="194"/>
      <c r="O83" s="194"/>
      <c r="P83" s="317" t="s">
        <v>357</v>
      </c>
    </row>
    <row r="84" spans="1:16" ht="14.25" customHeight="1" x14ac:dyDescent="0.2">
      <c r="A84" s="312">
        <v>78</v>
      </c>
      <c r="B84" s="278" t="s">
        <v>1278</v>
      </c>
      <c r="C84" s="324" t="s">
        <v>1245</v>
      </c>
      <c r="D84" s="40">
        <v>86537</v>
      </c>
      <c r="E84" s="80">
        <v>63116015</v>
      </c>
      <c r="F84" s="38" t="s">
        <v>616</v>
      </c>
      <c r="G84" s="300" t="s">
        <v>474</v>
      </c>
      <c r="H84" s="48">
        <v>10</v>
      </c>
      <c r="I84" s="51">
        <v>21200</v>
      </c>
      <c r="J84" s="228">
        <f t="shared" si="5"/>
        <v>10000</v>
      </c>
      <c r="K84" s="192"/>
      <c r="L84" s="189"/>
      <c r="M84" s="193"/>
      <c r="N84" s="194">
        <v>10000</v>
      </c>
      <c r="O84" s="194"/>
      <c r="P84" s="317" t="s">
        <v>1276</v>
      </c>
    </row>
    <row r="85" spans="1:16" ht="14.25" customHeight="1" x14ac:dyDescent="0.2">
      <c r="A85" s="312">
        <v>79</v>
      </c>
      <c r="B85" s="278" t="s">
        <v>1286</v>
      </c>
      <c r="C85" s="18" t="s">
        <v>994</v>
      </c>
      <c r="D85" s="100">
        <v>86734</v>
      </c>
      <c r="E85" s="80">
        <v>63116015</v>
      </c>
      <c r="F85" s="24" t="s">
        <v>1274</v>
      </c>
      <c r="G85" s="77" t="s">
        <v>199</v>
      </c>
      <c r="H85" s="48">
        <v>10</v>
      </c>
      <c r="I85" s="51">
        <v>14310</v>
      </c>
      <c r="J85" s="228">
        <f t="shared" si="5"/>
        <v>42</v>
      </c>
      <c r="K85" s="431"/>
      <c r="L85" s="247"/>
      <c r="M85" s="193">
        <v>42</v>
      </c>
      <c r="N85" s="194"/>
      <c r="O85" s="194"/>
      <c r="P85" s="317" t="s">
        <v>206</v>
      </c>
    </row>
    <row r="86" spans="1:16" ht="14.25" customHeight="1" x14ac:dyDescent="0.2">
      <c r="A86" s="312">
        <v>80</v>
      </c>
      <c r="B86" s="278"/>
      <c r="C86" s="18"/>
      <c r="D86" s="381">
        <v>78863</v>
      </c>
      <c r="E86" s="369">
        <v>63116015</v>
      </c>
      <c r="F86" s="513" t="s">
        <v>1222</v>
      </c>
      <c r="G86" s="370" t="s">
        <v>1306</v>
      </c>
      <c r="H86" s="371">
        <v>10</v>
      </c>
      <c r="I86" s="447">
        <v>11900</v>
      </c>
      <c r="J86" s="383">
        <f t="shared" si="5"/>
        <v>2064</v>
      </c>
      <c r="K86" s="514">
        <v>2064</v>
      </c>
      <c r="L86" s="247"/>
      <c r="M86" s="348"/>
      <c r="N86" s="247"/>
      <c r="O86" s="247"/>
      <c r="P86" s="515" t="s">
        <v>1307</v>
      </c>
    </row>
    <row r="87" spans="1:16" ht="14.25" customHeight="1" x14ac:dyDescent="0.2">
      <c r="A87" s="312">
        <v>81</v>
      </c>
      <c r="B87" s="278"/>
      <c r="C87" s="18"/>
      <c r="D87" s="381">
        <v>79346</v>
      </c>
      <c r="E87" s="369">
        <v>63116015</v>
      </c>
      <c r="F87" s="513" t="s">
        <v>1222</v>
      </c>
      <c r="G87" s="370" t="s">
        <v>1308</v>
      </c>
      <c r="H87" s="371">
        <v>10</v>
      </c>
      <c r="I87" s="447">
        <v>11900</v>
      </c>
      <c r="J87" s="383">
        <f t="shared" si="5"/>
        <v>5972</v>
      </c>
      <c r="K87" s="514">
        <v>5972</v>
      </c>
      <c r="L87" s="247"/>
      <c r="M87" s="348"/>
      <c r="N87" s="247"/>
      <c r="O87" s="247"/>
      <c r="P87" s="515" t="s">
        <v>1305</v>
      </c>
    </row>
    <row r="88" spans="1:16" ht="14.25" customHeight="1" x14ac:dyDescent="0.2">
      <c r="A88" s="312">
        <v>82</v>
      </c>
      <c r="B88" s="278"/>
      <c r="C88" s="18"/>
      <c r="D88" s="100"/>
      <c r="E88" s="80"/>
      <c r="F88" s="24" t="s">
        <v>1274</v>
      </c>
      <c r="G88" s="83" t="s">
        <v>1014</v>
      </c>
      <c r="H88" s="32">
        <v>10</v>
      </c>
      <c r="I88" s="33">
        <v>11110</v>
      </c>
      <c r="J88" s="228">
        <f t="shared" ref="J88:J91" si="8">SUM(K88+L88+M88+N88+O88)</f>
        <v>12181.58</v>
      </c>
      <c r="K88" s="327">
        <v>12181.58</v>
      </c>
      <c r="L88" s="247"/>
      <c r="M88" s="193"/>
      <c r="N88" s="194"/>
      <c r="O88" s="194"/>
      <c r="P88" s="317"/>
    </row>
    <row r="89" spans="1:16" ht="14.25" customHeight="1" x14ac:dyDescent="0.2">
      <c r="A89" s="312">
        <v>83</v>
      </c>
      <c r="B89" s="278" t="s">
        <v>1278</v>
      </c>
      <c r="C89" s="324" t="s">
        <v>1245</v>
      </c>
      <c r="D89" s="40">
        <v>94499</v>
      </c>
      <c r="E89" s="80">
        <v>63116015</v>
      </c>
      <c r="F89" s="38" t="s">
        <v>1348</v>
      </c>
      <c r="G89" s="300" t="s">
        <v>474</v>
      </c>
      <c r="H89" s="48">
        <v>10</v>
      </c>
      <c r="I89" s="51">
        <v>21200</v>
      </c>
      <c r="J89" s="228">
        <f t="shared" si="8"/>
        <v>6500</v>
      </c>
      <c r="K89" s="192"/>
      <c r="L89" s="189"/>
      <c r="M89" s="193"/>
      <c r="N89" s="194">
        <v>6500</v>
      </c>
      <c r="O89" s="194"/>
      <c r="P89" s="317" t="s">
        <v>1353</v>
      </c>
    </row>
    <row r="90" spans="1:16" ht="14.25" customHeight="1" x14ac:dyDescent="0.2">
      <c r="A90" s="312">
        <v>84</v>
      </c>
      <c r="B90" s="433" t="s">
        <v>1359</v>
      </c>
      <c r="C90" s="18" t="s">
        <v>994</v>
      </c>
      <c r="D90" s="100">
        <v>95068</v>
      </c>
      <c r="E90" s="80">
        <v>63116015</v>
      </c>
      <c r="F90" s="24" t="s">
        <v>1348</v>
      </c>
      <c r="G90" s="77" t="s">
        <v>215</v>
      </c>
      <c r="H90" s="48">
        <v>10</v>
      </c>
      <c r="I90" s="51">
        <v>13780</v>
      </c>
      <c r="J90" s="228">
        <f t="shared" si="8"/>
        <v>126.51</v>
      </c>
      <c r="K90" s="431"/>
      <c r="L90" s="247"/>
      <c r="M90" s="193">
        <v>126.51</v>
      </c>
      <c r="N90" s="194"/>
      <c r="O90" s="194"/>
      <c r="P90" s="317" t="s">
        <v>216</v>
      </c>
    </row>
    <row r="91" spans="1:16" ht="14.25" customHeight="1" x14ac:dyDescent="0.2">
      <c r="A91" s="312">
        <v>85</v>
      </c>
      <c r="B91" s="433" t="s">
        <v>1364</v>
      </c>
      <c r="C91" s="18" t="s">
        <v>616</v>
      </c>
      <c r="D91" s="100">
        <v>99641</v>
      </c>
      <c r="E91" s="80">
        <v>63116015</v>
      </c>
      <c r="F91" s="24" t="s">
        <v>1363</v>
      </c>
      <c r="G91" s="77" t="s">
        <v>215</v>
      </c>
      <c r="H91" s="48">
        <v>10</v>
      </c>
      <c r="I91" s="51">
        <v>13780</v>
      </c>
      <c r="J91" s="228">
        <f t="shared" si="8"/>
        <v>2206.75</v>
      </c>
      <c r="K91" s="431"/>
      <c r="L91" s="247"/>
      <c r="M91" s="193">
        <v>2206.75</v>
      </c>
      <c r="N91" s="194"/>
      <c r="O91" s="194"/>
      <c r="P91" s="317" t="s">
        <v>216</v>
      </c>
    </row>
    <row r="92" spans="1:16" ht="14.25" customHeight="1" x14ac:dyDescent="0.2">
      <c r="A92" s="312">
        <v>86</v>
      </c>
      <c r="B92" s="433" t="s">
        <v>1365</v>
      </c>
      <c r="C92" s="18" t="s">
        <v>994</v>
      </c>
      <c r="D92" s="100">
        <v>99675</v>
      </c>
      <c r="E92" s="80">
        <v>63116015</v>
      </c>
      <c r="F92" s="24" t="s">
        <v>1363</v>
      </c>
      <c r="G92" s="77" t="s">
        <v>215</v>
      </c>
      <c r="H92" s="48">
        <v>10</v>
      </c>
      <c r="I92" s="51">
        <v>13780</v>
      </c>
      <c r="J92" s="229">
        <f t="shared" ref="J92" si="9">SUM(K92+L92+M92+N92+O92)</f>
        <v>3392.64</v>
      </c>
      <c r="K92" s="431"/>
      <c r="L92" s="247"/>
      <c r="M92" s="193">
        <v>3392.64</v>
      </c>
      <c r="N92" s="194"/>
      <c r="O92" s="194"/>
      <c r="P92" s="317" t="s">
        <v>216</v>
      </c>
    </row>
    <row r="93" spans="1:16" ht="14.25" customHeight="1" x14ac:dyDescent="0.2">
      <c r="A93" s="312">
        <v>87</v>
      </c>
      <c r="B93" s="433" t="s">
        <v>1369</v>
      </c>
      <c r="C93" s="18" t="s">
        <v>616</v>
      </c>
      <c r="D93" s="100">
        <v>99892</v>
      </c>
      <c r="E93" s="80">
        <v>63116015</v>
      </c>
      <c r="F93" s="24" t="s">
        <v>1363</v>
      </c>
      <c r="G93" s="77" t="s">
        <v>215</v>
      </c>
      <c r="H93" s="48">
        <v>10</v>
      </c>
      <c r="I93" s="51">
        <v>13780</v>
      </c>
      <c r="J93" s="229">
        <f t="shared" ref="J93:J112" si="10">SUM(K93+L93+M93+N93+O93)</f>
        <v>426.2</v>
      </c>
      <c r="K93" s="431"/>
      <c r="L93" s="247"/>
      <c r="M93" s="193">
        <v>426.2</v>
      </c>
      <c r="N93" s="194"/>
      <c r="O93" s="194"/>
      <c r="P93" s="317" t="s">
        <v>216</v>
      </c>
    </row>
    <row r="94" spans="1:16" ht="14.25" customHeight="1" x14ac:dyDescent="0.2">
      <c r="A94" s="312">
        <v>88</v>
      </c>
      <c r="B94" s="433" t="s">
        <v>1390</v>
      </c>
      <c r="C94" s="18" t="s">
        <v>884</v>
      </c>
      <c r="D94" s="100">
        <v>101505</v>
      </c>
      <c r="E94" s="80">
        <v>63116015</v>
      </c>
      <c r="F94" s="38" t="s">
        <v>616</v>
      </c>
      <c r="G94" s="300" t="s">
        <v>474</v>
      </c>
      <c r="H94" s="48">
        <v>21</v>
      </c>
      <c r="I94" s="51">
        <v>21200</v>
      </c>
      <c r="J94" s="228">
        <f t="shared" si="10"/>
        <v>400</v>
      </c>
      <c r="K94" s="192"/>
      <c r="L94" s="189"/>
      <c r="M94" s="193"/>
      <c r="N94" s="194">
        <v>400</v>
      </c>
      <c r="O94" s="194"/>
      <c r="P94" s="317" t="s">
        <v>1276</v>
      </c>
    </row>
    <row r="95" spans="1:16" ht="14.25" customHeight="1" x14ac:dyDescent="0.2">
      <c r="A95" s="312">
        <v>89</v>
      </c>
      <c r="B95" s="433" t="s">
        <v>1471</v>
      </c>
      <c r="C95" s="18" t="s">
        <v>1464</v>
      </c>
      <c r="D95" s="100">
        <v>122126</v>
      </c>
      <c r="E95" s="80">
        <v>63116015</v>
      </c>
      <c r="F95" s="38" t="s">
        <v>1461</v>
      </c>
      <c r="G95" s="300" t="s">
        <v>1462</v>
      </c>
      <c r="H95" s="48">
        <v>21</v>
      </c>
      <c r="I95" s="51">
        <v>21200</v>
      </c>
      <c r="J95" s="228">
        <f t="shared" si="10"/>
        <v>300</v>
      </c>
      <c r="K95" s="192"/>
      <c r="L95" s="189"/>
      <c r="M95" s="193"/>
      <c r="N95" s="194">
        <v>300</v>
      </c>
      <c r="O95" s="194"/>
      <c r="P95" s="317" t="s">
        <v>1463</v>
      </c>
    </row>
    <row r="96" spans="1:16" ht="14.25" customHeight="1" x14ac:dyDescent="0.2">
      <c r="A96" s="312">
        <v>90</v>
      </c>
      <c r="B96" s="433" t="s">
        <v>1472</v>
      </c>
      <c r="C96" s="18" t="s">
        <v>1464</v>
      </c>
      <c r="D96" s="100">
        <v>122222</v>
      </c>
      <c r="E96" s="80">
        <v>63116015</v>
      </c>
      <c r="F96" s="38" t="s">
        <v>1461</v>
      </c>
      <c r="G96" s="300" t="s">
        <v>1462</v>
      </c>
      <c r="H96" s="48">
        <v>21</v>
      </c>
      <c r="I96" s="51">
        <v>21200</v>
      </c>
      <c r="J96" s="228">
        <f t="shared" si="10"/>
        <v>300</v>
      </c>
      <c r="K96" s="192"/>
      <c r="L96" s="189"/>
      <c r="M96" s="193"/>
      <c r="N96" s="194">
        <v>300</v>
      </c>
      <c r="O96" s="194"/>
      <c r="P96" s="317" t="s">
        <v>1465</v>
      </c>
    </row>
    <row r="97" spans="1:16" ht="14.25" customHeight="1" x14ac:dyDescent="0.2">
      <c r="A97" s="312">
        <v>91</v>
      </c>
      <c r="B97" s="433" t="s">
        <v>1473</v>
      </c>
      <c r="C97" s="18" t="s">
        <v>1464</v>
      </c>
      <c r="D97" s="100">
        <v>122240</v>
      </c>
      <c r="E97" s="80">
        <v>63116015</v>
      </c>
      <c r="F97" s="38" t="s">
        <v>1461</v>
      </c>
      <c r="G97" s="300" t="s">
        <v>1462</v>
      </c>
      <c r="H97" s="48">
        <v>21</v>
      </c>
      <c r="I97" s="51">
        <v>21200</v>
      </c>
      <c r="J97" s="228">
        <f t="shared" si="10"/>
        <v>300</v>
      </c>
      <c r="K97" s="192"/>
      <c r="L97" s="189"/>
      <c r="M97" s="193"/>
      <c r="N97" s="194">
        <v>300</v>
      </c>
      <c r="O97" s="194"/>
      <c r="P97" s="317" t="s">
        <v>1466</v>
      </c>
    </row>
    <row r="98" spans="1:16" ht="14.25" customHeight="1" x14ac:dyDescent="0.2">
      <c r="A98" s="312">
        <v>92</v>
      </c>
      <c r="B98" s="433" t="s">
        <v>1474</v>
      </c>
      <c r="C98" s="18" t="s">
        <v>1464</v>
      </c>
      <c r="D98" s="100">
        <v>122272</v>
      </c>
      <c r="E98" s="80">
        <v>63116015</v>
      </c>
      <c r="F98" s="38" t="s">
        <v>1461</v>
      </c>
      <c r="G98" s="300" t="s">
        <v>1462</v>
      </c>
      <c r="H98" s="48">
        <v>21</v>
      </c>
      <c r="I98" s="51">
        <v>21200</v>
      </c>
      <c r="J98" s="228">
        <f t="shared" si="10"/>
        <v>300</v>
      </c>
      <c r="K98" s="192"/>
      <c r="L98" s="189"/>
      <c r="M98" s="193"/>
      <c r="N98" s="194">
        <v>300</v>
      </c>
      <c r="O98" s="194"/>
      <c r="P98" s="317" t="s">
        <v>1467</v>
      </c>
    </row>
    <row r="99" spans="1:16" ht="14.25" customHeight="1" x14ac:dyDescent="0.2">
      <c r="A99" s="312">
        <v>93</v>
      </c>
      <c r="B99" s="433" t="s">
        <v>1475</v>
      </c>
      <c r="C99" s="18" t="s">
        <v>1464</v>
      </c>
      <c r="D99" s="100">
        <v>122295</v>
      </c>
      <c r="E99" s="80">
        <v>63116015</v>
      </c>
      <c r="F99" s="38" t="s">
        <v>1461</v>
      </c>
      <c r="G99" s="300" t="s">
        <v>1462</v>
      </c>
      <c r="H99" s="48">
        <v>21</v>
      </c>
      <c r="I99" s="51">
        <v>21200</v>
      </c>
      <c r="J99" s="228">
        <f t="shared" si="10"/>
        <v>300</v>
      </c>
      <c r="K99" s="192"/>
      <c r="L99" s="189"/>
      <c r="M99" s="193"/>
      <c r="N99" s="194">
        <v>300</v>
      </c>
      <c r="O99" s="194"/>
      <c r="P99" s="317" t="s">
        <v>1468</v>
      </c>
    </row>
    <row r="100" spans="1:16" ht="14.25" customHeight="1" x14ac:dyDescent="0.2">
      <c r="A100" s="312">
        <v>94</v>
      </c>
      <c r="B100" s="433" t="s">
        <v>1476</v>
      </c>
      <c r="C100" s="18" t="s">
        <v>1464</v>
      </c>
      <c r="D100" s="100">
        <v>122338</v>
      </c>
      <c r="E100" s="80">
        <v>63116015</v>
      </c>
      <c r="F100" s="38" t="s">
        <v>1461</v>
      </c>
      <c r="G100" s="300" t="s">
        <v>1462</v>
      </c>
      <c r="H100" s="48">
        <v>21</v>
      </c>
      <c r="I100" s="51">
        <v>21200</v>
      </c>
      <c r="J100" s="228">
        <f t="shared" si="10"/>
        <v>300</v>
      </c>
      <c r="K100" s="192"/>
      <c r="L100" s="189"/>
      <c r="M100" s="193"/>
      <c r="N100" s="194">
        <v>300</v>
      </c>
      <c r="O100" s="194"/>
      <c r="P100" s="317" t="s">
        <v>1469</v>
      </c>
    </row>
    <row r="101" spans="1:16" ht="14.25" customHeight="1" x14ac:dyDescent="0.2">
      <c r="A101" s="312">
        <v>95</v>
      </c>
      <c r="B101" s="433" t="s">
        <v>1477</v>
      </c>
      <c r="C101" s="18" t="s">
        <v>1464</v>
      </c>
      <c r="D101" s="100">
        <v>122353</v>
      </c>
      <c r="E101" s="80">
        <v>63116015</v>
      </c>
      <c r="F101" s="38" t="s">
        <v>1461</v>
      </c>
      <c r="G101" s="300" t="s">
        <v>1462</v>
      </c>
      <c r="H101" s="48">
        <v>21</v>
      </c>
      <c r="I101" s="51">
        <v>21200</v>
      </c>
      <c r="J101" s="228">
        <f t="shared" si="10"/>
        <v>300</v>
      </c>
      <c r="K101" s="192"/>
      <c r="L101" s="189"/>
      <c r="M101" s="193"/>
      <c r="N101" s="194">
        <v>300</v>
      </c>
      <c r="O101" s="194"/>
      <c r="P101" s="317" t="s">
        <v>1470</v>
      </c>
    </row>
    <row r="102" spans="1:16" ht="14.25" customHeight="1" x14ac:dyDescent="0.2">
      <c r="A102" s="312">
        <v>96</v>
      </c>
      <c r="B102" s="433" t="s">
        <v>1478</v>
      </c>
      <c r="C102" s="18" t="s">
        <v>1464</v>
      </c>
      <c r="D102" s="100">
        <v>122379</v>
      </c>
      <c r="E102" s="80">
        <v>63116015</v>
      </c>
      <c r="F102" s="38" t="s">
        <v>1461</v>
      </c>
      <c r="G102" s="300" t="s">
        <v>1462</v>
      </c>
      <c r="H102" s="48">
        <v>21</v>
      </c>
      <c r="I102" s="51">
        <v>21200</v>
      </c>
      <c r="J102" s="228">
        <f t="shared" si="10"/>
        <v>300</v>
      </c>
      <c r="K102" s="192"/>
      <c r="L102" s="189"/>
      <c r="M102" s="193"/>
      <c r="N102" s="194">
        <v>300</v>
      </c>
      <c r="O102" s="194"/>
      <c r="P102" s="317" t="s">
        <v>1479</v>
      </c>
    </row>
    <row r="103" spans="1:16" ht="14.25" customHeight="1" x14ac:dyDescent="0.2">
      <c r="A103" s="312">
        <v>97</v>
      </c>
      <c r="B103" s="433" t="s">
        <v>1480</v>
      </c>
      <c r="C103" s="18" t="s">
        <v>1464</v>
      </c>
      <c r="D103" s="100">
        <v>122427</v>
      </c>
      <c r="E103" s="80">
        <v>63116015</v>
      </c>
      <c r="F103" s="38" t="s">
        <v>1461</v>
      </c>
      <c r="G103" s="300" t="s">
        <v>1462</v>
      </c>
      <c r="H103" s="48">
        <v>21</v>
      </c>
      <c r="I103" s="51">
        <v>21200</v>
      </c>
      <c r="J103" s="228">
        <f t="shared" si="10"/>
        <v>300</v>
      </c>
      <c r="K103" s="192"/>
      <c r="L103" s="189"/>
      <c r="M103" s="193"/>
      <c r="N103" s="194">
        <v>300</v>
      </c>
      <c r="O103" s="194"/>
      <c r="P103" s="317" t="s">
        <v>1481</v>
      </c>
    </row>
    <row r="104" spans="1:16" ht="14.25" customHeight="1" x14ac:dyDescent="0.2">
      <c r="A104" s="312">
        <v>98</v>
      </c>
      <c r="B104" s="433" t="s">
        <v>1482</v>
      </c>
      <c r="C104" s="18" t="s">
        <v>1464</v>
      </c>
      <c r="D104" s="100">
        <v>122456</v>
      </c>
      <c r="E104" s="80">
        <v>63116015</v>
      </c>
      <c r="F104" s="38" t="s">
        <v>1461</v>
      </c>
      <c r="G104" s="300" t="s">
        <v>1462</v>
      </c>
      <c r="H104" s="48">
        <v>21</v>
      </c>
      <c r="I104" s="51">
        <v>21200</v>
      </c>
      <c r="J104" s="228">
        <f t="shared" si="10"/>
        <v>300</v>
      </c>
      <c r="K104" s="192"/>
      <c r="L104" s="189"/>
      <c r="M104" s="193"/>
      <c r="N104" s="194">
        <v>300</v>
      </c>
      <c r="O104" s="194"/>
      <c r="P104" s="317" t="s">
        <v>1483</v>
      </c>
    </row>
    <row r="105" spans="1:16" ht="14.25" customHeight="1" x14ac:dyDescent="0.2">
      <c r="A105" s="312">
        <v>99</v>
      </c>
      <c r="B105" s="433" t="s">
        <v>1485</v>
      </c>
      <c r="C105" s="18" t="s">
        <v>1464</v>
      </c>
      <c r="D105" s="100">
        <v>122486</v>
      </c>
      <c r="E105" s="80">
        <v>63116015</v>
      </c>
      <c r="F105" s="38" t="s">
        <v>1461</v>
      </c>
      <c r="G105" s="300" t="s">
        <v>1462</v>
      </c>
      <c r="H105" s="48">
        <v>21</v>
      </c>
      <c r="I105" s="51">
        <v>21200</v>
      </c>
      <c r="J105" s="228">
        <f t="shared" si="10"/>
        <v>300</v>
      </c>
      <c r="K105" s="192"/>
      <c r="L105" s="189"/>
      <c r="M105" s="193"/>
      <c r="N105" s="194">
        <v>300</v>
      </c>
      <c r="O105" s="194"/>
      <c r="P105" s="317" t="s">
        <v>1486</v>
      </c>
    </row>
    <row r="106" spans="1:16" ht="14.25" customHeight="1" x14ac:dyDescent="0.2">
      <c r="A106" s="312">
        <v>100</v>
      </c>
      <c r="B106" s="433" t="s">
        <v>1487</v>
      </c>
      <c r="C106" s="18" t="s">
        <v>1464</v>
      </c>
      <c r="D106" s="100">
        <v>122518</v>
      </c>
      <c r="E106" s="80">
        <v>63116015</v>
      </c>
      <c r="F106" s="38" t="s">
        <v>1461</v>
      </c>
      <c r="G106" s="300" t="s">
        <v>1462</v>
      </c>
      <c r="H106" s="48">
        <v>21</v>
      </c>
      <c r="I106" s="51">
        <v>21200</v>
      </c>
      <c r="J106" s="228">
        <f t="shared" si="10"/>
        <v>300</v>
      </c>
      <c r="K106" s="192"/>
      <c r="L106" s="189"/>
      <c r="M106" s="193"/>
      <c r="N106" s="194">
        <v>300</v>
      </c>
      <c r="O106" s="194"/>
      <c r="P106" s="317" t="s">
        <v>1489</v>
      </c>
    </row>
    <row r="107" spans="1:16" ht="14.25" customHeight="1" x14ac:dyDescent="0.2">
      <c r="A107" s="312">
        <v>101</v>
      </c>
      <c r="B107" s="433" t="s">
        <v>1488</v>
      </c>
      <c r="C107" s="18" t="s">
        <v>1464</v>
      </c>
      <c r="D107" s="100">
        <v>122536</v>
      </c>
      <c r="E107" s="80">
        <v>63116015</v>
      </c>
      <c r="F107" s="38" t="s">
        <v>1461</v>
      </c>
      <c r="G107" s="300" t="s">
        <v>1462</v>
      </c>
      <c r="H107" s="48">
        <v>21</v>
      </c>
      <c r="I107" s="51">
        <v>21200</v>
      </c>
      <c r="J107" s="228">
        <f t="shared" si="10"/>
        <v>300</v>
      </c>
      <c r="K107" s="192"/>
      <c r="L107" s="189"/>
      <c r="M107" s="193"/>
      <c r="N107" s="194">
        <v>300</v>
      </c>
      <c r="O107" s="194"/>
      <c r="P107" s="317" t="s">
        <v>1490</v>
      </c>
    </row>
    <row r="108" spans="1:16" ht="14.25" customHeight="1" x14ac:dyDescent="0.2">
      <c r="A108" s="312">
        <v>102</v>
      </c>
      <c r="B108" s="433" t="s">
        <v>1492</v>
      </c>
      <c r="C108" s="18" t="s">
        <v>1464</v>
      </c>
      <c r="D108" s="100">
        <v>122599</v>
      </c>
      <c r="E108" s="80">
        <v>63116015</v>
      </c>
      <c r="F108" s="38" t="s">
        <v>1461</v>
      </c>
      <c r="G108" s="300" t="s">
        <v>1462</v>
      </c>
      <c r="H108" s="48">
        <v>21</v>
      </c>
      <c r="I108" s="51">
        <v>21200</v>
      </c>
      <c r="J108" s="228">
        <f t="shared" si="10"/>
        <v>300</v>
      </c>
      <c r="K108" s="192"/>
      <c r="L108" s="189"/>
      <c r="M108" s="193"/>
      <c r="N108" s="194">
        <v>300</v>
      </c>
      <c r="O108" s="194"/>
      <c r="P108" s="317" t="s">
        <v>1494</v>
      </c>
    </row>
    <row r="109" spans="1:16" ht="14.25" customHeight="1" x14ac:dyDescent="0.2">
      <c r="A109" s="312">
        <v>103</v>
      </c>
      <c r="B109" s="433" t="s">
        <v>1493</v>
      </c>
      <c r="C109" s="18" t="s">
        <v>1464</v>
      </c>
      <c r="D109" s="100">
        <v>122618</v>
      </c>
      <c r="E109" s="80">
        <v>63116015</v>
      </c>
      <c r="F109" s="38" t="s">
        <v>1461</v>
      </c>
      <c r="G109" s="300" t="s">
        <v>1462</v>
      </c>
      <c r="H109" s="48">
        <v>21</v>
      </c>
      <c r="I109" s="51">
        <v>21200</v>
      </c>
      <c r="J109" s="228">
        <f t="shared" si="10"/>
        <v>300</v>
      </c>
      <c r="K109" s="192"/>
      <c r="L109" s="189"/>
      <c r="M109" s="193"/>
      <c r="N109" s="194">
        <v>300</v>
      </c>
      <c r="O109" s="194"/>
      <c r="P109" s="317" t="s">
        <v>1495</v>
      </c>
    </row>
    <row r="110" spans="1:16" ht="14.25" customHeight="1" x14ac:dyDescent="0.2">
      <c r="A110" s="312">
        <v>104</v>
      </c>
      <c r="B110" s="433" t="s">
        <v>1491</v>
      </c>
      <c r="C110" s="18" t="s">
        <v>1464</v>
      </c>
      <c r="D110" s="100">
        <v>122363</v>
      </c>
      <c r="E110" s="80">
        <v>63116015</v>
      </c>
      <c r="F110" s="38" t="s">
        <v>1461</v>
      </c>
      <c r="G110" s="300" t="s">
        <v>1462</v>
      </c>
      <c r="H110" s="48">
        <v>21</v>
      </c>
      <c r="I110" s="51">
        <v>21200</v>
      </c>
      <c r="J110" s="228">
        <f t="shared" si="10"/>
        <v>300</v>
      </c>
      <c r="K110" s="192"/>
      <c r="L110" s="189"/>
      <c r="M110" s="193"/>
      <c r="N110" s="194">
        <v>300</v>
      </c>
      <c r="O110" s="194"/>
      <c r="P110" s="317" t="s">
        <v>1497</v>
      </c>
    </row>
    <row r="111" spans="1:16" ht="14.25" customHeight="1" x14ac:dyDescent="0.2">
      <c r="A111" s="312">
        <v>105</v>
      </c>
      <c r="B111" s="433" t="s">
        <v>1498</v>
      </c>
      <c r="C111" s="18" t="s">
        <v>1464</v>
      </c>
      <c r="D111" s="100">
        <v>122649</v>
      </c>
      <c r="E111" s="80">
        <v>63116015</v>
      </c>
      <c r="F111" s="38" t="s">
        <v>1461</v>
      </c>
      <c r="G111" s="300" t="s">
        <v>1462</v>
      </c>
      <c r="H111" s="48">
        <v>21</v>
      </c>
      <c r="I111" s="51">
        <v>21200</v>
      </c>
      <c r="J111" s="228">
        <f t="shared" si="10"/>
        <v>300</v>
      </c>
      <c r="K111" s="192"/>
      <c r="L111" s="189"/>
      <c r="M111" s="193"/>
      <c r="N111" s="194">
        <v>300</v>
      </c>
      <c r="O111" s="194"/>
      <c r="P111" s="317" t="s">
        <v>1500</v>
      </c>
    </row>
    <row r="112" spans="1:16" ht="14.25" customHeight="1" x14ac:dyDescent="0.2">
      <c r="A112" s="312">
        <v>106</v>
      </c>
      <c r="B112" s="433" t="s">
        <v>1499</v>
      </c>
      <c r="C112" s="18" t="s">
        <v>1464</v>
      </c>
      <c r="D112" s="100">
        <v>122666</v>
      </c>
      <c r="E112" s="80">
        <v>63116015</v>
      </c>
      <c r="F112" s="38" t="s">
        <v>1461</v>
      </c>
      <c r="G112" s="300" t="s">
        <v>1462</v>
      </c>
      <c r="H112" s="48">
        <v>21</v>
      </c>
      <c r="I112" s="51">
        <v>21200</v>
      </c>
      <c r="J112" s="228">
        <f t="shared" si="10"/>
        <v>300</v>
      </c>
      <c r="K112" s="192"/>
      <c r="L112" s="189"/>
      <c r="M112" s="193"/>
      <c r="N112" s="194">
        <v>300</v>
      </c>
      <c r="O112" s="194"/>
      <c r="P112" s="317" t="s">
        <v>1501</v>
      </c>
    </row>
    <row r="113" spans="1:16" ht="14.25" customHeight="1" x14ac:dyDescent="0.2">
      <c r="A113" s="312">
        <v>107</v>
      </c>
      <c r="B113" s="433" t="s">
        <v>1487</v>
      </c>
      <c r="C113" s="18" t="s">
        <v>1464</v>
      </c>
      <c r="D113" s="100">
        <v>122702</v>
      </c>
      <c r="E113" s="80">
        <v>63116015</v>
      </c>
      <c r="F113" s="38" t="s">
        <v>1461</v>
      </c>
      <c r="G113" s="300" t="s">
        <v>1462</v>
      </c>
      <c r="H113" s="48">
        <v>21</v>
      </c>
      <c r="I113" s="51">
        <v>21200</v>
      </c>
      <c r="J113" s="228">
        <f t="shared" ref="J113:J118" si="11">SUM(K113+L113+M113+N113+O113)</f>
        <v>300</v>
      </c>
      <c r="K113" s="192"/>
      <c r="L113" s="189"/>
      <c r="M113" s="193"/>
      <c r="N113" s="194">
        <v>300</v>
      </c>
      <c r="O113" s="194"/>
      <c r="P113" s="317" t="s">
        <v>1503</v>
      </c>
    </row>
    <row r="114" spans="1:16" ht="14.25" customHeight="1" x14ac:dyDescent="0.2">
      <c r="A114" s="312">
        <v>108</v>
      </c>
      <c r="B114" s="433" t="s">
        <v>1504</v>
      </c>
      <c r="C114" s="18" t="s">
        <v>1464</v>
      </c>
      <c r="D114" s="100">
        <v>122711</v>
      </c>
      <c r="E114" s="80">
        <v>63116015</v>
      </c>
      <c r="F114" s="38" t="s">
        <v>1461</v>
      </c>
      <c r="G114" s="300" t="s">
        <v>1462</v>
      </c>
      <c r="H114" s="48">
        <v>21</v>
      </c>
      <c r="I114" s="51">
        <v>21200</v>
      </c>
      <c r="J114" s="228">
        <f t="shared" si="11"/>
        <v>300</v>
      </c>
      <c r="K114" s="192"/>
      <c r="L114" s="189"/>
      <c r="M114" s="193"/>
      <c r="N114" s="194">
        <v>300</v>
      </c>
      <c r="O114" s="194"/>
      <c r="P114" s="317" t="s">
        <v>1505</v>
      </c>
    </row>
    <row r="115" spans="1:16" ht="14.25" customHeight="1" x14ac:dyDescent="0.2">
      <c r="A115" s="312">
        <v>109</v>
      </c>
      <c r="B115" s="433" t="s">
        <v>1508</v>
      </c>
      <c r="C115" s="18" t="s">
        <v>1464</v>
      </c>
      <c r="D115" s="100">
        <v>122718</v>
      </c>
      <c r="E115" s="80">
        <v>63116015</v>
      </c>
      <c r="F115" s="38" t="s">
        <v>1461</v>
      </c>
      <c r="G115" s="300" t="s">
        <v>1462</v>
      </c>
      <c r="H115" s="48">
        <v>21</v>
      </c>
      <c r="I115" s="51">
        <v>21200</v>
      </c>
      <c r="J115" s="228">
        <f t="shared" si="11"/>
        <v>300</v>
      </c>
      <c r="K115" s="192"/>
      <c r="L115" s="189"/>
      <c r="M115" s="193"/>
      <c r="N115" s="194">
        <v>300</v>
      </c>
      <c r="O115" s="194"/>
      <c r="P115" s="317" t="s">
        <v>1506</v>
      </c>
    </row>
    <row r="116" spans="1:16" ht="14.25" customHeight="1" x14ac:dyDescent="0.2">
      <c r="A116" s="312">
        <v>110</v>
      </c>
      <c r="B116" s="433" t="s">
        <v>1496</v>
      </c>
      <c r="C116" s="18" t="s">
        <v>1464</v>
      </c>
      <c r="D116" s="100">
        <v>122775</v>
      </c>
      <c r="E116" s="80">
        <v>63116015</v>
      </c>
      <c r="F116" s="38" t="s">
        <v>1461</v>
      </c>
      <c r="G116" s="300" t="s">
        <v>1462</v>
      </c>
      <c r="H116" s="48">
        <v>21</v>
      </c>
      <c r="I116" s="51">
        <v>21200</v>
      </c>
      <c r="J116" s="228">
        <f t="shared" si="11"/>
        <v>300</v>
      </c>
      <c r="K116" s="192"/>
      <c r="L116" s="189"/>
      <c r="M116" s="193"/>
      <c r="N116" s="194">
        <v>300</v>
      </c>
      <c r="O116" s="194"/>
      <c r="P116" s="317" t="s">
        <v>1511</v>
      </c>
    </row>
    <row r="117" spans="1:16" ht="14.25" customHeight="1" x14ac:dyDescent="0.2">
      <c r="A117" s="312">
        <v>111</v>
      </c>
      <c r="B117" s="433" t="s">
        <v>1512</v>
      </c>
      <c r="C117" s="18" t="s">
        <v>1464</v>
      </c>
      <c r="D117" s="100">
        <v>122794</v>
      </c>
      <c r="E117" s="80">
        <v>63116015</v>
      </c>
      <c r="F117" s="38" t="s">
        <v>1461</v>
      </c>
      <c r="G117" s="300" t="s">
        <v>1462</v>
      </c>
      <c r="H117" s="48">
        <v>21</v>
      </c>
      <c r="I117" s="51">
        <v>21200</v>
      </c>
      <c r="J117" s="228">
        <f t="shared" si="11"/>
        <v>300</v>
      </c>
      <c r="K117" s="192"/>
      <c r="L117" s="189"/>
      <c r="M117" s="193"/>
      <c r="N117" s="194">
        <v>300</v>
      </c>
      <c r="O117" s="194"/>
      <c r="P117" s="317" t="s">
        <v>1513</v>
      </c>
    </row>
    <row r="118" spans="1:16" ht="14.25" customHeight="1" x14ac:dyDescent="0.2">
      <c r="A118" s="312">
        <v>112</v>
      </c>
      <c r="B118" s="433" t="s">
        <v>1484</v>
      </c>
      <c r="C118" s="18" t="s">
        <v>1464</v>
      </c>
      <c r="D118" s="100">
        <v>122806</v>
      </c>
      <c r="E118" s="80">
        <v>63116015</v>
      </c>
      <c r="F118" s="38" t="s">
        <v>1461</v>
      </c>
      <c r="G118" s="300" t="s">
        <v>1462</v>
      </c>
      <c r="H118" s="48">
        <v>21</v>
      </c>
      <c r="I118" s="51">
        <v>21200</v>
      </c>
      <c r="J118" s="228">
        <f t="shared" si="11"/>
        <v>300</v>
      </c>
      <c r="K118" s="192"/>
      <c r="L118" s="189"/>
      <c r="M118" s="193"/>
      <c r="N118" s="194">
        <v>300</v>
      </c>
      <c r="O118" s="194"/>
      <c r="P118" s="317" t="s">
        <v>1515</v>
      </c>
    </row>
    <row r="119" spans="1:16" ht="14.25" customHeight="1" x14ac:dyDescent="0.2">
      <c r="A119" s="312">
        <v>113</v>
      </c>
      <c r="B119" s="433"/>
      <c r="C119" s="18"/>
      <c r="D119" s="100"/>
      <c r="E119" s="80"/>
      <c r="F119" s="38" t="s">
        <v>1461</v>
      </c>
      <c r="G119" s="83" t="s">
        <v>1297</v>
      </c>
      <c r="H119" s="32">
        <v>10</v>
      </c>
      <c r="I119" s="33">
        <v>11110</v>
      </c>
      <c r="J119" s="228">
        <f t="shared" ref="J119:J121" si="12">SUM(K119+L119+M119+N119+O119)</f>
        <v>13226</v>
      </c>
      <c r="K119" s="327">
        <v>13226</v>
      </c>
      <c r="L119" s="189"/>
      <c r="M119" s="193"/>
      <c r="N119" s="194"/>
      <c r="O119" s="194"/>
      <c r="P119" s="317"/>
    </row>
    <row r="120" spans="1:16" ht="14.25" customHeight="1" x14ac:dyDescent="0.2">
      <c r="A120" s="312">
        <v>114</v>
      </c>
      <c r="B120" s="433" t="s">
        <v>1524</v>
      </c>
      <c r="C120" s="18" t="s">
        <v>1464</v>
      </c>
      <c r="D120" s="40">
        <v>124671</v>
      </c>
      <c r="E120" s="80">
        <v>63116015</v>
      </c>
      <c r="F120" s="38" t="s">
        <v>1587</v>
      </c>
      <c r="G120" s="300" t="s">
        <v>1462</v>
      </c>
      <c r="H120" s="48">
        <v>21</v>
      </c>
      <c r="I120" s="51">
        <v>21200</v>
      </c>
      <c r="J120" s="228">
        <f t="shared" si="12"/>
        <v>300</v>
      </c>
      <c r="K120" s="192"/>
      <c r="L120" s="189"/>
      <c r="M120" s="193"/>
      <c r="N120" s="193">
        <v>300</v>
      </c>
      <c r="O120" s="194"/>
      <c r="P120" s="110" t="s">
        <v>1525</v>
      </c>
    </row>
    <row r="121" spans="1:16" ht="14.25" customHeight="1" x14ac:dyDescent="0.2">
      <c r="A121" s="312">
        <v>115</v>
      </c>
      <c r="B121" s="433" t="s">
        <v>1536</v>
      </c>
      <c r="C121" s="18" t="s">
        <v>1464</v>
      </c>
      <c r="D121" s="100">
        <v>124726</v>
      </c>
      <c r="E121" s="80">
        <v>63116015</v>
      </c>
      <c r="F121" s="38" t="s">
        <v>1587</v>
      </c>
      <c r="G121" s="300" t="s">
        <v>1462</v>
      </c>
      <c r="H121" s="48">
        <v>21</v>
      </c>
      <c r="I121" s="51">
        <v>21200</v>
      </c>
      <c r="J121" s="228">
        <f t="shared" si="12"/>
        <v>300</v>
      </c>
      <c r="K121" s="192"/>
      <c r="L121" s="189"/>
      <c r="M121" s="193"/>
      <c r="N121" s="193">
        <v>300</v>
      </c>
      <c r="O121" s="194"/>
      <c r="P121" s="317" t="s">
        <v>1537</v>
      </c>
    </row>
    <row r="122" spans="1:16" ht="14.25" customHeight="1" x14ac:dyDescent="0.2">
      <c r="A122" s="312">
        <v>116</v>
      </c>
      <c r="B122" s="433" t="s">
        <v>1539</v>
      </c>
      <c r="C122" s="18" t="s">
        <v>1464</v>
      </c>
      <c r="D122" s="100">
        <v>124767</v>
      </c>
      <c r="E122" s="80">
        <v>63116015</v>
      </c>
      <c r="F122" s="38" t="s">
        <v>1587</v>
      </c>
      <c r="G122" s="300" t="s">
        <v>1462</v>
      </c>
      <c r="H122" s="48">
        <v>21</v>
      </c>
      <c r="I122" s="51">
        <v>21200</v>
      </c>
      <c r="J122" s="228">
        <f t="shared" ref="J122:J134" si="13">SUM(K122+L122+M122+N122+O122)</f>
        <v>300</v>
      </c>
      <c r="K122" s="192"/>
      <c r="L122" s="189"/>
      <c r="M122" s="193"/>
      <c r="N122" s="193">
        <v>300</v>
      </c>
      <c r="O122" s="194"/>
      <c r="P122" s="317" t="s">
        <v>1538</v>
      </c>
    </row>
    <row r="123" spans="1:16" ht="14.25" customHeight="1" x14ac:dyDescent="0.2">
      <c r="A123" s="312">
        <v>117</v>
      </c>
      <c r="B123" s="433" t="s">
        <v>1588</v>
      </c>
      <c r="C123" s="18" t="s">
        <v>1464</v>
      </c>
      <c r="D123" s="100">
        <v>124786</v>
      </c>
      <c r="E123" s="80">
        <v>63116015</v>
      </c>
      <c r="F123" s="38" t="s">
        <v>1587</v>
      </c>
      <c r="G123" s="300" t="s">
        <v>1462</v>
      </c>
      <c r="H123" s="48">
        <v>21</v>
      </c>
      <c r="I123" s="51">
        <v>21200</v>
      </c>
      <c r="J123" s="228">
        <f t="shared" si="13"/>
        <v>300</v>
      </c>
      <c r="K123" s="192"/>
      <c r="L123" s="189"/>
      <c r="M123" s="193"/>
      <c r="N123" s="193">
        <v>300</v>
      </c>
      <c r="O123" s="194"/>
      <c r="P123" s="317" t="s">
        <v>1589</v>
      </c>
    </row>
    <row r="124" spans="1:16" ht="14.25" customHeight="1" x14ac:dyDescent="0.2">
      <c r="A124" s="312">
        <v>118</v>
      </c>
      <c r="B124" s="433" t="s">
        <v>1509</v>
      </c>
      <c r="C124" s="18" t="s">
        <v>1464</v>
      </c>
      <c r="D124" s="100">
        <v>124796</v>
      </c>
      <c r="E124" s="80">
        <v>63116015</v>
      </c>
      <c r="F124" s="38" t="s">
        <v>1587</v>
      </c>
      <c r="G124" s="300" t="s">
        <v>1462</v>
      </c>
      <c r="H124" s="48">
        <v>21</v>
      </c>
      <c r="I124" s="51">
        <v>21200</v>
      </c>
      <c r="J124" s="228">
        <f t="shared" si="13"/>
        <v>300</v>
      </c>
      <c r="K124" s="192"/>
      <c r="L124" s="189"/>
      <c r="M124" s="193"/>
      <c r="N124" s="193">
        <v>300</v>
      </c>
      <c r="O124" s="194"/>
      <c r="P124" s="317" t="s">
        <v>1590</v>
      </c>
    </row>
    <row r="125" spans="1:16" ht="14.25" customHeight="1" x14ac:dyDescent="0.2">
      <c r="A125" s="312">
        <v>119</v>
      </c>
      <c r="B125" s="433" t="s">
        <v>1540</v>
      </c>
      <c r="C125" s="18" t="s">
        <v>1464</v>
      </c>
      <c r="D125" s="100">
        <v>124807</v>
      </c>
      <c r="E125" s="80">
        <v>63116015</v>
      </c>
      <c r="F125" s="38" t="s">
        <v>1587</v>
      </c>
      <c r="G125" s="300" t="s">
        <v>1462</v>
      </c>
      <c r="H125" s="48">
        <v>21</v>
      </c>
      <c r="I125" s="51">
        <v>21200</v>
      </c>
      <c r="J125" s="228">
        <f t="shared" si="13"/>
        <v>300</v>
      </c>
      <c r="K125" s="192"/>
      <c r="L125" s="189"/>
      <c r="M125" s="193"/>
      <c r="N125" s="193">
        <v>300</v>
      </c>
      <c r="O125" s="194"/>
      <c r="P125" s="317" t="s">
        <v>1541</v>
      </c>
    </row>
    <row r="126" spans="1:16" ht="14.25" customHeight="1" x14ac:dyDescent="0.2">
      <c r="A126" s="312">
        <v>120</v>
      </c>
      <c r="B126" s="433" t="s">
        <v>1514</v>
      </c>
      <c r="C126" s="18" t="s">
        <v>1464</v>
      </c>
      <c r="D126" s="100">
        <v>124870</v>
      </c>
      <c r="E126" s="80">
        <v>63116015</v>
      </c>
      <c r="F126" s="38" t="s">
        <v>1587</v>
      </c>
      <c r="G126" s="300" t="s">
        <v>1462</v>
      </c>
      <c r="H126" s="48">
        <v>21</v>
      </c>
      <c r="I126" s="51">
        <v>21200</v>
      </c>
      <c r="J126" s="228">
        <f t="shared" si="13"/>
        <v>300</v>
      </c>
      <c r="K126" s="192"/>
      <c r="L126" s="189"/>
      <c r="M126" s="193"/>
      <c r="N126" s="193">
        <v>300</v>
      </c>
      <c r="O126" s="194"/>
      <c r="P126" s="317" t="s">
        <v>1542</v>
      </c>
    </row>
    <row r="127" spans="1:16" ht="14.25" customHeight="1" x14ac:dyDescent="0.2">
      <c r="A127" s="312">
        <v>121</v>
      </c>
      <c r="B127" s="433" t="s">
        <v>1543</v>
      </c>
      <c r="C127" s="18" t="s">
        <v>1464</v>
      </c>
      <c r="D127" s="100">
        <v>124883</v>
      </c>
      <c r="E127" s="80">
        <v>63116015</v>
      </c>
      <c r="F127" s="38" t="s">
        <v>1587</v>
      </c>
      <c r="G127" s="300" t="s">
        <v>1462</v>
      </c>
      <c r="H127" s="48">
        <v>21</v>
      </c>
      <c r="I127" s="51">
        <v>21200</v>
      </c>
      <c r="J127" s="228">
        <f t="shared" si="13"/>
        <v>300</v>
      </c>
      <c r="K127" s="192"/>
      <c r="L127" s="189"/>
      <c r="M127" s="193"/>
      <c r="N127" s="193">
        <v>300</v>
      </c>
      <c r="O127" s="194"/>
      <c r="P127" s="317" t="s">
        <v>1544</v>
      </c>
    </row>
    <row r="128" spans="1:16" x14ac:dyDescent="0.2">
      <c r="A128" s="312">
        <v>122</v>
      </c>
      <c r="B128" s="433" t="s">
        <v>1502</v>
      </c>
      <c r="C128" s="18" t="s">
        <v>1464</v>
      </c>
      <c r="D128" s="100">
        <v>124932</v>
      </c>
      <c r="E128" s="80">
        <v>63116015</v>
      </c>
      <c r="F128" s="38" t="s">
        <v>1587</v>
      </c>
      <c r="G128" s="300" t="s">
        <v>1462</v>
      </c>
      <c r="H128" s="48">
        <v>21</v>
      </c>
      <c r="I128" s="51">
        <v>21200</v>
      </c>
      <c r="J128" s="228">
        <f t="shared" si="13"/>
        <v>300</v>
      </c>
      <c r="K128" s="192"/>
      <c r="L128" s="189"/>
      <c r="M128" s="193"/>
      <c r="N128" s="193">
        <v>300</v>
      </c>
      <c r="O128" s="194"/>
      <c r="P128" s="317" t="s">
        <v>1545</v>
      </c>
    </row>
    <row r="129" spans="1:16" x14ac:dyDescent="0.2">
      <c r="A129" s="312">
        <v>123</v>
      </c>
      <c r="B129" s="433" t="s">
        <v>1547</v>
      </c>
      <c r="C129" s="18" t="s">
        <v>1464</v>
      </c>
      <c r="D129" s="100">
        <v>124943</v>
      </c>
      <c r="E129" s="80">
        <v>63116015</v>
      </c>
      <c r="F129" s="38" t="s">
        <v>1587</v>
      </c>
      <c r="G129" s="300" t="s">
        <v>1462</v>
      </c>
      <c r="H129" s="48">
        <v>21</v>
      </c>
      <c r="I129" s="51">
        <v>21200</v>
      </c>
      <c r="J129" s="228">
        <f t="shared" si="13"/>
        <v>300</v>
      </c>
      <c r="K129" s="192"/>
      <c r="L129" s="189"/>
      <c r="M129" s="193"/>
      <c r="N129" s="193">
        <v>300</v>
      </c>
      <c r="O129" s="194"/>
      <c r="P129" s="317" t="s">
        <v>1546</v>
      </c>
    </row>
    <row r="130" spans="1:16" x14ac:dyDescent="0.2">
      <c r="A130" s="312">
        <v>124</v>
      </c>
      <c r="B130" s="433" t="s">
        <v>1548</v>
      </c>
      <c r="C130" s="18" t="s">
        <v>1464</v>
      </c>
      <c r="D130" s="100">
        <v>124961</v>
      </c>
      <c r="E130" s="80">
        <v>63116015</v>
      </c>
      <c r="F130" s="38" t="s">
        <v>1587</v>
      </c>
      <c r="G130" s="300" t="s">
        <v>1462</v>
      </c>
      <c r="H130" s="48">
        <v>21</v>
      </c>
      <c r="I130" s="51">
        <v>21200</v>
      </c>
      <c r="J130" s="228">
        <f t="shared" si="13"/>
        <v>300</v>
      </c>
      <c r="K130" s="192"/>
      <c r="L130" s="189"/>
      <c r="M130" s="193"/>
      <c r="N130" s="193">
        <v>300</v>
      </c>
      <c r="O130" s="194"/>
      <c r="P130" s="317" t="s">
        <v>1549</v>
      </c>
    </row>
    <row r="131" spans="1:16" x14ac:dyDescent="0.2">
      <c r="A131" s="312">
        <v>125</v>
      </c>
      <c r="B131" s="433" t="s">
        <v>1551</v>
      </c>
      <c r="C131" s="18" t="s">
        <v>1464</v>
      </c>
      <c r="D131" s="100">
        <v>124970</v>
      </c>
      <c r="E131" s="80">
        <v>63116015</v>
      </c>
      <c r="F131" s="38" t="s">
        <v>1587</v>
      </c>
      <c r="G131" s="300" t="s">
        <v>1462</v>
      </c>
      <c r="H131" s="48">
        <v>21</v>
      </c>
      <c r="I131" s="51">
        <v>21200</v>
      </c>
      <c r="J131" s="228">
        <f t="shared" si="13"/>
        <v>300</v>
      </c>
      <c r="K131" s="192"/>
      <c r="L131" s="189"/>
      <c r="M131" s="193"/>
      <c r="N131" s="193">
        <v>300</v>
      </c>
      <c r="O131" s="194"/>
      <c r="P131" s="317" t="s">
        <v>1550</v>
      </c>
    </row>
    <row r="132" spans="1:16" x14ac:dyDescent="0.2">
      <c r="A132" s="312">
        <v>126</v>
      </c>
      <c r="B132" s="433" t="s">
        <v>1554</v>
      </c>
      <c r="C132" s="18" t="s">
        <v>1464</v>
      </c>
      <c r="D132" s="100">
        <v>124981</v>
      </c>
      <c r="E132" s="80">
        <v>63116015</v>
      </c>
      <c r="F132" s="38" t="s">
        <v>1587</v>
      </c>
      <c r="G132" s="300" t="s">
        <v>1462</v>
      </c>
      <c r="H132" s="48">
        <v>21</v>
      </c>
      <c r="I132" s="51">
        <v>21200</v>
      </c>
      <c r="J132" s="228">
        <f t="shared" si="13"/>
        <v>300</v>
      </c>
      <c r="K132" s="192"/>
      <c r="L132" s="189"/>
      <c r="M132" s="193"/>
      <c r="N132" s="193">
        <v>300</v>
      </c>
      <c r="O132" s="194"/>
      <c r="P132" s="317" t="s">
        <v>1552</v>
      </c>
    </row>
    <row r="133" spans="1:16" x14ac:dyDescent="0.2">
      <c r="A133" s="312">
        <v>127</v>
      </c>
      <c r="B133" s="433" t="s">
        <v>1507</v>
      </c>
      <c r="C133" s="18" t="s">
        <v>1464</v>
      </c>
      <c r="D133" s="100">
        <v>124991</v>
      </c>
      <c r="E133" s="80">
        <v>63116015</v>
      </c>
      <c r="F133" s="38" t="s">
        <v>1587</v>
      </c>
      <c r="G133" s="300" t="s">
        <v>1462</v>
      </c>
      <c r="H133" s="48">
        <v>21</v>
      </c>
      <c r="I133" s="51">
        <v>21200</v>
      </c>
      <c r="J133" s="228">
        <f t="shared" si="13"/>
        <v>300</v>
      </c>
      <c r="K133" s="192"/>
      <c r="L133" s="189"/>
      <c r="M133" s="193"/>
      <c r="N133" s="193">
        <v>300</v>
      </c>
      <c r="O133" s="194"/>
      <c r="P133" s="317" t="s">
        <v>1553</v>
      </c>
    </row>
    <row r="134" spans="1:16" x14ac:dyDescent="0.2">
      <c r="A134" s="312">
        <v>128</v>
      </c>
      <c r="B134" s="433" t="s">
        <v>1591</v>
      </c>
      <c r="C134" s="18" t="s">
        <v>1464</v>
      </c>
      <c r="D134" s="100">
        <v>125010</v>
      </c>
      <c r="E134" s="80">
        <v>63116015</v>
      </c>
      <c r="F134" s="38" t="s">
        <v>1587</v>
      </c>
      <c r="G134" s="300" t="s">
        <v>1462</v>
      </c>
      <c r="H134" s="48">
        <v>21</v>
      </c>
      <c r="I134" s="51">
        <v>21200</v>
      </c>
      <c r="J134" s="228">
        <f t="shared" si="13"/>
        <v>300</v>
      </c>
      <c r="K134" s="192"/>
      <c r="L134" s="189"/>
      <c r="M134" s="193"/>
      <c r="N134" s="193">
        <v>300</v>
      </c>
      <c r="O134" s="194"/>
      <c r="P134" s="317" t="s">
        <v>1592</v>
      </c>
    </row>
    <row r="135" spans="1:16" x14ac:dyDescent="0.2">
      <c r="A135" s="312">
        <v>129</v>
      </c>
      <c r="B135" s="274" t="s">
        <v>1510</v>
      </c>
      <c r="C135" s="43" t="s">
        <v>1464</v>
      </c>
      <c r="D135" s="76">
        <v>125221</v>
      </c>
      <c r="E135" s="80">
        <v>63116015</v>
      </c>
      <c r="F135" s="38" t="s">
        <v>1587</v>
      </c>
      <c r="G135" s="300" t="s">
        <v>1462</v>
      </c>
      <c r="H135" s="48">
        <v>21</v>
      </c>
      <c r="I135" s="51">
        <v>21200</v>
      </c>
      <c r="J135" s="228">
        <f t="shared" ref="J135" si="14">SUM(K135+L135+M135+N135+O135)</f>
        <v>300</v>
      </c>
      <c r="K135" s="192"/>
      <c r="L135" s="189"/>
      <c r="M135" s="193"/>
      <c r="N135" s="194">
        <v>300</v>
      </c>
      <c r="O135" s="194"/>
      <c r="P135" s="317" t="s">
        <v>1606</v>
      </c>
    </row>
    <row r="136" spans="1:16" x14ac:dyDescent="0.2">
      <c r="A136" s="312">
        <v>130</v>
      </c>
      <c r="B136" s="433" t="s">
        <v>1607</v>
      </c>
      <c r="C136" s="18" t="s">
        <v>1464</v>
      </c>
      <c r="D136" s="100">
        <v>125258</v>
      </c>
      <c r="E136" s="80">
        <v>63116015</v>
      </c>
      <c r="F136" s="38" t="s">
        <v>1587</v>
      </c>
      <c r="G136" s="300" t="s">
        <v>1462</v>
      </c>
      <c r="H136" s="48">
        <v>21</v>
      </c>
      <c r="I136" s="51">
        <v>21200</v>
      </c>
      <c r="J136" s="228">
        <f t="shared" ref="J136:J161" si="15">SUM(K136+L136+M136+N136+O136)</f>
        <v>300</v>
      </c>
      <c r="K136" s="192"/>
      <c r="L136" s="189"/>
      <c r="M136" s="193"/>
      <c r="N136" s="194">
        <v>300</v>
      </c>
      <c r="O136" s="194"/>
      <c r="P136" s="194" t="s">
        <v>1608</v>
      </c>
    </row>
    <row r="137" spans="1:16" x14ac:dyDescent="0.2">
      <c r="A137" s="312">
        <v>131</v>
      </c>
      <c r="B137" s="433" t="s">
        <v>1610</v>
      </c>
      <c r="C137" s="18" t="s">
        <v>1464</v>
      </c>
      <c r="D137" s="100">
        <v>125282</v>
      </c>
      <c r="E137" s="80">
        <v>63116015</v>
      </c>
      <c r="F137" s="38" t="s">
        <v>1587</v>
      </c>
      <c r="G137" s="300" t="s">
        <v>1462</v>
      </c>
      <c r="H137" s="48">
        <v>21</v>
      </c>
      <c r="I137" s="51">
        <v>21200</v>
      </c>
      <c r="J137" s="228">
        <f t="shared" si="15"/>
        <v>300</v>
      </c>
      <c r="K137" s="192"/>
      <c r="L137" s="189"/>
      <c r="M137" s="193"/>
      <c r="N137" s="194">
        <v>300</v>
      </c>
      <c r="O137" s="194"/>
      <c r="P137" s="194" t="s">
        <v>1609</v>
      </c>
    </row>
    <row r="138" spans="1:16" x14ac:dyDescent="0.2">
      <c r="A138" s="312">
        <v>132</v>
      </c>
      <c r="B138" s="433" t="s">
        <v>1611</v>
      </c>
      <c r="C138" s="18" t="s">
        <v>1464</v>
      </c>
      <c r="D138" s="100">
        <v>125332</v>
      </c>
      <c r="E138" s="80">
        <v>63116015</v>
      </c>
      <c r="F138" s="38" t="s">
        <v>1587</v>
      </c>
      <c r="G138" s="300" t="s">
        <v>1462</v>
      </c>
      <c r="H138" s="48">
        <v>21</v>
      </c>
      <c r="I138" s="51">
        <v>21200</v>
      </c>
      <c r="J138" s="228">
        <f t="shared" si="15"/>
        <v>300</v>
      </c>
      <c r="K138" s="192"/>
      <c r="L138" s="189"/>
      <c r="M138" s="193"/>
      <c r="N138" s="194">
        <v>300</v>
      </c>
      <c r="O138" s="194"/>
      <c r="P138" s="194" t="s">
        <v>1612</v>
      </c>
    </row>
    <row r="139" spans="1:16" x14ac:dyDescent="0.2">
      <c r="A139" s="312">
        <v>133</v>
      </c>
      <c r="B139" s="433" t="s">
        <v>1613</v>
      </c>
      <c r="C139" s="18" t="s">
        <v>1464</v>
      </c>
      <c r="D139" s="100">
        <v>125351</v>
      </c>
      <c r="E139" s="80">
        <v>63116015</v>
      </c>
      <c r="F139" s="38" t="s">
        <v>1587</v>
      </c>
      <c r="G139" s="300" t="s">
        <v>1462</v>
      </c>
      <c r="H139" s="48">
        <v>21</v>
      </c>
      <c r="I139" s="51">
        <v>21200</v>
      </c>
      <c r="J139" s="228">
        <f t="shared" si="15"/>
        <v>300</v>
      </c>
      <c r="K139" s="192"/>
      <c r="L139" s="189"/>
      <c r="M139" s="193"/>
      <c r="N139" s="194">
        <v>300</v>
      </c>
      <c r="O139" s="194"/>
      <c r="P139" s="194" t="s">
        <v>1614</v>
      </c>
    </row>
    <row r="140" spans="1:16" x14ac:dyDescent="0.2">
      <c r="A140" s="312">
        <v>134</v>
      </c>
      <c r="B140" s="433" t="s">
        <v>1615</v>
      </c>
      <c r="C140" s="18" t="s">
        <v>1464</v>
      </c>
      <c r="D140" s="100">
        <v>125403</v>
      </c>
      <c r="E140" s="80">
        <v>63116015</v>
      </c>
      <c r="F140" s="38" t="s">
        <v>1587</v>
      </c>
      <c r="G140" s="300" t="s">
        <v>1462</v>
      </c>
      <c r="H140" s="48">
        <v>21</v>
      </c>
      <c r="I140" s="51">
        <v>21200</v>
      </c>
      <c r="J140" s="228">
        <f t="shared" si="15"/>
        <v>300</v>
      </c>
      <c r="K140" s="192"/>
      <c r="L140" s="189"/>
      <c r="M140" s="193"/>
      <c r="N140" s="194">
        <v>300</v>
      </c>
      <c r="O140" s="194"/>
      <c r="P140" s="194" t="s">
        <v>1616</v>
      </c>
    </row>
    <row r="141" spans="1:16" x14ac:dyDescent="0.2">
      <c r="A141" s="312">
        <v>135</v>
      </c>
      <c r="B141" s="433" t="s">
        <v>1617</v>
      </c>
      <c r="C141" s="18" t="s">
        <v>1464</v>
      </c>
      <c r="D141" s="100">
        <v>125411</v>
      </c>
      <c r="E141" s="80">
        <v>63116015</v>
      </c>
      <c r="F141" s="38" t="s">
        <v>1587</v>
      </c>
      <c r="G141" s="300" t="s">
        <v>1462</v>
      </c>
      <c r="H141" s="48">
        <v>21</v>
      </c>
      <c r="I141" s="51">
        <v>21200</v>
      </c>
      <c r="J141" s="228">
        <f t="shared" si="15"/>
        <v>300</v>
      </c>
      <c r="K141" s="192"/>
      <c r="L141" s="189"/>
      <c r="M141" s="193"/>
      <c r="N141" s="194">
        <v>300</v>
      </c>
      <c r="O141" s="194"/>
      <c r="P141" s="194" t="s">
        <v>1618</v>
      </c>
    </row>
    <row r="142" spans="1:16" x14ac:dyDescent="0.2">
      <c r="A142" s="312">
        <v>136</v>
      </c>
      <c r="B142" s="433" t="s">
        <v>1620</v>
      </c>
      <c r="C142" s="18" t="s">
        <v>1464</v>
      </c>
      <c r="D142" s="100">
        <v>125414</v>
      </c>
      <c r="E142" s="80">
        <v>63116015</v>
      </c>
      <c r="F142" s="38" t="s">
        <v>1587</v>
      </c>
      <c r="G142" s="300" t="s">
        <v>1462</v>
      </c>
      <c r="H142" s="48">
        <v>21</v>
      </c>
      <c r="I142" s="51">
        <v>21200</v>
      </c>
      <c r="J142" s="228">
        <f t="shared" si="15"/>
        <v>300</v>
      </c>
      <c r="K142" s="192"/>
      <c r="L142" s="189"/>
      <c r="M142" s="193"/>
      <c r="N142" s="194">
        <v>300</v>
      </c>
      <c r="O142" s="194"/>
      <c r="P142" s="194" t="s">
        <v>1619</v>
      </c>
    </row>
    <row r="143" spans="1:16" x14ac:dyDescent="0.2">
      <c r="A143" s="312">
        <v>137</v>
      </c>
      <c r="B143" s="433" t="s">
        <v>1621</v>
      </c>
      <c r="C143" s="18" t="s">
        <v>1464</v>
      </c>
      <c r="D143" s="100">
        <v>125419</v>
      </c>
      <c r="E143" s="80">
        <v>63116015</v>
      </c>
      <c r="F143" s="38" t="s">
        <v>1587</v>
      </c>
      <c r="G143" s="300" t="s">
        <v>1462</v>
      </c>
      <c r="H143" s="48">
        <v>21</v>
      </c>
      <c r="I143" s="51">
        <v>21200</v>
      </c>
      <c r="J143" s="228">
        <f t="shared" si="15"/>
        <v>300</v>
      </c>
      <c r="K143" s="192"/>
      <c r="L143" s="189"/>
      <c r="M143" s="193"/>
      <c r="N143" s="194">
        <v>300</v>
      </c>
      <c r="O143" s="194"/>
      <c r="P143" s="194" t="s">
        <v>1622</v>
      </c>
    </row>
    <row r="144" spans="1:16" x14ac:dyDescent="0.2">
      <c r="A144" s="312">
        <v>138</v>
      </c>
      <c r="B144" s="433" t="s">
        <v>1637</v>
      </c>
      <c r="C144" s="18" t="s">
        <v>1464</v>
      </c>
      <c r="D144" s="100">
        <v>125432</v>
      </c>
      <c r="E144" s="80">
        <v>63116015</v>
      </c>
      <c r="F144" s="38" t="s">
        <v>1587</v>
      </c>
      <c r="G144" s="300" t="s">
        <v>1462</v>
      </c>
      <c r="H144" s="48">
        <v>21</v>
      </c>
      <c r="I144" s="51">
        <v>21200</v>
      </c>
      <c r="J144" s="228">
        <f t="shared" si="15"/>
        <v>300</v>
      </c>
      <c r="K144" s="192"/>
      <c r="L144" s="189"/>
      <c r="M144" s="193"/>
      <c r="N144" s="194">
        <v>300</v>
      </c>
      <c r="O144" s="194"/>
      <c r="P144" s="194" t="s">
        <v>1636</v>
      </c>
    </row>
    <row r="145" spans="1:16" x14ac:dyDescent="0.2">
      <c r="A145" s="312">
        <v>139</v>
      </c>
      <c r="B145" s="433" t="s">
        <v>1641</v>
      </c>
      <c r="C145" s="18" t="s">
        <v>1464</v>
      </c>
      <c r="D145" s="100">
        <v>125439</v>
      </c>
      <c r="E145" s="80">
        <v>63116015</v>
      </c>
      <c r="F145" s="38" t="s">
        <v>1587</v>
      </c>
      <c r="G145" s="300" t="s">
        <v>1462</v>
      </c>
      <c r="H145" s="48">
        <v>21</v>
      </c>
      <c r="I145" s="51">
        <v>21200</v>
      </c>
      <c r="J145" s="228">
        <f t="shared" si="15"/>
        <v>300</v>
      </c>
      <c r="K145" s="192"/>
      <c r="L145" s="189"/>
      <c r="M145" s="193"/>
      <c r="N145" s="194">
        <v>300</v>
      </c>
      <c r="O145" s="194"/>
      <c r="P145" s="317" t="s">
        <v>1640</v>
      </c>
    </row>
    <row r="146" spans="1:16" x14ac:dyDescent="0.2">
      <c r="A146" s="312">
        <v>140</v>
      </c>
      <c r="B146" s="433" t="s">
        <v>1623</v>
      </c>
      <c r="C146" s="18" t="s">
        <v>1464</v>
      </c>
      <c r="D146" s="100">
        <v>125445</v>
      </c>
      <c r="E146" s="80">
        <v>63116015</v>
      </c>
      <c r="F146" s="38" t="s">
        <v>1587</v>
      </c>
      <c r="G146" s="300" t="s">
        <v>1462</v>
      </c>
      <c r="H146" s="48">
        <v>21</v>
      </c>
      <c r="I146" s="51">
        <v>21200</v>
      </c>
      <c r="J146" s="228">
        <f t="shared" si="15"/>
        <v>300</v>
      </c>
      <c r="K146" s="192"/>
      <c r="L146" s="189"/>
      <c r="M146" s="193"/>
      <c r="N146" s="194">
        <v>300</v>
      </c>
      <c r="O146" s="194"/>
      <c r="P146" s="194" t="s">
        <v>1624</v>
      </c>
    </row>
    <row r="147" spans="1:16" x14ac:dyDescent="0.2">
      <c r="A147" s="312">
        <v>141</v>
      </c>
      <c r="B147" s="433" t="s">
        <v>1642</v>
      </c>
      <c r="C147" s="18" t="s">
        <v>1464</v>
      </c>
      <c r="D147" s="100">
        <v>125464</v>
      </c>
      <c r="E147" s="80">
        <v>63116015</v>
      </c>
      <c r="F147" s="38" t="s">
        <v>1587</v>
      </c>
      <c r="G147" s="300" t="s">
        <v>1462</v>
      </c>
      <c r="H147" s="48">
        <v>21</v>
      </c>
      <c r="I147" s="51">
        <v>21200</v>
      </c>
      <c r="J147" s="228">
        <f t="shared" si="15"/>
        <v>300</v>
      </c>
      <c r="K147" s="192"/>
      <c r="L147" s="189"/>
      <c r="M147" s="193"/>
      <c r="N147" s="194">
        <v>300</v>
      </c>
      <c r="O147" s="194"/>
      <c r="P147" s="194" t="s">
        <v>1643</v>
      </c>
    </row>
    <row r="148" spans="1:16" x14ac:dyDescent="0.2">
      <c r="A148" s="312">
        <v>142</v>
      </c>
      <c r="B148" s="433" t="s">
        <v>1509</v>
      </c>
      <c r="C148" s="18" t="s">
        <v>1464</v>
      </c>
      <c r="D148" s="100">
        <v>125486</v>
      </c>
      <c r="E148" s="80">
        <v>63116015</v>
      </c>
      <c r="F148" s="38" t="s">
        <v>1587</v>
      </c>
      <c r="G148" s="300" t="s">
        <v>1462</v>
      </c>
      <c r="H148" s="48">
        <v>21</v>
      </c>
      <c r="I148" s="51">
        <v>21200</v>
      </c>
      <c r="J148" s="228">
        <f t="shared" si="15"/>
        <v>300</v>
      </c>
      <c r="K148" s="192"/>
      <c r="L148" s="189"/>
      <c r="M148" s="193"/>
      <c r="N148" s="194">
        <v>300</v>
      </c>
      <c r="O148" s="194"/>
      <c r="P148" s="194" t="s">
        <v>1625</v>
      </c>
    </row>
    <row r="149" spans="1:16" x14ac:dyDescent="0.2">
      <c r="A149" s="312">
        <v>143</v>
      </c>
      <c r="B149" s="433" t="s">
        <v>1509</v>
      </c>
      <c r="C149" s="18" t="s">
        <v>1464</v>
      </c>
      <c r="D149" s="100">
        <v>125511</v>
      </c>
      <c r="E149" s="80">
        <v>63116015</v>
      </c>
      <c r="F149" s="38" t="s">
        <v>1587</v>
      </c>
      <c r="G149" s="300" t="s">
        <v>1462</v>
      </c>
      <c r="H149" s="48">
        <v>21</v>
      </c>
      <c r="I149" s="51">
        <v>21200</v>
      </c>
      <c r="J149" s="228">
        <f t="shared" si="15"/>
        <v>300</v>
      </c>
      <c r="K149" s="192"/>
      <c r="L149" s="189"/>
      <c r="M149" s="193"/>
      <c r="N149" s="194">
        <v>300</v>
      </c>
      <c r="O149" s="194"/>
      <c r="P149" s="194" t="s">
        <v>1626</v>
      </c>
    </row>
    <row r="150" spans="1:16" x14ac:dyDescent="0.2">
      <c r="A150" s="312">
        <v>144</v>
      </c>
      <c r="B150" s="433" t="s">
        <v>1644</v>
      </c>
      <c r="C150" s="18" t="s">
        <v>1464</v>
      </c>
      <c r="D150" s="100">
        <v>125532</v>
      </c>
      <c r="E150" s="80">
        <v>63116015</v>
      </c>
      <c r="F150" s="38" t="s">
        <v>1587</v>
      </c>
      <c r="G150" s="300" t="s">
        <v>1462</v>
      </c>
      <c r="H150" s="48">
        <v>21</v>
      </c>
      <c r="I150" s="51">
        <v>21200</v>
      </c>
      <c r="J150" s="228">
        <f t="shared" si="15"/>
        <v>300</v>
      </c>
      <c r="K150" s="192"/>
      <c r="L150" s="189"/>
      <c r="M150" s="193"/>
      <c r="N150" s="194">
        <v>300</v>
      </c>
      <c r="O150" s="194"/>
      <c r="P150" s="194" t="s">
        <v>1627</v>
      </c>
    </row>
    <row r="151" spans="1:16" x14ac:dyDescent="0.2">
      <c r="A151" s="312">
        <v>145</v>
      </c>
      <c r="B151" s="433" t="s">
        <v>1645</v>
      </c>
      <c r="C151" s="18" t="s">
        <v>1464</v>
      </c>
      <c r="D151" s="100">
        <v>125554</v>
      </c>
      <c r="E151" s="80">
        <v>63116015</v>
      </c>
      <c r="F151" s="38" t="s">
        <v>1587</v>
      </c>
      <c r="G151" s="300" t="s">
        <v>1462</v>
      </c>
      <c r="H151" s="48">
        <v>21</v>
      </c>
      <c r="I151" s="51">
        <v>21200</v>
      </c>
      <c r="J151" s="228">
        <f t="shared" si="15"/>
        <v>300</v>
      </c>
      <c r="K151" s="192"/>
      <c r="L151" s="189"/>
      <c r="M151" s="193"/>
      <c r="N151" s="194">
        <v>300</v>
      </c>
      <c r="O151" s="194"/>
      <c r="P151" s="194" t="s">
        <v>1628</v>
      </c>
    </row>
    <row r="152" spans="1:16" x14ac:dyDescent="0.2">
      <c r="A152" s="312">
        <v>146</v>
      </c>
      <c r="B152" s="433" t="s">
        <v>1646</v>
      </c>
      <c r="C152" s="18" t="s">
        <v>1464</v>
      </c>
      <c r="D152" s="100">
        <v>125568</v>
      </c>
      <c r="E152" s="80">
        <v>63116015</v>
      </c>
      <c r="F152" s="38" t="s">
        <v>1587</v>
      </c>
      <c r="G152" s="300" t="s">
        <v>1462</v>
      </c>
      <c r="H152" s="48">
        <v>21</v>
      </c>
      <c r="I152" s="51">
        <v>21200</v>
      </c>
      <c r="J152" s="228">
        <f t="shared" si="15"/>
        <v>300</v>
      </c>
      <c r="K152" s="192"/>
      <c r="L152" s="189"/>
      <c r="M152" s="193"/>
      <c r="N152" s="194">
        <v>300</v>
      </c>
      <c r="O152" s="194"/>
      <c r="P152" s="194" t="s">
        <v>1629</v>
      </c>
    </row>
    <row r="153" spans="1:16" x14ac:dyDescent="0.2">
      <c r="A153" s="312">
        <v>147</v>
      </c>
      <c r="B153" s="433" t="s">
        <v>1647</v>
      </c>
      <c r="C153" s="18" t="s">
        <v>1464</v>
      </c>
      <c r="D153" s="100">
        <v>125574</v>
      </c>
      <c r="E153" s="80">
        <v>63116015</v>
      </c>
      <c r="F153" s="38" t="s">
        <v>1587</v>
      </c>
      <c r="G153" s="300" t="s">
        <v>1462</v>
      </c>
      <c r="H153" s="48">
        <v>21</v>
      </c>
      <c r="I153" s="51">
        <v>21200</v>
      </c>
      <c r="J153" s="228">
        <f t="shared" si="15"/>
        <v>300</v>
      </c>
      <c r="K153" s="192"/>
      <c r="L153" s="189"/>
      <c r="M153" s="193"/>
      <c r="N153" s="194">
        <v>300</v>
      </c>
      <c r="O153" s="194"/>
      <c r="P153" s="194" t="s">
        <v>1630</v>
      </c>
    </row>
    <row r="154" spans="1:16" x14ac:dyDescent="0.2">
      <c r="A154" s="312">
        <v>148</v>
      </c>
      <c r="B154" s="433" t="s">
        <v>1648</v>
      </c>
      <c r="C154" s="18" t="s">
        <v>1464</v>
      </c>
      <c r="D154" s="100">
        <v>125609</v>
      </c>
      <c r="E154" s="80">
        <v>63116015</v>
      </c>
      <c r="F154" s="38" t="s">
        <v>1587</v>
      </c>
      <c r="G154" s="300" t="s">
        <v>1462</v>
      </c>
      <c r="H154" s="48">
        <v>21</v>
      </c>
      <c r="I154" s="51">
        <v>21200</v>
      </c>
      <c r="J154" s="228">
        <f t="shared" si="15"/>
        <v>300</v>
      </c>
      <c r="K154" s="192"/>
      <c r="L154" s="189"/>
      <c r="M154" s="193"/>
      <c r="N154" s="194">
        <v>300</v>
      </c>
      <c r="O154" s="194"/>
      <c r="P154" s="194" t="s">
        <v>1632</v>
      </c>
    </row>
    <row r="155" spans="1:16" x14ac:dyDescent="0.2">
      <c r="A155" s="312">
        <v>149</v>
      </c>
      <c r="B155" s="433" t="s">
        <v>1649</v>
      </c>
      <c r="C155" s="18" t="s">
        <v>1464</v>
      </c>
      <c r="D155" s="100">
        <v>125616</v>
      </c>
      <c r="E155" s="80">
        <v>63116015</v>
      </c>
      <c r="F155" s="38" t="s">
        <v>1587</v>
      </c>
      <c r="G155" s="300" t="s">
        <v>1462</v>
      </c>
      <c r="H155" s="48">
        <v>21</v>
      </c>
      <c r="I155" s="51">
        <v>21200</v>
      </c>
      <c r="J155" s="228">
        <f t="shared" si="15"/>
        <v>300</v>
      </c>
      <c r="K155" s="192"/>
      <c r="L155" s="189"/>
      <c r="M155" s="193"/>
      <c r="N155" s="194">
        <v>300</v>
      </c>
      <c r="O155" s="194"/>
      <c r="P155" s="194" t="s">
        <v>1633</v>
      </c>
    </row>
    <row r="156" spans="1:16" x14ac:dyDescent="0.2">
      <c r="A156" s="312">
        <v>150</v>
      </c>
      <c r="B156" s="433" t="s">
        <v>1650</v>
      </c>
      <c r="C156" s="18" t="s">
        <v>1464</v>
      </c>
      <c r="D156" s="100">
        <v>125637</v>
      </c>
      <c r="E156" s="80">
        <v>63116015</v>
      </c>
      <c r="F156" s="38" t="s">
        <v>1587</v>
      </c>
      <c r="G156" s="300" t="s">
        <v>1462</v>
      </c>
      <c r="H156" s="48">
        <v>21</v>
      </c>
      <c r="I156" s="51">
        <v>21200</v>
      </c>
      <c r="J156" s="228">
        <f t="shared" si="15"/>
        <v>300</v>
      </c>
      <c r="K156" s="192"/>
      <c r="L156" s="189"/>
      <c r="M156" s="193"/>
      <c r="N156" s="194">
        <v>300</v>
      </c>
      <c r="O156" s="194"/>
      <c r="P156" s="194" t="s">
        <v>1634</v>
      </c>
    </row>
    <row r="157" spans="1:16" x14ac:dyDescent="0.2">
      <c r="A157" s="312">
        <v>151</v>
      </c>
      <c r="B157" s="274" t="s">
        <v>1651</v>
      </c>
      <c r="C157" s="43" t="s">
        <v>1464</v>
      </c>
      <c r="D157" s="76">
        <v>125650</v>
      </c>
      <c r="E157" s="80">
        <v>63116015</v>
      </c>
      <c r="F157" s="38" t="s">
        <v>1587</v>
      </c>
      <c r="G157" s="300" t="s">
        <v>1462</v>
      </c>
      <c r="H157" s="48">
        <v>21</v>
      </c>
      <c r="I157" s="51">
        <v>21200</v>
      </c>
      <c r="J157" s="228">
        <f t="shared" si="15"/>
        <v>300</v>
      </c>
      <c r="K157" s="192"/>
      <c r="L157" s="189"/>
      <c r="M157" s="193"/>
      <c r="N157" s="194">
        <v>300</v>
      </c>
      <c r="O157" s="194"/>
      <c r="P157" s="194" t="s">
        <v>1631</v>
      </c>
    </row>
    <row r="158" spans="1:16" x14ac:dyDescent="0.2">
      <c r="A158" s="312">
        <v>152</v>
      </c>
      <c r="B158" s="433" t="s">
        <v>1652</v>
      </c>
      <c r="C158" s="18" t="s">
        <v>1464</v>
      </c>
      <c r="D158" s="100">
        <v>125861</v>
      </c>
      <c r="E158" s="80">
        <v>63116015</v>
      </c>
      <c r="F158" s="38" t="s">
        <v>1587</v>
      </c>
      <c r="G158" s="300" t="s">
        <v>1462</v>
      </c>
      <c r="H158" s="48">
        <v>21</v>
      </c>
      <c r="I158" s="51">
        <v>21200</v>
      </c>
      <c r="J158" s="228">
        <f t="shared" si="15"/>
        <v>300</v>
      </c>
      <c r="K158" s="192"/>
      <c r="L158" s="189"/>
      <c r="M158" s="193"/>
      <c r="N158" s="194">
        <v>300</v>
      </c>
      <c r="O158" s="194"/>
      <c r="P158" s="194" t="s">
        <v>1635</v>
      </c>
    </row>
    <row r="159" spans="1:16" x14ac:dyDescent="0.2">
      <c r="A159" s="312">
        <v>153</v>
      </c>
      <c r="B159" s="433" t="s">
        <v>1653</v>
      </c>
      <c r="C159" s="18" t="s">
        <v>1464</v>
      </c>
      <c r="D159" s="100">
        <v>125690</v>
      </c>
      <c r="E159" s="80">
        <v>63116015</v>
      </c>
      <c r="F159" s="38" t="s">
        <v>1587</v>
      </c>
      <c r="G159" s="300" t="s">
        <v>1462</v>
      </c>
      <c r="H159" s="48">
        <v>21</v>
      </c>
      <c r="I159" s="51">
        <v>21200</v>
      </c>
      <c r="J159" s="228">
        <f t="shared" si="15"/>
        <v>300</v>
      </c>
      <c r="K159" s="192"/>
      <c r="L159" s="189"/>
      <c r="M159" s="193"/>
      <c r="N159" s="194">
        <v>300</v>
      </c>
      <c r="O159" s="194"/>
      <c r="P159" s="194" t="s">
        <v>1638</v>
      </c>
    </row>
    <row r="160" spans="1:16" x14ac:dyDescent="0.2">
      <c r="A160" s="312">
        <v>154</v>
      </c>
      <c r="B160" s="433" t="s">
        <v>1654</v>
      </c>
      <c r="C160" s="18" t="s">
        <v>1464</v>
      </c>
      <c r="D160" s="100">
        <v>125698</v>
      </c>
      <c r="E160" s="80">
        <v>63116015</v>
      </c>
      <c r="F160" s="38" t="s">
        <v>1587</v>
      </c>
      <c r="G160" s="300" t="s">
        <v>1462</v>
      </c>
      <c r="H160" s="48">
        <v>21</v>
      </c>
      <c r="I160" s="51">
        <v>21200</v>
      </c>
      <c r="J160" s="228">
        <f t="shared" si="15"/>
        <v>300</v>
      </c>
      <c r="K160" s="192"/>
      <c r="L160" s="189"/>
      <c r="M160" s="193"/>
      <c r="N160" s="194">
        <v>300</v>
      </c>
      <c r="O160" s="194"/>
      <c r="P160" s="194" t="s">
        <v>1639</v>
      </c>
    </row>
    <row r="161" spans="1:16" x14ac:dyDescent="0.2">
      <c r="A161" s="312">
        <v>155</v>
      </c>
      <c r="B161" s="272" t="s">
        <v>310</v>
      </c>
      <c r="C161" s="68" t="s">
        <v>222</v>
      </c>
      <c r="D161" s="40">
        <v>139328</v>
      </c>
      <c r="E161" s="80">
        <v>63116015</v>
      </c>
      <c r="F161" s="38" t="s">
        <v>1684</v>
      </c>
      <c r="G161" s="83" t="s">
        <v>113</v>
      </c>
      <c r="H161" s="32">
        <v>10</v>
      </c>
      <c r="I161" s="33">
        <v>13460</v>
      </c>
      <c r="J161" s="228">
        <f t="shared" si="15"/>
        <v>362.8</v>
      </c>
      <c r="K161" s="192"/>
      <c r="L161" s="189"/>
      <c r="M161" s="193">
        <v>362.8</v>
      </c>
      <c r="N161" s="194"/>
      <c r="O161" s="194"/>
      <c r="P161" s="110" t="s">
        <v>311</v>
      </c>
    </row>
    <row r="162" spans="1:16" x14ac:dyDescent="0.2">
      <c r="A162" s="312">
        <v>156</v>
      </c>
      <c r="B162" s="433" t="s">
        <v>1122</v>
      </c>
      <c r="C162" s="18" t="s">
        <v>388</v>
      </c>
      <c r="D162" s="100">
        <v>139401</v>
      </c>
      <c r="E162" s="80">
        <v>63116015</v>
      </c>
      <c r="F162" s="38" t="s">
        <v>1684</v>
      </c>
      <c r="G162" s="83" t="s">
        <v>113</v>
      </c>
      <c r="H162" s="32">
        <v>10</v>
      </c>
      <c r="I162" s="33">
        <v>13460</v>
      </c>
      <c r="J162" s="228">
        <f t="shared" ref="J162" si="16">SUM(K162+L162+M162+N162+O162)</f>
        <v>362.8</v>
      </c>
      <c r="K162" s="192"/>
      <c r="L162" s="189"/>
      <c r="M162" s="193">
        <v>362.8</v>
      </c>
      <c r="N162" s="194"/>
      <c r="O162" s="194"/>
      <c r="P162" s="110" t="s">
        <v>141</v>
      </c>
    </row>
    <row r="163" spans="1:16" x14ac:dyDescent="0.2">
      <c r="A163" s="312">
        <v>157</v>
      </c>
      <c r="B163" s="433" t="s">
        <v>299</v>
      </c>
      <c r="C163" s="18" t="s">
        <v>116</v>
      </c>
      <c r="D163" s="100">
        <v>139421</v>
      </c>
      <c r="E163" s="80">
        <v>63116015</v>
      </c>
      <c r="F163" s="38" t="s">
        <v>1684</v>
      </c>
      <c r="G163" s="83" t="s">
        <v>113</v>
      </c>
      <c r="H163" s="32">
        <v>10</v>
      </c>
      <c r="I163" s="33">
        <v>13460</v>
      </c>
      <c r="J163" s="228">
        <f t="shared" ref="J163:J167" si="17">SUM(K163+L163+M163+N163+O163)</f>
        <v>449.7</v>
      </c>
      <c r="K163" s="192"/>
      <c r="L163" s="189"/>
      <c r="M163" s="193">
        <v>449.7</v>
      </c>
      <c r="N163" s="194"/>
      <c r="O163" s="194"/>
      <c r="P163" s="110" t="s">
        <v>300</v>
      </c>
    </row>
    <row r="164" spans="1:16" x14ac:dyDescent="0.2">
      <c r="A164" s="312">
        <v>158</v>
      </c>
      <c r="B164" s="433" t="s">
        <v>1686</v>
      </c>
      <c r="C164" s="18" t="s">
        <v>1687</v>
      </c>
      <c r="D164" s="100">
        <v>139584</v>
      </c>
      <c r="E164" s="76">
        <v>63185015</v>
      </c>
      <c r="F164" s="38" t="s">
        <v>1684</v>
      </c>
      <c r="G164" s="83" t="s">
        <v>113</v>
      </c>
      <c r="H164" s="32">
        <v>10</v>
      </c>
      <c r="I164" s="33">
        <v>13460</v>
      </c>
      <c r="J164" s="228">
        <f>SUM(K164+L164+M164+N164+O164)</f>
        <v>362.8</v>
      </c>
      <c r="K164" s="192"/>
      <c r="L164" s="189"/>
      <c r="M164" s="193">
        <v>362.8</v>
      </c>
      <c r="N164" s="194"/>
      <c r="O164" s="194"/>
      <c r="P164" s="301" t="s">
        <v>1688</v>
      </c>
    </row>
    <row r="165" spans="1:16" x14ac:dyDescent="0.2">
      <c r="A165" s="312">
        <v>159</v>
      </c>
      <c r="B165" s="278" t="s">
        <v>1050</v>
      </c>
      <c r="C165" s="34" t="s">
        <v>775</v>
      </c>
      <c r="D165" s="40">
        <v>139605</v>
      </c>
      <c r="E165" s="80">
        <v>63116015</v>
      </c>
      <c r="F165" s="38" t="s">
        <v>1684</v>
      </c>
      <c r="G165" s="83" t="s">
        <v>113</v>
      </c>
      <c r="H165" s="32">
        <v>10</v>
      </c>
      <c r="I165" s="33">
        <v>13460</v>
      </c>
      <c r="J165" s="228">
        <f t="shared" si="17"/>
        <v>362.8</v>
      </c>
      <c r="K165" s="397"/>
      <c r="L165" s="189"/>
      <c r="M165" s="193">
        <v>362.8</v>
      </c>
      <c r="N165" s="194"/>
      <c r="O165" s="194"/>
      <c r="P165" s="110" t="s">
        <v>1052</v>
      </c>
    </row>
    <row r="166" spans="1:16" x14ac:dyDescent="0.2">
      <c r="A166" s="312">
        <v>160</v>
      </c>
      <c r="B166" s="278" t="s">
        <v>828</v>
      </c>
      <c r="C166" s="34" t="s">
        <v>348</v>
      </c>
      <c r="D166" s="40">
        <v>139679</v>
      </c>
      <c r="E166" s="80">
        <v>63116015</v>
      </c>
      <c r="F166" s="38" t="s">
        <v>1684</v>
      </c>
      <c r="G166" s="83" t="s">
        <v>113</v>
      </c>
      <c r="H166" s="32">
        <v>21</v>
      </c>
      <c r="I166" s="33">
        <v>13460</v>
      </c>
      <c r="J166" s="228">
        <f t="shared" si="17"/>
        <v>362.8</v>
      </c>
      <c r="K166" s="192"/>
      <c r="L166" s="189"/>
      <c r="M166" s="193">
        <v>362.8</v>
      </c>
      <c r="N166" s="194"/>
      <c r="O166" s="194"/>
      <c r="P166" s="110" t="s">
        <v>292</v>
      </c>
    </row>
    <row r="167" spans="1:16" x14ac:dyDescent="0.2">
      <c r="A167" s="312">
        <v>161</v>
      </c>
      <c r="B167" s="274"/>
      <c r="C167" s="341"/>
      <c r="D167" s="538">
        <v>140619</v>
      </c>
      <c r="E167" s="539">
        <v>63116015</v>
      </c>
      <c r="F167" s="540" t="s">
        <v>1690</v>
      </c>
      <c r="G167" s="541" t="s">
        <v>1707</v>
      </c>
      <c r="H167" s="542">
        <v>10</v>
      </c>
      <c r="I167" s="543">
        <v>13820</v>
      </c>
      <c r="J167" s="544">
        <f t="shared" si="17"/>
        <v>430.96</v>
      </c>
      <c r="K167" s="545"/>
      <c r="L167" s="546"/>
      <c r="M167" s="533">
        <v>430.96</v>
      </c>
      <c r="N167" s="534"/>
      <c r="O167" s="534"/>
      <c r="P167" s="547" t="s">
        <v>641</v>
      </c>
    </row>
    <row r="168" spans="1:16" x14ac:dyDescent="0.2">
      <c r="A168" s="312">
        <v>162</v>
      </c>
      <c r="B168" s="433"/>
      <c r="C168" s="18" t="s">
        <v>1200</v>
      </c>
      <c r="D168" s="100">
        <v>140857</v>
      </c>
      <c r="E168" s="80">
        <v>63116015</v>
      </c>
      <c r="F168" s="38" t="s">
        <v>1690</v>
      </c>
      <c r="G168" s="300" t="s">
        <v>474</v>
      </c>
      <c r="H168" s="48">
        <v>10</v>
      </c>
      <c r="I168" s="51">
        <v>21200</v>
      </c>
      <c r="J168" s="228">
        <f t="shared" ref="J168:J169" si="18">SUM(K168+L168+M168+N168+O168)</f>
        <v>300</v>
      </c>
      <c r="K168" s="192"/>
      <c r="L168" s="189"/>
      <c r="M168" s="193"/>
      <c r="N168" s="194">
        <v>300</v>
      </c>
      <c r="O168" s="194"/>
      <c r="P168" s="194" t="s">
        <v>1706</v>
      </c>
    </row>
    <row r="169" spans="1:16" x14ac:dyDescent="0.2">
      <c r="A169" s="312">
        <v>163</v>
      </c>
      <c r="B169" s="433" t="s">
        <v>1712</v>
      </c>
      <c r="C169" s="18" t="s">
        <v>1175</v>
      </c>
      <c r="D169" s="100">
        <v>141458</v>
      </c>
      <c r="E169" s="80">
        <v>63116015</v>
      </c>
      <c r="F169" s="38" t="s">
        <v>1709</v>
      </c>
      <c r="G169" s="300" t="s">
        <v>474</v>
      </c>
      <c r="H169" s="48">
        <v>10</v>
      </c>
      <c r="I169" s="51">
        <v>21200</v>
      </c>
      <c r="J169" s="228">
        <f t="shared" si="18"/>
        <v>1000</v>
      </c>
      <c r="K169" s="192"/>
      <c r="L169" s="189"/>
      <c r="M169" s="193"/>
      <c r="N169" s="194">
        <v>1000</v>
      </c>
      <c r="O169" s="194"/>
      <c r="P169" s="194" t="s">
        <v>1713</v>
      </c>
    </row>
    <row r="170" spans="1:16" x14ac:dyDescent="0.2">
      <c r="A170" s="312">
        <v>164</v>
      </c>
      <c r="B170" s="433" t="s">
        <v>1716</v>
      </c>
      <c r="C170" s="18" t="s">
        <v>1363</v>
      </c>
      <c r="D170" s="100">
        <v>141536</v>
      </c>
      <c r="E170" s="80">
        <v>63116015</v>
      </c>
      <c r="F170" s="38" t="s">
        <v>1709</v>
      </c>
      <c r="G170" s="300" t="s">
        <v>474</v>
      </c>
      <c r="H170" s="48">
        <v>10</v>
      </c>
      <c r="I170" s="51">
        <v>21200</v>
      </c>
      <c r="J170" s="228">
        <f t="shared" ref="J170" si="19">SUM(K170+L170+M170+N170+O170)</f>
        <v>1000</v>
      </c>
      <c r="K170" s="192"/>
      <c r="L170" s="189"/>
      <c r="M170" s="193"/>
      <c r="N170" s="194">
        <v>1000</v>
      </c>
      <c r="O170" s="194"/>
      <c r="P170" s="194" t="s">
        <v>1717</v>
      </c>
    </row>
    <row r="171" spans="1:16" x14ac:dyDescent="0.2">
      <c r="A171" s="312">
        <v>165</v>
      </c>
      <c r="B171" s="433" t="s">
        <v>1718</v>
      </c>
      <c r="C171" s="18" t="s">
        <v>1327</v>
      </c>
      <c r="D171" s="100">
        <v>141553</v>
      </c>
      <c r="E171" s="80">
        <v>63116015</v>
      </c>
      <c r="F171" s="38" t="s">
        <v>1709</v>
      </c>
      <c r="G171" s="300" t="s">
        <v>474</v>
      </c>
      <c r="H171" s="48">
        <v>10</v>
      </c>
      <c r="I171" s="51">
        <v>21200</v>
      </c>
      <c r="J171" s="228">
        <f t="shared" ref="J171:J172" si="20">SUM(K171+L171+M171+N171+O171)</f>
        <v>500</v>
      </c>
      <c r="K171" s="192"/>
      <c r="L171" s="189"/>
      <c r="M171" s="193"/>
      <c r="N171" s="194">
        <v>500</v>
      </c>
      <c r="O171" s="194"/>
      <c r="P171" s="194" t="s">
        <v>1719</v>
      </c>
    </row>
    <row r="172" spans="1:16" x14ac:dyDescent="0.2">
      <c r="A172" s="312">
        <v>166</v>
      </c>
      <c r="B172" s="433" t="s">
        <v>1721</v>
      </c>
      <c r="C172" s="18" t="s">
        <v>807</v>
      </c>
      <c r="D172" s="100">
        <v>141583</v>
      </c>
      <c r="E172" s="80">
        <v>63116015</v>
      </c>
      <c r="F172" s="38" t="s">
        <v>1709</v>
      </c>
      <c r="G172" s="300" t="s">
        <v>474</v>
      </c>
      <c r="H172" s="48">
        <v>10</v>
      </c>
      <c r="I172" s="51">
        <v>21200</v>
      </c>
      <c r="J172" s="228">
        <f t="shared" si="20"/>
        <v>500</v>
      </c>
      <c r="K172" s="192"/>
      <c r="L172" s="189"/>
      <c r="M172" s="193"/>
      <c r="N172" s="194">
        <v>500</v>
      </c>
      <c r="O172" s="194"/>
      <c r="P172" s="194" t="s">
        <v>1720</v>
      </c>
    </row>
    <row r="173" spans="1:16" x14ac:dyDescent="0.2">
      <c r="A173" s="312">
        <v>167</v>
      </c>
      <c r="B173" s="433" t="s">
        <v>1722</v>
      </c>
      <c r="C173" s="18" t="s">
        <v>1388</v>
      </c>
      <c r="D173" s="100">
        <v>141618</v>
      </c>
      <c r="E173" s="80">
        <v>63116015</v>
      </c>
      <c r="F173" s="38" t="s">
        <v>1709</v>
      </c>
      <c r="G173" s="300" t="s">
        <v>474</v>
      </c>
      <c r="H173" s="48">
        <v>10</v>
      </c>
      <c r="I173" s="51">
        <v>21200</v>
      </c>
      <c r="J173" s="228">
        <f t="shared" ref="J173:J180" si="21">SUM(K173+L173+M173+N173+O173)</f>
        <v>200</v>
      </c>
      <c r="K173" s="192"/>
      <c r="L173" s="189"/>
      <c r="M173" s="193"/>
      <c r="N173" s="194">
        <v>200</v>
      </c>
      <c r="O173" s="194"/>
      <c r="P173" s="194" t="s">
        <v>1723</v>
      </c>
    </row>
    <row r="174" spans="1:16" x14ac:dyDescent="0.2">
      <c r="A174" s="312">
        <v>168</v>
      </c>
      <c r="B174" s="433" t="s">
        <v>1726</v>
      </c>
      <c r="C174" s="18" t="s">
        <v>441</v>
      </c>
      <c r="D174" s="100">
        <v>141655</v>
      </c>
      <c r="E174" s="80">
        <v>63116015</v>
      </c>
      <c r="F174" s="38" t="s">
        <v>1709</v>
      </c>
      <c r="G174" s="300" t="s">
        <v>474</v>
      </c>
      <c r="H174" s="48">
        <v>10</v>
      </c>
      <c r="I174" s="51">
        <v>21200</v>
      </c>
      <c r="J174" s="228">
        <f t="shared" si="21"/>
        <v>500</v>
      </c>
      <c r="K174" s="192"/>
      <c r="L174" s="189"/>
      <c r="M174" s="193"/>
      <c r="N174" s="194">
        <v>500</v>
      </c>
      <c r="O174" s="194"/>
      <c r="P174" s="317" t="s">
        <v>1727</v>
      </c>
    </row>
    <row r="175" spans="1:16" x14ac:dyDescent="0.2">
      <c r="A175" s="312">
        <v>169</v>
      </c>
      <c r="B175" s="274" t="s">
        <v>1729</v>
      </c>
      <c r="C175" s="43" t="s">
        <v>852</v>
      </c>
      <c r="D175" s="76">
        <v>141674</v>
      </c>
      <c r="E175" s="80">
        <v>63116015</v>
      </c>
      <c r="F175" s="38" t="s">
        <v>1709</v>
      </c>
      <c r="G175" s="300" t="s">
        <v>474</v>
      </c>
      <c r="H175" s="48">
        <v>10</v>
      </c>
      <c r="I175" s="51">
        <v>21200</v>
      </c>
      <c r="J175" s="228">
        <f t="shared" si="21"/>
        <v>500</v>
      </c>
      <c r="K175" s="192"/>
      <c r="L175" s="189"/>
      <c r="M175" s="193"/>
      <c r="N175" s="194">
        <v>500</v>
      </c>
      <c r="O175" s="194"/>
      <c r="P175" s="317" t="s">
        <v>1728</v>
      </c>
    </row>
    <row r="176" spans="1:16" x14ac:dyDescent="0.2">
      <c r="A176" s="312">
        <v>170</v>
      </c>
      <c r="B176" s="433" t="s">
        <v>1730</v>
      </c>
      <c r="C176" s="18" t="s">
        <v>852</v>
      </c>
      <c r="D176" s="100">
        <v>141700</v>
      </c>
      <c r="E176" s="80">
        <v>63116015</v>
      </c>
      <c r="F176" s="38" t="s">
        <v>1709</v>
      </c>
      <c r="G176" s="300" t="s">
        <v>474</v>
      </c>
      <c r="H176" s="48">
        <v>10</v>
      </c>
      <c r="I176" s="51">
        <v>21200</v>
      </c>
      <c r="J176" s="228">
        <f t="shared" si="21"/>
        <v>500</v>
      </c>
      <c r="K176" s="192"/>
      <c r="L176" s="189"/>
      <c r="M176" s="193"/>
      <c r="N176" s="194">
        <v>500</v>
      </c>
      <c r="O176" s="194"/>
      <c r="P176" s="317" t="s">
        <v>1731</v>
      </c>
    </row>
    <row r="177" spans="1:16" x14ac:dyDescent="0.2">
      <c r="A177" s="312">
        <v>171</v>
      </c>
      <c r="B177" s="433" t="s">
        <v>1732</v>
      </c>
      <c r="C177" s="18" t="s">
        <v>1388</v>
      </c>
      <c r="D177" s="100">
        <v>141711</v>
      </c>
      <c r="E177" s="80">
        <v>63116015</v>
      </c>
      <c r="F177" s="38" t="s">
        <v>1709</v>
      </c>
      <c r="G177" s="300" t="s">
        <v>474</v>
      </c>
      <c r="H177" s="48">
        <v>10</v>
      </c>
      <c r="I177" s="51">
        <v>21200</v>
      </c>
      <c r="J177" s="228">
        <f t="shared" si="21"/>
        <v>1000</v>
      </c>
      <c r="K177" s="192"/>
      <c r="L177" s="189"/>
      <c r="M177" s="193"/>
      <c r="N177" s="194">
        <v>1000</v>
      </c>
      <c r="O177" s="194"/>
      <c r="P177" s="317" t="s">
        <v>1733</v>
      </c>
    </row>
    <row r="178" spans="1:16" x14ac:dyDescent="0.2">
      <c r="A178" s="312">
        <v>172</v>
      </c>
      <c r="B178" s="433" t="s">
        <v>1740</v>
      </c>
      <c r="C178" s="18" t="s">
        <v>1739</v>
      </c>
      <c r="D178" s="100">
        <v>142441</v>
      </c>
      <c r="E178" s="80">
        <v>63116015</v>
      </c>
      <c r="F178" s="38" t="s">
        <v>1709</v>
      </c>
      <c r="G178" s="83" t="s">
        <v>113</v>
      </c>
      <c r="H178" s="32">
        <v>10</v>
      </c>
      <c r="I178" s="33">
        <v>13460</v>
      </c>
      <c r="J178" s="228">
        <f t="shared" si="21"/>
        <v>910</v>
      </c>
      <c r="K178" s="192"/>
      <c r="L178" s="247"/>
      <c r="M178" s="231">
        <v>910</v>
      </c>
      <c r="N178" s="194"/>
      <c r="O178" s="194"/>
      <c r="P178" s="342" t="s">
        <v>525</v>
      </c>
    </row>
    <row r="179" spans="1:16" x14ac:dyDescent="0.2">
      <c r="A179" s="312">
        <v>173</v>
      </c>
      <c r="B179" s="433" t="s">
        <v>1818</v>
      </c>
      <c r="C179" s="18" t="s">
        <v>994</v>
      </c>
      <c r="D179" s="100">
        <v>149158</v>
      </c>
      <c r="E179" s="80">
        <v>63116015</v>
      </c>
      <c r="F179" s="38" t="s">
        <v>1817</v>
      </c>
      <c r="G179" s="83" t="s">
        <v>215</v>
      </c>
      <c r="H179" s="32">
        <v>10</v>
      </c>
      <c r="I179" s="33">
        <v>13780</v>
      </c>
      <c r="J179" s="228">
        <f t="shared" si="21"/>
        <v>347.9</v>
      </c>
      <c r="K179" s="192"/>
      <c r="L179" s="247"/>
      <c r="M179" s="231">
        <v>347.9</v>
      </c>
      <c r="N179" s="194"/>
      <c r="O179" s="194"/>
      <c r="P179" s="342" t="s">
        <v>216</v>
      </c>
    </row>
    <row r="180" spans="1:16" x14ac:dyDescent="0.2">
      <c r="A180" s="312">
        <v>174</v>
      </c>
      <c r="B180" s="269"/>
      <c r="C180" s="34"/>
      <c r="D180" s="40"/>
      <c r="E180" s="80"/>
      <c r="F180" s="38" t="s">
        <v>1967</v>
      </c>
      <c r="G180" s="83" t="s">
        <v>1555</v>
      </c>
      <c r="H180" s="32">
        <v>10</v>
      </c>
      <c r="I180" s="33">
        <v>11110</v>
      </c>
      <c r="J180" s="228">
        <f t="shared" si="21"/>
        <v>12181.58</v>
      </c>
      <c r="K180" s="327">
        <v>12181.58</v>
      </c>
      <c r="L180" s="189"/>
      <c r="M180" s="189"/>
      <c r="N180" s="189"/>
      <c r="O180" s="189"/>
      <c r="P180" s="110"/>
    </row>
    <row r="181" spans="1:16" ht="13.5" thickBot="1" x14ac:dyDescent="0.25">
      <c r="A181" s="208"/>
      <c r="B181" s="209"/>
      <c r="C181" s="226"/>
      <c r="D181" s="211"/>
      <c r="E181" s="211"/>
      <c r="F181" s="210"/>
      <c r="G181" s="211"/>
      <c r="H181" s="210"/>
      <c r="I181" s="212" t="s">
        <v>48</v>
      </c>
      <c r="J181" s="213">
        <f t="shared" ref="J181:O181" si="22">SUM(J7:J180)</f>
        <v>217711.3299999999</v>
      </c>
      <c r="K181" s="213">
        <f t="shared" si="22"/>
        <v>88384.71</v>
      </c>
      <c r="L181" s="213">
        <f t="shared" si="22"/>
        <v>0</v>
      </c>
      <c r="M181" s="213">
        <f t="shared" si="22"/>
        <v>66934.62</v>
      </c>
      <c r="N181" s="213">
        <f t="shared" si="22"/>
        <v>62392</v>
      </c>
      <c r="O181" s="213">
        <f t="shared" si="22"/>
        <v>0</v>
      </c>
      <c r="P181" s="227"/>
    </row>
    <row r="182" spans="1:16" x14ac:dyDescent="0.2">
      <c r="M182" s="118"/>
      <c r="N182" s="118"/>
      <c r="O182" s="118"/>
      <c r="P182" s="185"/>
    </row>
    <row r="183" spans="1:16" x14ac:dyDescent="0.2">
      <c r="I183" s="118"/>
      <c r="J183" s="281"/>
      <c r="K183" s="321"/>
      <c r="L183" s="118"/>
      <c r="M183" s="321"/>
      <c r="N183" s="321"/>
      <c r="O183" s="118"/>
      <c r="P183" s="185"/>
    </row>
    <row r="184" spans="1:16" x14ac:dyDescent="0.2">
      <c r="M184" s="281"/>
    </row>
    <row r="185" spans="1:16" x14ac:dyDescent="0.2">
      <c r="M185" s="318"/>
    </row>
    <row r="186" spans="1:16" x14ac:dyDescent="0.2">
      <c r="B186" s="1"/>
    </row>
    <row r="190" spans="1:16" x14ac:dyDescent="0.2">
      <c r="E190" s="111" t="s">
        <v>58</v>
      </c>
      <c r="N190" s="85"/>
    </row>
    <row r="209" spans="16:16" x14ac:dyDescent="0.2">
      <c r="P209" s="196"/>
    </row>
    <row r="401" ht="12.75" customHeight="1" x14ac:dyDescent="0.2"/>
  </sheetData>
  <autoFilter ref="A6:P177"/>
  <phoneticPr fontId="3" type="noConversion"/>
  <pageMargins left="0.52" right="0.48" top="1" bottom="1" header="0.5" footer="0.5"/>
  <pageSetup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0" zoomScale="110" zoomScaleNormal="110" workbookViewId="0">
      <selection activeCell="A9" sqref="A9:A29"/>
    </sheetView>
  </sheetViews>
  <sheetFormatPr defaultRowHeight="12.75" x14ac:dyDescent="0.2"/>
  <cols>
    <col min="1" max="1" width="3.28515625" style="1" customWidth="1"/>
    <col min="2" max="2" width="11.7109375" style="90" customWidth="1"/>
    <col min="3" max="3" width="8.7109375" style="1" customWidth="1"/>
    <col min="4" max="4" width="6.7109375" style="2" customWidth="1"/>
    <col min="5" max="5" width="9.7109375" style="2" customWidth="1"/>
    <col min="6" max="6" width="8.7109375" style="1" customWidth="1"/>
    <col min="7" max="7" width="21.140625" style="2" customWidth="1"/>
    <col min="8" max="8" width="3.85546875" style="1" customWidth="1"/>
    <col min="9" max="9" width="7.28515625" style="1" customWidth="1"/>
    <col min="10" max="10" width="8.28515625" style="1" customWidth="1"/>
    <col min="11" max="11" width="7.7109375" style="1" customWidth="1"/>
    <col min="12" max="12" width="7.140625" style="1" customWidth="1"/>
    <col min="13" max="13" width="7.7109375" style="1" customWidth="1"/>
    <col min="14" max="14" width="6.5703125" style="1" customWidth="1"/>
    <col min="15" max="15" width="7.28515625" style="1" customWidth="1"/>
    <col min="16" max="16" width="17.42578125" style="1" customWidth="1"/>
    <col min="17" max="17" width="9.140625" style="25"/>
    <col min="18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  <c r="Q1" s="118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  <c r="Q2" s="118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  <c r="Q3" s="118"/>
    </row>
    <row r="4" spans="1:19" s="84" customFormat="1" ht="20.25" customHeight="1" x14ac:dyDescent="0.2">
      <c r="B4" s="94"/>
      <c r="C4" s="183"/>
      <c r="D4" s="111"/>
      <c r="E4" s="111"/>
      <c r="G4" s="111"/>
      <c r="P4" s="111"/>
      <c r="Q4" s="118"/>
    </row>
    <row r="6" spans="1:19" s="5" customFormat="1" ht="16.5" thickBot="1" x14ac:dyDescent="0.3">
      <c r="A6" s="35" t="s">
        <v>1005</v>
      </c>
      <c r="B6" s="103"/>
      <c r="C6" s="35"/>
      <c r="D6" s="97"/>
      <c r="E6" s="97"/>
      <c r="F6" s="35"/>
      <c r="G6" s="97"/>
      <c r="H6" s="35"/>
      <c r="I6" s="35"/>
      <c r="J6" s="35"/>
      <c r="K6" s="35"/>
      <c r="L6" s="6"/>
      <c r="M6" s="6"/>
      <c r="N6" s="6"/>
      <c r="O6" s="6"/>
      <c r="P6" s="6"/>
      <c r="Q6" s="25"/>
      <c r="R6" s="6"/>
      <c r="S6" s="6"/>
    </row>
    <row r="7" spans="1:19" s="5" customFormat="1" ht="13.5" thickBot="1" x14ac:dyDescent="0.25">
      <c r="A7" s="248" t="s">
        <v>2</v>
      </c>
      <c r="B7" s="215" t="s">
        <v>50</v>
      </c>
      <c r="C7" s="232" t="s">
        <v>49</v>
      </c>
      <c r="D7" s="217" t="s">
        <v>0</v>
      </c>
      <c r="E7" s="218" t="s">
        <v>3</v>
      </c>
      <c r="F7" s="219" t="s">
        <v>51</v>
      </c>
      <c r="G7" s="249" t="s">
        <v>4</v>
      </c>
      <c r="H7" s="248" t="s">
        <v>28</v>
      </c>
      <c r="I7" s="251" t="s">
        <v>5</v>
      </c>
      <c r="J7" s="252" t="s">
        <v>6</v>
      </c>
      <c r="K7" s="280" t="s">
        <v>7</v>
      </c>
      <c r="L7" s="254" t="s">
        <v>8</v>
      </c>
      <c r="M7" s="252" t="s">
        <v>9</v>
      </c>
      <c r="N7" s="255" t="s">
        <v>10</v>
      </c>
      <c r="O7" s="252" t="s">
        <v>11</v>
      </c>
      <c r="P7" s="252" t="s">
        <v>12</v>
      </c>
      <c r="Q7" s="437" t="s">
        <v>351</v>
      </c>
    </row>
    <row r="8" spans="1:19" s="5" customFormat="1" x14ac:dyDescent="0.2">
      <c r="A8" s="27">
        <v>1</v>
      </c>
      <c r="B8" s="116"/>
      <c r="C8" s="71"/>
      <c r="D8" s="106"/>
      <c r="E8" s="105"/>
      <c r="F8" s="37" t="s">
        <v>82</v>
      </c>
      <c r="G8" s="77" t="s">
        <v>81</v>
      </c>
      <c r="H8" s="48">
        <v>10</v>
      </c>
      <c r="I8" s="39">
        <v>11110</v>
      </c>
      <c r="J8" s="228">
        <f t="shared" ref="J8:J29" si="0">SUM(K8+L8+M8+N8+O8)</f>
        <v>1743.64</v>
      </c>
      <c r="K8" s="327">
        <v>1743.64</v>
      </c>
      <c r="L8" s="189"/>
      <c r="M8" s="189"/>
      <c r="N8" s="189"/>
      <c r="O8" s="189"/>
      <c r="P8" s="110"/>
      <c r="Q8" s="6"/>
    </row>
    <row r="9" spans="1:19" s="5" customFormat="1" x14ac:dyDescent="0.2">
      <c r="A9" s="27">
        <v>2</v>
      </c>
      <c r="B9" s="116" t="s">
        <v>346</v>
      </c>
      <c r="C9" s="71" t="s">
        <v>214</v>
      </c>
      <c r="D9" s="106">
        <v>16207</v>
      </c>
      <c r="E9" s="105">
        <v>63148015</v>
      </c>
      <c r="F9" s="37" t="s">
        <v>230</v>
      </c>
      <c r="G9" s="77" t="s">
        <v>215</v>
      </c>
      <c r="H9" s="48">
        <v>10</v>
      </c>
      <c r="I9" s="51">
        <v>13780</v>
      </c>
      <c r="J9" s="228">
        <f t="shared" si="0"/>
        <v>524.19000000000005</v>
      </c>
      <c r="K9" s="327"/>
      <c r="L9" s="247"/>
      <c r="M9" s="193">
        <v>524.19000000000005</v>
      </c>
      <c r="N9" s="194"/>
      <c r="O9" s="194"/>
      <c r="P9" s="432" t="s">
        <v>216</v>
      </c>
      <c r="Q9" s="6" t="s">
        <v>281</v>
      </c>
    </row>
    <row r="10" spans="1:19" s="5" customFormat="1" x14ac:dyDescent="0.2">
      <c r="A10" s="23">
        <v>3</v>
      </c>
      <c r="B10" s="116" t="s">
        <v>528</v>
      </c>
      <c r="C10" s="71" t="s">
        <v>108</v>
      </c>
      <c r="D10" s="106">
        <v>19139</v>
      </c>
      <c r="E10" s="105">
        <v>63148015</v>
      </c>
      <c r="F10" s="20" t="s">
        <v>429</v>
      </c>
      <c r="G10" s="83" t="s">
        <v>199</v>
      </c>
      <c r="H10" s="32">
        <v>10</v>
      </c>
      <c r="I10" s="33">
        <v>14310</v>
      </c>
      <c r="J10" s="228">
        <f t="shared" si="0"/>
        <v>857.1</v>
      </c>
      <c r="K10" s="189"/>
      <c r="L10" s="189"/>
      <c r="M10" s="189">
        <v>857.1</v>
      </c>
      <c r="N10" s="189"/>
      <c r="O10" s="189"/>
      <c r="P10" s="110" t="s">
        <v>501</v>
      </c>
      <c r="Q10" s="6"/>
    </row>
    <row r="11" spans="1:19" s="5" customFormat="1" x14ac:dyDescent="0.2">
      <c r="A11" s="27">
        <v>4</v>
      </c>
      <c r="B11" s="116"/>
      <c r="C11" s="18"/>
      <c r="D11" s="100"/>
      <c r="E11" s="105"/>
      <c r="F11" s="20"/>
      <c r="G11" s="83" t="s">
        <v>79</v>
      </c>
      <c r="H11" s="32">
        <v>10</v>
      </c>
      <c r="I11" s="33">
        <v>11110</v>
      </c>
      <c r="J11" s="229">
        <f t="shared" si="0"/>
        <v>2244.73</v>
      </c>
      <c r="K11" s="231">
        <v>2244.73</v>
      </c>
      <c r="L11" s="200"/>
      <c r="M11" s="194"/>
      <c r="N11" s="200"/>
      <c r="O11" s="200"/>
      <c r="P11" s="110"/>
      <c r="Q11" s="6"/>
    </row>
    <row r="12" spans="1:19" s="5" customFormat="1" x14ac:dyDescent="0.2">
      <c r="A12" s="23">
        <v>5</v>
      </c>
      <c r="B12" s="276" t="s">
        <v>870</v>
      </c>
      <c r="C12" s="69" t="s">
        <v>82</v>
      </c>
      <c r="D12" s="101">
        <v>40877</v>
      </c>
      <c r="E12" s="105">
        <v>63148015</v>
      </c>
      <c r="F12" s="38" t="s">
        <v>852</v>
      </c>
      <c r="G12" s="83" t="s">
        <v>382</v>
      </c>
      <c r="H12" s="32">
        <v>10</v>
      </c>
      <c r="I12" s="33">
        <v>14310</v>
      </c>
      <c r="J12" s="228">
        <f t="shared" si="0"/>
        <v>37.200000000000003</v>
      </c>
      <c r="K12" s="192"/>
      <c r="L12" s="189"/>
      <c r="M12" s="193">
        <v>37.200000000000003</v>
      </c>
      <c r="N12" s="194"/>
      <c r="O12" s="194"/>
      <c r="P12" s="110" t="s">
        <v>206</v>
      </c>
      <c r="Q12" s="6"/>
    </row>
    <row r="13" spans="1:19" s="5" customFormat="1" x14ac:dyDescent="0.2">
      <c r="A13" s="27">
        <v>6</v>
      </c>
      <c r="B13" s="276" t="s">
        <v>820</v>
      </c>
      <c r="C13" s="69" t="s">
        <v>821</v>
      </c>
      <c r="D13" s="101">
        <v>43556</v>
      </c>
      <c r="E13" s="105">
        <v>63148015</v>
      </c>
      <c r="F13" s="38" t="s">
        <v>879</v>
      </c>
      <c r="G13" s="83" t="s">
        <v>113</v>
      </c>
      <c r="H13" s="32">
        <v>10</v>
      </c>
      <c r="I13" s="33">
        <v>13460</v>
      </c>
      <c r="J13" s="228">
        <f t="shared" si="0"/>
        <v>362.8</v>
      </c>
      <c r="K13" s="192"/>
      <c r="L13" s="189"/>
      <c r="M13" s="193">
        <v>362.8</v>
      </c>
      <c r="N13" s="194"/>
      <c r="O13" s="194"/>
      <c r="P13" s="301" t="s">
        <v>822</v>
      </c>
      <c r="Q13" s="6"/>
    </row>
    <row r="14" spans="1:19" s="5" customFormat="1" x14ac:dyDescent="0.2">
      <c r="A14" s="23">
        <v>7</v>
      </c>
      <c r="B14" s="276" t="s">
        <v>943</v>
      </c>
      <c r="C14" s="69" t="s">
        <v>355</v>
      </c>
      <c r="D14" s="101">
        <v>49411</v>
      </c>
      <c r="E14" s="105">
        <v>63148015</v>
      </c>
      <c r="F14" s="38" t="s">
        <v>921</v>
      </c>
      <c r="G14" s="83" t="s">
        <v>931</v>
      </c>
      <c r="H14" s="32">
        <v>10</v>
      </c>
      <c r="I14" s="33">
        <v>13780</v>
      </c>
      <c r="J14" s="228">
        <f t="shared" si="0"/>
        <v>109.7</v>
      </c>
      <c r="K14" s="192"/>
      <c r="L14" s="189"/>
      <c r="M14" s="193">
        <v>109.7</v>
      </c>
      <c r="N14" s="194"/>
      <c r="O14" s="194"/>
      <c r="P14" s="301" t="s">
        <v>216</v>
      </c>
      <c r="Q14" s="6"/>
    </row>
    <row r="15" spans="1:19" s="5" customFormat="1" x14ac:dyDescent="0.2">
      <c r="A15" s="27">
        <v>8</v>
      </c>
      <c r="B15" s="276"/>
      <c r="C15" s="69"/>
      <c r="D15" s="101"/>
      <c r="E15" s="105"/>
      <c r="F15" s="38" t="s">
        <v>994</v>
      </c>
      <c r="G15" s="83" t="s">
        <v>80</v>
      </c>
      <c r="H15" s="32">
        <v>10</v>
      </c>
      <c r="I15" s="33">
        <v>11110</v>
      </c>
      <c r="J15" s="229">
        <f t="shared" ref="J15:J16" si="1">SUM(K15+L15+M15+N15+O15)</f>
        <v>2244.73</v>
      </c>
      <c r="K15" s="231">
        <v>2244.73</v>
      </c>
      <c r="L15" s="194"/>
      <c r="M15" s="193"/>
      <c r="N15" s="194"/>
      <c r="O15" s="194"/>
      <c r="P15" s="301"/>
      <c r="Q15" s="6"/>
    </row>
    <row r="16" spans="1:19" s="5" customFormat="1" x14ac:dyDescent="0.2">
      <c r="A16" s="23">
        <v>9</v>
      </c>
      <c r="B16" s="276" t="s">
        <v>424</v>
      </c>
      <c r="C16" s="69" t="s">
        <v>425</v>
      </c>
      <c r="D16" s="101">
        <v>67014</v>
      </c>
      <c r="E16" s="105">
        <v>63148015</v>
      </c>
      <c r="F16" s="38" t="s">
        <v>1049</v>
      </c>
      <c r="G16" s="83" t="s">
        <v>113</v>
      </c>
      <c r="H16" s="32">
        <v>10</v>
      </c>
      <c r="I16" s="33">
        <v>13460</v>
      </c>
      <c r="J16" s="228">
        <f t="shared" si="1"/>
        <v>362.8</v>
      </c>
      <c r="K16" s="192"/>
      <c r="L16" s="189"/>
      <c r="M16" s="193">
        <v>362.8</v>
      </c>
      <c r="N16" s="194"/>
      <c r="O16" s="194"/>
      <c r="P16" s="301" t="s">
        <v>426</v>
      </c>
      <c r="Q16" s="6"/>
    </row>
    <row r="17" spans="1:17" s="5" customFormat="1" x14ac:dyDescent="0.2">
      <c r="A17" s="27">
        <v>10</v>
      </c>
      <c r="B17" s="276" t="s">
        <v>1116</v>
      </c>
      <c r="C17" s="69" t="s">
        <v>82</v>
      </c>
      <c r="D17" s="101">
        <v>72888</v>
      </c>
      <c r="E17" s="105">
        <v>63148015</v>
      </c>
      <c r="F17" s="24" t="s">
        <v>1096</v>
      </c>
      <c r="G17" s="77" t="s">
        <v>215</v>
      </c>
      <c r="H17" s="48">
        <v>10</v>
      </c>
      <c r="I17" s="51">
        <v>13780</v>
      </c>
      <c r="J17" s="228">
        <f t="shared" ref="J17:J23" si="2">SUM(K17+L17+M17+N17+O17)</f>
        <v>131.4</v>
      </c>
      <c r="K17" s="193"/>
      <c r="L17" s="189"/>
      <c r="M17" s="193">
        <v>131.4</v>
      </c>
      <c r="N17" s="194"/>
      <c r="O17" s="194"/>
      <c r="P17" s="317" t="s">
        <v>216</v>
      </c>
      <c r="Q17" s="6"/>
    </row>
    <row r="18" spans="1:17" s="5" customFormat="1" x14ac:dyDescent="0.2">
      <c r="A18" s="23">
        <v>11</v>
      </c>
      <c r="B18" s="434" t="s">
        <v>1183</v>
      </c>
      <c r="C18" s="345" t="s">
        <v>616</v>
      </c>
      <c r="D18" s="101">
        <v>75921</v>
      </c>
      <c r="E18" s="105">
        <v>63148015</v>
      </c>
      <c r="F18" s="38" t="s">
        <v>1182</v>
      </c>
      <c r="G18" s="83" t="s">
        <v>382</v>
      </c>
      <c r="H18" s="32">
        <v>10</v>
      </c>
      <c r="I18" s="33">
        <v>14310</v>
      </c>
      <c r="J18" s="230">
        <f t="shared" si="2"/>
        <v>42.8</v>
      </c>
      <c r="K18" s="327"/>
      <c r="L18" s="503"/>
      <c r="M18" s="202">
        <v>42.8</v>
      </c>
      <c r="N18" s="202"/>
      <c r="O18" s="202"/>
      <c r="P18" s="19" t="s">
        <v>206</v>
      </c>
      <c r="Q18" s="6"/>
    </row>
    <row r="19" spans="1:17" s="5" customFormat="1" x14ac:dyDescent="0.2">
      <c r="A19" s="27">
        <v>12</v>
      </c>
      <c r="B19" s="433" t="s">
        <v>1195</v>
      </c>
      <c r="C19" s="18" t="s">
        <v>921</v>
      </c>
      <c r="D19" s="100">
        <v>77204</v>
      </c>
      <c r="E19" s="105">
        <v>63148015</v>
      </c>
      <c r="F19" s="303" t="s">
        <v>1182</v>
      </c>
      <c r="G19" s="77" t="s">
        <v>199</v>
      </c>
      <c r="H19" s="48">
        <v>10</v>
      </c>
      <c r="I19" s="51">
        <v>14310</v>
      </c>
      <c r="J19" s="228">
        <f t="shared" si="2"/>
        <v>242</v>
      </c>
      <c r="K19" s="327"/>
      <c r="L19" s="247"/>
      <c r="M19" s="193">
        <v>242</v>
      </c>
      <c r="N19" s="194"/>
      <c r="O19" s="194"/>
      <c r="P19" s="432" t="s">
        <v>203</v>
      </c>
      <c r="Q19" s="6"/>
    </row>
    <row r="20" spans="1:17" s="5" customFormat="1" x14ac:dyDescent="0.2">
      <c r="A20" s="23">
        <v>13</v>
      </c>
      <c r="B20" s="433"/>
      <c r="C20" s="18"/>
      <c r="D20" s="100"/>
      <c r="E20" s="105"/>
      <c r="F20" s="303" t="s">
        <v>1274</v>
      </c>
      <c r="G20" s="83" t="s">
        <v>1014</v>
      </c>
      <c r="H20" s="32">
        <v>10</v>
      </c>
      <c r="I20" s="33">
        <v>11110</v>
      </c>
      <c r="J20" s="229">
        <f t="shared" si="2"/>
        <v>2252</v>
      </c>
      <c r="K20" s="231">
        <v>2252</v>
      </c>
      <c r="L20" s="247"/>
      <c r="M20" s="193"/>
      <c r="N20" s="194"/>
      <c r="O20" s="194"/>
      <c r="P20" s="432"/>
      <c r="Q20" s="6"/>
    </row>
    <row r="21" spans="1:17" s="5" customFormat="1" x14ac:dyDescent="0.2">
      <c r="A21" s="27">
        <v>14</v>
      </c>
      <c r="B21" s="433" t="s">
        <v>1344</v>
      </c>
      <c r="C21" s="18" t="s">
        <v>1342</v>
      </c>
      <c r="D21" s="100">
        <v>92904</v>
      </c>
      <c r="E21" s="105">
        <v>63148015</v>
      </c>
      <c r="F21" s="303" t="s">
        <v>1327</v>
      </c>
      <c r="G21" s="77" t="s">
        <v>113</v>
      </c>
      <c r="H21" s="48">
        <v>10</v>
      </c>
      <c r="I21" s="51">
        <v>13460</v>
      </c>
      <c r="J21" s="229">
        <f t="shared" si="2"/>
        <v>145</v>
      </c>
      <c r="K21" s="327"/>
      <c r="L21" s="247"/>
      <c r="M21" s="193">
        <v>145</v>
      </c>
      <c r="N21" s="194"/>
      <c r="O21" s="194"/>
      <c r="P21" s="432" t="s">
        <v>1343</v>
      </c>
      <c r="Q21" s="6"/>
    </row>
    <row r="22" spans="1:17" s="5" customFormat="1" x14ac:dyDescent="0.2">
      <c r="A22" s="23">
        <v>15</v>
      </c>
      <c r="B22" s="433" t="s">
        <v>1368</v>
      </c>
      <c r="C22" s="18" t="s">
        <v>616</v>
      </c>
      <c r="D22" s="100">
        <v>99866</v>
      </c>
      <c r="E22" s="105">
        <v>63148015</v>
      </c>
      <c r="F22" s="24" t="s">
        <v>1363</v>
      </c>
      <c r="G22" s="77" t="s">
        <v>215</v>
      </c>
      <c r="H22" s="48">
        <v>10</v>
      </c>
      <c r="I22" s="51">
        <v>13780</v>
      </c>
      <c r="J22" s="228">
        <f t="shared" si="2"/>
        <v>154.97999999999999</v>
      </c>
      <c r="K22" s="431"/>
      <c r="L22" s="247"/>
      <c r="M22" s="193">
        <v>154.97999999999999</v>
      </c>
      <c r="N22" s="194"/>
      <c r="O22" s="194"/>
      <c r="P22" s="317" t="s">
        <v>216</v>
      </c>
      <c r="Q22" s="6"/>
    </row>
    <row r="23" spans="1:17" s="5" customFormat="1" x14ac:dyDescent="0.2">
      <c r="A23" s="27">
        <v>16</v>
      </c>
      <c r="B23" s="433" t="s">
        <v>1380</v>
      </c>
      <c r="C23" s="18" t="s">
        <v>994</v>
      </c>
      <c r="D23" s="100">
        <v>100400</v>
      </c>
      <c r="E23" s="105">
        <v>63148015</v>
      </c>
      <c r="F23" s="303" t="s">
        <v>1363</v>
      </c>
      <c r="G23" s="77" t="s">
        <v>215</v>
      </c>
      <c r="H23" s="48">
        <v>10</v>
      </c>
      <c r="I23" s="51">
        <v>13780</v>
      </c>
      <c r="J23" s="228">
        <f t="shared" si="2"/>
        <v>177.11</v>
      </c>
      <c r="K23" s="431"/>
      <c r="L23" s="247"/>
      <c r="M23" s="193">
        <v>177.11</v>
      </c>
      <c r="N23" s="194"/>
      <c r="O23" s="194"/>
      <c r="P23" s="432" t="s">
        <v>216</v>
      </c>
      <c r="Q23" s="6"/>
    </row>
    <row r="24" spans="1:17" s="5" customFormat="1" x14ac:dyDescent="0.2">
      <c r="A24" s="23">
        <v>17</v>
      </c>
      <c r="B24" s="433"/>
      <c r="C24" s="18"/>
      <c r="D24" s="100"/>
      <c r="E24" s="105"/>
      <c r="F24" s="24" t="s">
        <v>1461</v>
      </c>
      <c r="G24" s="83" t="s">
        <v>1297</v>
      </c>
      <c r="H24" s="32">
        <v>10</v>
      </c>
      <c r="I24" s="33">
        <v>11110</v>
      </c>
      <c r="J24" s="326">
        <f t="shared" ref="J24:J27" si="3">SUM(K24+L24+M24+N24+O24)</f>
        <v>2688.99</v>
      </c>
      <c r="K24" s="431">
        <v>2688.99</v>
      </c>
      <c r="L24" s="247"/>
      <c r="M24" s="193"/>
      <c r="N24" s="194"/>
      <c r="O24" s="194"/>
      <c r="P24" s="521"/>
      <c r="Q24" s="6"/>
    </row>
    <row r="25" spans="1:17" s="5" customFormat="1" x14ac:dyDescent="0.2">
      <c r="A25" s="27">
        <v>18</v>
      </c>
      <c r="B25" s="433" t="s">
        <v>1428</v>
      </c>
      <c r="C25" s="18" t="s">
        <v>994</v>
      </c>
      <c r="D25" s="100">
        <v>131651</v>
      </c>
      <c r="E25" s="105">
        <v>63148015</v>
      </c>
      <c r="F25" s="24" t="s">
        <v>1674</v>
      </c>
      <c r="G25" s="77" t="s">
        <v>382</v>
      </c>
      <c r="H25" s="48">
        <v>10</v>
      </c>
      <c r="I25" s="51">
        <v>14310</v>
      </c>
      <c r="J25" s="326">
        <f t="shared" ref="J25:J26" si="4">SUM(K25+L25+M25+N25+O25)</f>
        <v>49.6</v>
      </c>
      <c r="K25" s="431"/>
      <c r="L25" s="247"/>
      <c r="M25" s="193">
        <v>49.6</v>
      </c>
      <c r="N25" s="194"/>
      <c r="O25" s="194"/>
      <c r="P25" s="521" t="s">
        <v>206</v>
      </c>
      <c r="Q25" s="6"/>
    </row>
    <row r="26" spans="1:17" s="5" customFormat="1" x14ac:dyDescent="0.2">
      <c r="A26" s="23">
        <v>19</v>
      </c>
      <c r="B26" s="433" t="s">
        <v>1431</v>
      </c>
      <c r="C26" s="18" t="s">
        <v>994</v>
      </c>
      <c r="D26" s="100">
        <v>131683</v>
      </c>
      <c r="E26" s="105">
        <v>63148015</v>
      </c>
      <c r="F26" s="38" t="s">
        <v>1674</v>
      </c>
      <c r="G26" s="83" t="s">
        <v>1432</v>
      </c>
      <c r="H26" s="32">
        <v>10</v>
      </c>
      <c r="I26" s="33">
        <v>14310</v>
      </c>
      <c r="J26" s="230">
        <f t="shared" si="4"/>
        <v>280</v>
      </c>
      <c r="K26" s="327"/>
      <c r="L26" s="503"/>
      <c r="M26" s="202">
        <v>280</v>
      </c>
      <c r="N26" s="202"/>
      <c r="O26" s="202"/>
      <c r="P26" s="19" t="s">
        <v>206</v>
      </c>
      <c r="Q26" s="6"/>
    </row>
    <row r="27" spans="1:17" s="5" customFormat="1" x14ac:dyDescent="0.2">
      <c r="A27" s="27">
        <v>20</v>
      </c>
      <c r="B27" s="433" t="s">
        <v>1743</v>
      </c>
      <c r="C27" s="18" t="s">
        <v>1709</v>
      </c>
      <c r="D27" s="100">
        <v>146234</v>
      </c>
      <c r="E27" s="105">
        <v>63148015</v>
      </c>
      <c r="F27" s="38" t="s">
        <v>1742</v>
      </c>
      <c r="G27" s="83" t="s">
        <v>1764</v>
      </c>
      <c r="H27" s="32">
        <v>10</v>
      </c>
      <c r="I27" s="33">
        <v>13330</v>
      </c>
      <c r="J27" s="326">
        <f t="shared" si="3"/>
        <v>68.400000000000006</v>
      </c>
      <c r="K27" s="327"/>
      <c r="L27" s="503"/>
      <c r="M27" s="202">
        <v>68.400000000000006</v>
      </c>
      <c r="N27" s="202"/>
      <c r="O27" s="202"/>
      <c r="P27" s="19" t="s">
        <v>1765</v>
      </c>
      <c r="Q27" s="6"/>
    </row>
    <row r="28" spans="1:17" s="5" customFormat="1" x14ac:dyDescent="0.2">
      <c r="A28" s="23">
        <v>21</v>
      </c>
      <c r="B28" s="433" t="s">
        <v>1836</v>
      </c>
      <c r="C28" s="18" t="s">
        <v>1385</v>
      </c>
      <c r="D28" s="100">
        <v>149537</v>
      </c>
      <c r="E28" s="105">
        <v>63148015</v>
      </c>
      <c r="F28" s="24" t="s">
        <v>1817</v>
      </c>
      <c r="G28" s="77" t="s">
        <v>382</v>
      </c>
      <c r="H28" s="48">
        <v>10</v>
      </c>
      <c r="I28" s="51">
        <v>14310</v>
      </c>
      <c r="J28" s="228">
        <f t="shared" ref="J28" si="5">SUM(K28+L28+M28+N28+O28)</f>
        <v>30</v>
      </c>
      <c r="K28" s="431"/>
      <c r="L28" s="247"/>
      <c r="M28" s="193">
        <v>30</v>
      </c>
      <c r="N28" s="194"/>
      <c r="O28" s="194"/>
      <c r="P28" s="521" t="s">
        <v>206</v>
      </c>
      <c r="Q28" s="6"/>
    </row>
    <row r="29" spans="1:17" s="5" customFormat="1" ht="13.5" thickBot="1" x14ac:dyDescent="0.25">
      <c r="A29" s="27">
        <v>22</v>
      </c>
      <c r="B29" s="92"/>
      <c r="C29" s="365"/>
      <c r="D29" s="80"/>
      <c r="E29" s="105"/>
      <c r="F29" s="38" t="s">
        <v>1967</v>
      </c>
      <c r="G29" s="83" t="s">
        <v>1555</v>
      </c>
      <c r="H29" s="32">
        <v>10</v>
      </c>
      <c r="I29" s="33">
        <v>11110</v>
      </c>
      <c r="J29" s="229">
        <f t="shared" si="0"/>
        <v>2361.39</v>
      </c>
      <c r="K29" s="231">
        <v>2361.39</v>
      </c>
      <c r="L29" s="200"/>
      <c r="M29" s="194"/>
      <c r="N29" s="200"/>
      <c r="O29" s="200"/>
      <c r="P29" s="110"/>
      <c r="Q29" s="6"/>
    </row>
    <row r="30" spans="1:17" s="5" customFormat="1" ht="13.5" thickBot="1" x14ac:dyDescent="0.25">
      <c r="A30" s="240"/>
      <c r="B30" s="256"/>
      <c r="C30" s="241"/>
      <c r="D30" s="242"/>
      <c r="E30" s="242"/>
      <c r="F30" s="241"/>
      <c r="G30" s="242"/>
      <c r="H30" s="241"/>
      <c r="I30" s="243" t="s">
        <v>42</v>
      </c>
      <c r="J30" s="244">
        <f t="shared" ref="J30:O30" si="6">SUM(J8:J29)</f>
        <v>17110.559999999998</v>
      </c>
      <c r="K30" s="244">
        <f t="shared" si="6"/>
        <v>13535.48</v>
      </c>
      <c r="L30" s="207">
        <f t="shared" si="6"/>
        <v>0</v>
      </c>
      <c r="M30" s="207">
        <f t="shared" si="6"/>
        <v>3575.0800000000004</v>
      </c>
      <c r="N30" s="207">
        <f t="shared" si="6"/>
        <v>0</v>
      </c>
      <c r="O30" s="207">
        <f t="shared" si="6"/>
        <v>0</v>
      </c>
      <c r="P30" s="243"/>
      <c r="Q30" s="6"/>
    </row>
    <row r="31" spans="1:17" s="5" customFormat="1" x14ac:dyDescent="0.2">
      <c r="A31" s="1"/>
      <c r="B31" s="90"/>
      <c r="C31" s="1"/>
      <c r="D31" s="2"/>
      <c r="E31" s="2"/>
      <c r="F31" s="1"/>
      <c r="G31" s="2"/>
      <c r="H31" s="1"/>
      <c r="I31" s="1"/>
      <c r="J31" s="1"/>
      <c r="K31" s="11"/>
      <c r="L31" s="1"/>
      <c r="M31" s="9"/>
      <c r="N31" s="1"/>
      <c r="O31" s="1"/>
      <c r="P31" s="1"/>
      <c r="Q31" s="6"/>
    </row>
    <row r="32" spans="1:17" s="5" customFormat="1" x14ac:dyDescent="0.2">
      <c r="A32" s="1"/>
      <c r="B32" s="90"/>
      <c r="C32" s="1"/>
      <c r="D32" s="2"/>
      <c r="E32" s="2"/>
      <c r="F32" s="1"/>
      <c r="G32" s="2"/>
      <c r="H32" s="1"/>
      <c r="I32" s="1"/>
      <c r="J32" s="270"/>
      <c r="K32" s="281"/>
      <c r="L32" s="1"/>
      <c r="M32" s="281"/>
      <c r="N32" s="1"/>
      <c r="O32" s="1"/>
      <c r="P32" s="29"/>
      <c r="Q32" s="25"/>
    </row>
    <row r="33" spans="1:17" s="5" customFormat="1" x14ac:dyDescent="0.2">
      <c r="A33" s="1"/>
      <c r="B33" s="25"/>
    </row>
    <row r="34" spans="1:17" s="5" customFormat="1" x14ac:dyDescent="0.2">
      <c r="A34" s="1"/>
      <c r="Q34" s="25"/>
    </row>
    <row r="35" spans="1:17" s="5" customFormat="1" x14ac:dyDescent="0.2">
      <c r="A35" s="1"/>
      <c r="B35" s="90"/>
      <c r="C35" s="1"/>
      <c r="D35" s="2"/>
      <c r="E35" s="2"/>
      <c r="F35" s="1"/>
      <c r="G35" s="2"/>
      <c r="H35" s="1"/>
      <c r="I35" s="1"/>
      <c r="J35" s="1"/>
      <c r="K35" s="1"/>
      <c r="L35" s="1"/>
      <c r="M35" s="1"/>
      <c r="N35" s="1"/>
      <c r="O35" s="1"/>
      <c r="P35" s="1"/>
      <c r="Q35" s="25"/>
    </row>
    <row r="36" spans="1:17" s="5" customFormat="1" x14ac:dyDescent="0.2">
      <c r="A36" s="1"/>
      <c r="B36" s="90"/>
      <c r="C36" s="1"/>
      <c r="D36" s="2"/>
      <c r="E36" s="2"/>
      <c r="F36" s="1"/>
      <c r="G36" s="2"/>
      <c r="H36" s="1"/>
      <c r="I36" s="1"/>
      <c r="J36" s="1"/>
      <c r="K36" s="1"/>
      <c r="L36" s="1"/>
      <c r="M36" s="1"/>
      <c r="N36" s="1"/>
      <c r="O36" s="1"/>
      <c r="P36" s="1"/>
      <c r="Q36" s="25"/>
    </row>
    <row r="37" spans="1:17" s="5" customFormat="1" x14ac:dyDescent="0.2">
      <c r="A37" s="1"/>
      <c r="B37" s="90"/>
      <c r="C37" s="1"/>
      <c r="D37" s="2"/>
      <c r="E37" s="2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  <c r="Q37" s="25"/>
    </row>
    <row r="38" spans="1:17" s="5" customFormat="1" x14ac:dyDescent="0.2">
      <c r="A38" s="1"/>
      <c r="B38" s="90"/>
      <c r="C38" s="1"/>
      <c r="D38" s="2"/>
      <c r="E38" s="2"/>
      <c r="F38" s="1"/>
      <c r="G38" s="2"/>
      <c r="H38" s="1"/>
      <c r="I38" s="1"/>
      <c r="J38" s="1"/>
      <c r="K38" s="1"/>
      <c r="L38" s="1"/>
      <c r="M38" s="1"/>
      <c r="N38" s="1"/>
      <c r="O38" s="1"/>
      <c r="P38" s="1"/>
      <c r="Q38" s="25"/>
    </row>
    <row r="39" spans="1:17" s="5" customFormat="1" x14ac:dyDescent="0.2">
      <c r="A39" s="1"/>
      <c r="B39" s="90"/>
      <c r="C39" s="1"/>
      <c r="D39" s="2"/>
      <c r="E39" s="2"/>
      <c r="F39" s="1"/>
      <c r="G39" s="2"/>
      <c r="H39" s="1"/>
      <c r="I39" s="1"/>
      <c r="J39" s="1"/>
      <c r="K39" s="1"/>
      <c r="L39" s="1"/>
      <c r="M39" s="1"/>
      <c r="N39" s="1"/>
      <c r="O39" s="1"/>
      <c r="P39" s="1"/>
      <c r="Q39" s="25"/>
    </row>
    <row r="40" spans="1:17" s="5" customFormat="1" x14ac:dyDescent="0.2">
      <c r="A40" s="1"/>
      <c r="B40" s="90"/>
      <c r="C40" s="1"/>
      <c r="D40" s="2"/>
      <c r="E40" s="2"/>
      <c r="F40" s="1"/>
      <c r="G40" s="2"/>
      <c r="H40" s="1"/>
      <c r="I40" s="1"/>
      <c r="J40" s="1"/>
      <c r="K40" s="1"/>
      <c r="L40" s="1"/>
      <c r="M40" s="1"/>
      <c r="N40" s="1"/>
      <c r="O40" s="1"/>
      <c r="P40" s="1"/>
      <c r="Q40" s="25"/>
    </row>
    <row r="41" spans="1:17" s="5" customFormat="1" x14ac:dyDescent="0.2">
      <c r="A41" s="1"/>
      <c r="B41" s="90"/>
      <c r="C41" s="1"/>
      <c r="D41" s="2"/>
      <c r="E41" s="2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25"/>
    </row>
    <row r="42" spans="1:17" s="5" customFormat="1" x14ac:dyDescent="0.2">
      <c r="A42" s="1"/>
      <c r="B42" s="90"/>
      <c r="C42" s="1"/>
      <c r="D42" s="2"/>
      <c r="E42" s="2"/>
      <c r="F42" s="1"/>
      <c r="G42" s="2"/>
      <c r="H42" s="1"/>
      <c r="I42" s="1"/>
      <c r="J42" s="1"/>
      <c r="K42" s="1"/>
      <c r="L42" s="1"/>
      <c r="M42" s="1"/>
      <c r="N42" s="1"/>
      <c r="O42" s="1"/>
      <c r="P42" s="1"/>
      <c r="Q42" s="25"/>
    </row>
    <row r="43" spans="1:17" s="5" customFormat="1" x14ac:dyDescent="0.2">
      <c r="A43" s="1"/>
      <c r="B43" s="90"/>
      <c r="C43" s="1"/>
      <c r="D43" s="2"/>
      <c r="E43" s="2"/>
      <c r="F43" s="1"/>
      <c r="G43" s="2"/>
      <c r="H43" s="1"/>
      <c r="I43" s="1"/>
      <c r="J43" s="1"/>
      <c r="K43" s="1"/>
      <c r="L43" s="1"/>
      <c r="M43" s="1"/>
      <c r="N43" s="1"/>
      <c r="O43" s="1"/>
      <c r="P43" s="1"/>
      <c r="Q43" s="25"/>
    </row>
    <row r="44" spans="1:17" s="5" customFormat="1" x14ac:dyDescent="0.2">
      <c r="A44" s="1"/>
      <c r="B44" s="90"/>
      <c r="C44" s="1"/>
      <c r="D44" s="2"/>
      <c r="E44" s="2"/>
      <c r="F44" s="1"/>
      <c r="G44" s="2"/>
      <c r="H44" s="1"/>
      <c r="I44" s="1"/>
      <c r="J44" s="1"/>
      <c r="K44" s="1"/>
      <c r="L44" s="1"/>
      <c r="M44" s="1"/>
      <c r="N44" s="1"/>
      <c r="O44" s="1"/>
      <c r="P44" s="1"/>
      <c r="Q44" s="25"/>
    </row>
    <row r="45" spans="1:17" s="5" customFormat="1" x14ac:dyDescent="0.2">
      <c r="A45" s="1"/>
      <c r="B45" s="90"/>
      <c r="C45" s="1"/>
      <c r="D45" s="2"/>
      <c r="E45" s="2"/>
      <c r="F45" s="1"/>
      <c r="G45" s="2"/>
      <c r="H45" s="1"/>
      <c r="I45" s="1"/>
      <c r="J45" s="1"/>
      <c r="K45" s="1"/>
      <c r="L45" s="1"/>
      <c r="M45" s="1"/>
      <c r="N45" s="1"/>
      <c r="O45" s="1"/>
      <c r="P45" s="1"/>
      <c r="Q45" s="25"/>
    </row>
    <row r="46" spans="1:17" s="5" customFormat="1" x14ac:dyDescent="0.2">
      <c r="A46" s="1"/>
      <c r="B46" s="90"/>
      <c r="C46" s="1"/>
      <c r="D46" s="2"/>
      <c r="E46" s="2"/>
      <c r="F46" s="1"/>
      <c r="G46" s="2"/>
      <c r="H46" s="1"/>
      <c r="I46" s="1"/>
      <c r="J46" s="1"/>
      <c r="K46" s="1"/>
      <c r="L46" s="1"/>
      <c r="M46" s="1"/>
      <c r="N46" s="1"/>
      <c r="O46" s="1"/>
      <c r="P46" s="1"/>
      <c r="Q46" s="25"/>
    </row>
  </sheetData>
  <autoFilter ref="A7:P7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zoomScale="110" zoomScaleNormal="110" workbookViewId="0">
      <selection activeCell="A8" sqref="A8:A27"/>
    </sheetView>
  </sheetViews>
  <sheetFormatPr defaultRowHeight="12.75" x14ac:dyDescent="0.2"/>
  <cols>
    <col min="1" max="1" width="4" style="1" customWidth="1"/>
    <col min="2" max="2" width="10" style="2" customWidth="1"/>
    <col min="3" max="3" width="9.140625" style="1" customWidth="1"/>
    <col min="4" max="4" width="6.5703125" style="2" customWidth="1"/>
    <col min="5" max="5" width="10.5703125" style="2" customWidth="1"/>
    <col min="6" max="6" width="8.5703125" style="1" customWidth="1"/>
    <col min="7" max="7" width="23" style="2" customWidth="1"/>
    <col min="8" max="8" width="3.7109375" style="1" customWidth="1"/>
    <col min="9" max="9" width="6.28515625" style="1" customWidth="1"/>
    <col min="10" max="11" width="7.85546875" style="1" customWidth="1"/>
    <col min="12" max="12" width="6.7109375" style="1" customWidth="1"/>
    <col min="13" max="13" width="7.5703125" style="1" customWidth="1"/>
    <col min="14" max="14" width="7.7109375" style="1" customWidth="1"/>
    <col min="15" max="15" width="7.5703125" style="1" customWidth="1"/>
    <col min="16" max="16" width="17.28515625" style="1" customWidth="1"/>
    <col min="17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s="5" customFormat="1" ht="16.5" thickBot="1" x14ac:dyDescent="0.3">
      <c r="A5" s="35" t="s">
        <v>1004</v>
      </c>
      <c r="B5" s="97"/>
      <c r="C5" s="35"/>
      <c r="D5" s="97"/>
      <c r="E5" s="97"/>
      <c r="F5" s="35"/>
      <c r="G5" s="97"/>
      <c r="H5" s="35"/>
      <c r="I5" s="35"/>
      <c r="J5" s="35"/>
      <c r="K5" s="35"/>
      <c r="L5" s="6"/>
      <c r="M5" s="6"/>
      <c r="N5" s="6"/>
      <c r="O5" s="6"/>
      <c r="P5" s="6"/>
      <c r="Q5" s="6"/>
      <c r="R5" s="6"/>
      <c r="S5" s="6"/>
    </row>
    <row r="6" spans="1:19" s="5" customFormat="1" ht="13.5" thickBot="1" x14ac:dyDescent="0.25">
      <c r="A6" s="248" t="s">
        <v>2</v>
      </c>
      <c r="B6" s="215" t="s">
        <v>50</v>
      </c>
      <c r="C6" s="232" t="s">
        <v>49</v>
      </c>
      <c r="D6" s="217" t="s">
        <v>0</v>
      </c>
      <c r="E6" s="218" t="s">
        <v>3</v>
      </c>
      <c r="F6" s="219" t="s">
        <v>51</v>
      </c>
      <c r="G6" s="249" t="s">
        <v>4</v>
      </c>
      <c r="H6" s="248" t="s">
        <v>28</v>
      </c>
      <c r="I6" s="251" t="s">
        <v>5</v>
      </c>
      <c r="J6" s="252" t="s">
        <v>6</v>
      </c>
      <c r="K6" s="253" t="s">
        <v>7</v>
      </c>
      <c r="L6" s="254" t="s">
        <v>8</v>
      </c>
      <c r="M6" s="252" t="s">
        <v>9</v>
      </c>
      <c r="N6" s="255" t="s">
        <v>10</v>
      </c>
      <c r="O6" s="252" t="s">
        <v>11</v>
      </c>
      <c r="P6" s="252" t="s">
        <v>12</v>
      </c>
    </row>
    <row r="7" spans="1:19" s="5" customFormat="1" x14ac:dyDescent="0.2">
      <c r="A7" s="17">
        <v>1</v>
      </c>
      <c r="B7" s="278"/>
      <c r="C7" s="34"/>
      <c r="D7" s="40"/>
      <c r="E7" s="80"/>
      <c r="F7" s="37" t="s">
        <v>82</v>
      </c>
      <c r="G7" s="77" t="s">
        <v>81</v>
      </c>
      <c r="H7" s="48">
        <v>10</v>
      </c>
      <c r="I7" s="39">
        <v>11110</v>
      </c>
      <c r="J7" s="228">
        <f t="shared" ref="J7:J27" si="0">SUM(K7+L7+M7+N7+O7)</f>
        <v>3192.11</v>
      </c>
      <c r="K7" s="281">
        <v>3192.11</v>
      </c>
      <c r="L7" s="314"/>
      <c r="M7" s="193"/>
      <c r="N7" s="194"/>
      <c r="O7" s="194"/>
      <c r="P7" s="110"/>
    </row>
    <row r="8" spans="1:19" s="5" customFormat="1" x14ac:dyDescent="0.2">
      <c r="A8" s="17">
        <v>2</v>
      </c>
      <c r="B8" s="104" t="s">
        <v>345</v>
      </c>
      <c r="C8" s="17" t="s">
        <v>214</v>
      </c>
      <c r="D8" s="100">
        <v>16198</v>
      </c>
      <c r="E8" s="105">
        <v>63165075</v>
      </c>
      <c r="F8" s="37" t="s">
        <v>230</v>
      </c>
      <c r="G8" s="77" t="s">
        <v>215</v>
      </c>
      <c r="H8" s="48">
        <v>10</v>
      </c>
      <c r="I8" s="51">
        <v>13780</v>
      </c>
      <c r="J8" s="228">
        <f t="shared" si="0"/>
        <v>316.39</v>
      </c>
      <c r="K8" s="327"/>
      <c r="L8" s="247"/>
      <c r="M8" s="193">
        <v>316.39</v>
      </c>
      <c r="N8" s="194"/>
      <c r="O8" s="194"/>
      <c r="P8" s="432" t="s">
        <v>216</v>
      </c>
    </row>
    <row r="9" spans="1:19" s="5" customFormat="1" x14ac:dyDescent="0.2">
      <c r="A9" s="17">
        <v>3</v>
      </c>
      <c r="B9" s="451" t="s">
        <v>456</v>
      </c>
      <c r="C9" s="71" t="s">
        <v>457</v>
      </c>
      <c r="D9" s="100">
        <v>17893</v>
      </c>
      <c r="E9" s="105">
        <v>63165075</v>
      </c>
      <c r="F9" s="37" t="s">
        <v>388</v>
      </c>
      <c r="G9" s="77" t="s">
        <v>199</v>
      </c>
      <c r="H9" s="48">
        <v>10</v>
      </c>
      <c r="I9" s="51">
        <v>14310</v>
      </c>
      <c r="J9" s="228">
        <f t="shared" si="0"/>
        <v>776.5</v>
      </c>
      <c r="K9" s="327"/>
      <c r="L9" s="247"/>
      <c r="M9" s="193">
        <v>776.5</v>
      </c>
      <c r="N9" s="194"/>
      <c r="O9" s="194"/>
      <c r="P9" s="432" t="s">
        <v>200</v>
      </c>
    </row>
    <row r="10" spans="1:19" s="5" customFormat="1" x14ac:dyDescent="0.2">
      <c r="A10" s="17">
        <v>4</v>
      </c>
      <c r="B10" s="422"/>
      <c r="C10" s="71"/>
      <c r="D10" s="100"/>
      <c r="E10" s="105"/>
      <c r="F10" s="37"/>
      <c r="G10" s="83" t="s">
        <v>79</v>
      </c>
      <c r="H10" s="32">
        <v>10</v>
      </c>
      <c r="I10" s="33">
        <v>11110</v>
      </c>
      <c r="J10" s="228">
        <f t="shared" ref="J10:J14" si="1">SUM(K10+L10+M10+N10+O10)</f>
        <v>4054.52</v>
      </c>
      <c r="K10" s="327">
        <v>4054.52</v>
      </c>
      <c r="L10" s="247"/>
      <c r="M10" s="193"/>
      <c r="N10" s="194"/>
      <c r="O10" s="194"/>
      <c r="P10" s="432"/>
    </row>
    <row r="11" spans="1:19" s="5" customFormat="1" x14ac:dyDescent="0.2">
      <c r="A11" s="17">
        <v>5</v>
      </c>
      <c r="B11" s="116" t="s">
        <v>777</v>
      </c>
      <c r="C11" s="18" t="s">
        <v>281</v>
      </c>
      <c r="D11" s="100">
        <v>29475</v>
      </c>
      <c r="E11" s="105">
        <v>63165075</v>
      </c>
      <c r="F11" s="322" t="s">
        <v>775</v>
      </c>
      <c r="G11" s="83" t="s">
        <v>778</v>
      </c>
      <c r="H11" s="32">
        <v>10</v>
      </c>
      <c r="I11" s="33">
        <v>13450</v>
      </c>
      <c r="J11" s="229">
        <f t="shared" si="1"/>
        <v>107</v>
      </c>
      <c r="K11" s="431"/>
      <c r="L11" s="194"/>
      <c r="M11" s="193">
        <v>107</v>
      </c>
      <c r="N11" s="194"/>
      <c r="O11" s="194"/>
      <c r="P11" s="432" t="s">
        <v>779</v>
      </c>
    </row>
    <row r="12" spans="1:19" s="5" customFormat="1" x14ac:dyDescent="0.2">
      <c r="A12" s="17">
        <v>6</v>
      </c>
      <c r="B12" s="272" t="s">
        <v>315</v>
      </c>
      <c r="C12" s="68" t="s">
        <v>316</v>
      </c>
      <c r="D12" s="40">
        <v>35200</v>
      </c>
      <c r="E12" s="105">
        <v>63165075</v>
      </c>
      <c r="F12" s="38" t="s">
        <v>799</v>
      </c>
      <c r="G12" s="83" t="s">
        <v>113</v>
      </c>
      <c r="H12" s="32">
        <v>10</v>
      </c>
      <c r="I12" s="33">
        <v>13460</v>
      </c>
      <c r="J12" s="228">
        <f t="shared" si="1"/>
        <v>362.8</v>
      </c>
      <c r="K12" s="192"/>
      <c r="L12" s="189"/>
      <c r="M12" s="193">
        <v>362.8</v>
      </c>
      <c r="N12" s="194"/>
      <c r="O12" s="194"/>
      <c r="P12" s="110" t="s">
        <v>314</v>
      </c>
    </row>
    <row r="13" spans="1:19" s="5" customFormat="1" x14ac:dyDescent="0.2">
      <c r="A13" s="17">
        <v>7</v>
      </c>
      <c r="B13" s="116" t="s">
        <v>968</v>
      </c>
      <c r="C13" s="18" t="s">
        <v>355</v>
      </c>
      <c r="D13" s="100">
        <v>51367</v>
      </c>
      <c r="E13" s="105">
        <v>63165075</v>
      </c>
      <c r="F13" s="20" t="s">
        <v>963</v>
      </c>
      <c r="G13" s="77" t="s">
        <v>215</v>
      </c>
      <c r="H13" s="48">
        <v>10</v>
      </c>
      <c r="I13" s="51">
        <v>13780</v>
      </c>
      <c r="J13" s="228">
        <f t="shared" si="1"/>
        <v>68.56</v>
      </c>
      <c r="K13" s="327"/>
      <c r="L13" s="247"/>
      <c r="M13" s="193">
        <v>68.56</v>
      </c>
      <c r="N13" s="194"/>
      <c r="O13" s="194"/>
      <c r="P13" s="432" t="s">
        <v>216</v>
      </c>
    </row>
    <row r="14" spans="1:19" s="5" customFormat="1" x14ac:dyDescent="0.2">
      <c r="A14" s="17">
        <v>8</v>
      </c>
      <c r="B14" s="116"/>
      <c r="C14" s="18"/>
      <c r="D14" s="100"/>
      <c r="E14" s="105"/>
      <c r="F14" s="303" t="s">
        <v>994</v>
      </c>
      <c r="G14" s="83" t="s">
        <v>80</v>
      </c>
      <c r="H14" s="32">
        <v>10</v>
      </c>
      <c r="I14" s="33">
        <v>11110</v>
      </c>
      <c r="J14" s="228">
        <f t="shared" si="1"/>
        <v>4054.52</v>
      </c>
      <c r="K14" s="189">
        <v>4054.52</v>
      </c>
      <c r="L14" s="247"/>
      <c r="M14" s="193"/>
      <c r="N14" s="194"/>
      <c r="O14" s="194"/>
      <c r="P14" s="432"/>
    </row>
    <row r="15" spans="1:19" s="5" customFormat="1" x14ac:dyDescent="0.2">
      <c r="A15" s="17">
        <v>9</v>
      </c>
      <c r="B15" s="116" t="s">
        <v>315</v>
      </c>
      <c r="C15" s="18" t="s">
        <v>316</v>
      </c>
      <c r="D15" s="100">
        <v>63971</v>
      </c>
      <c r="E15" s="105">
        <v>63165075</v>
      </c>
      <c r="F15" s="303" t="s">
        <v>1040</v>
      </c>
      <c r="G15" s="83" t="s">
        <v>113</v>
      </c>
      <c r="H15" s="32">
        <v>10</v>
      </c>
      <c r="I15" s="33">
        <v>13460</v>
      </c>
      <c r="J15" s="228">
        <f t="shared" ref="J15:J22" si="2">SUM(K15+L15+M15+N15+O15)</f>
        <v>362.8</v>
      </c>
      <c r="K15" s="192"/>
      <c r="L15" s="189"/>
      <c r="M15" s="193">
        <v>362.8</v>
      </c>
      <c r="N15" s="194"/>
      <c r="O15" s="194"/>
      <c r="P15" s="110" t="s">
        <v>314</v>
      </c>
    </row>
    <row r="16" spans="1:19" s="5" customFormat="1" x14ac:dyDescent="0.2">
      <c r="A16" s="17">
        <v>10</v>
      </c>
      <c r="B16" s="116" t="s">
        <v>1124</v>
      </c>
      <c r="C16" s="18" t="s">
        <v>82</v>
      </c>
      <c r="D16" s="100">
        <v>73212</v>
      </c>
      <c r="E16" s="105">
        <v>63165075</v>
      </c>
      <c r="F16" s="303" t="s">
        <v>1125</v>
      </c>
      <c r="G16" s="77" t="s">
        <v>215</v>
      </c>
      <c r="H16" s="48">
        <v>10</v>
      </c>
      <c r="I16" s="51">
        <v>13780</v>
      </c>
      <c r="J16" s="228">
        <f t="shared" si="2"/>
        <v>110.66</v>
      </c>
      <c r="K16" s="327"/>
      <c r="L16" s="247"/>
      <c r="M16" s="193">
        <v>110.66</v>
      </c>
      <c r="N16" s="194"/>
      <c r="O16" s="194"/>
      <c r="P16" s="432" t="s">
        <v>216</v>
      </c>
    </row>
    <row r="17" spans="1:16" s="5" customFormat="1" x14ac:dyDescent="0.2">
      <c r="A17" s="17">
        <v>11</v>
      </c>
      <c r="B17" s="433" t="s">
        <v>1194</v>
      </c>
      <c r="C17" s="18" t="s">
        <v>581</v>
      </c>
      <c r="D17" s="100">
        <v>76724</v>
      </c>
      <c r="E17" s="105">
        <v>63165075</v>
      </c>
      <c r="F17" s="303" t="s">
        <v>1182</v>
      </c>
      <c r="G17" s="77" t="s">
        <v>199</v>
      </c>
      <c r="H17" s="48">
        <v>10</v>
      </c>
      <c r="I17" s="51">
        <v>14310</v>
      </c>
      <c r="J17" s="228">
        <f t="shared" si="2"/>
        <v>124.5</v>
      </c>
      <c r="K17" s="327"/>
      <c r="L17" s="247"/>
      <c r="M17" s="193">
        <v>124.5</v>
      </c>
      <c r="N17" s="194"/>
      <c r="O17" s="194"/>
      <c r="P17" s="432" t="s">
        <v>203</v>
      </c>
    </row>
    <row r="18" spans="1:16" s="5" customFormat="1" x14ac:dyDescent="0.2">
      <c r="A18" s="17">
        <v>12</v>
      </c>
      <c r="B18" s="433"/>
      <c r="C18" s="18"/>
      <c r="D18" s="100"/>
      <c r="E18" s="105"/>
      <c r="F18" s="303" t="s">
        <v>1274</v>
      </c>
      <c r="G18" s="83" t="s">
        <v>1014</v>
      </c>
      <c r="H18" s="32">
        <v>10</v>
      </c>
      <c r="I18" s="33">
        <v>11110</v>
      </c>
      <c r="J18" s="228">
        <f t="shared" si="2"/>
        <v>4070.43</v>
      </c>
      <c r="K18" s="189">
        <v>4070.43</v>
      </c>
      <c r="L18" s="247"/>
      <c r="M18" s="193"/>
      <c r="N18" s="194"/>
      <c r="O18" s="194"/>
      <c r="P18" s="432"/>
    </row>
    <row r="19" spans="1:16" s="5" customFormat="1" x14ac:dyDescent="0.2">
      <c r="A19" s="17">
        <v>13</v>
      </c>
      <c r="B19" s="433" t="s">
        <v>1341</v>
      </c>
      <c r="C19" s="18" t="s">
        <v>1342</v>
      </c>
      <c r="D19" s="100">
        <v>92879</v>
      </c>
      <c r="E19" s="105">
        <v>63165075</v>
      </c>
      <c r="F19" s="303" t="s">
        <v>1327</v>
      </c>
      <c r="G19" s="77" t="s">
        <v>113</v>
      </c>
      <c r="H19" s="48">
        <v>10</v>
      </c>
      <c r="I19" s="51">
        <v>13460</v>
      </c>
      <c r="J19" s="228">
        <f t="shared" si="2"/>
        <v>810</v>
      </c>
      <c r="K19" s="327"/>
      <c r="L19" s="247"/>
      <c r="M19" s="193">
        <v>810</v>
      </c>
      <c r="N19" s="194"/>
      <c r="O19" s="194"/>
      <c r="P19" s="432" t="s">
        <v>1343</v>
      </c>
    </row>
    <row r="20" spans="1:16" s="5" customFormat="1" x14ac:dyDescent="0.2">
      <c r="A20" s="17">
        <v>14</v>
      </c>
      <c r="B20" s="433"/>
      <c r="C20" s="18"/>
      <c r="D20" s="100"/>
      <c r="E20" s="105"/>
      <c r="F20" s="303" t="s">
        <v>1461</v>
      </c>
      <c r="G20" s="83" t="s">
        <v>1297</v>
      </c>
      <c r="H20" s="32">
        <v>10</v>
      </c>
      <c r="I20" s="33">
        <v>11110</v>
      </c>
      <c r="J20" s="228">
        <f t="shared" si="2"/>
        <v>5514.06</v>
      </c>
      <c r="K20" s="327">
        <v>5514.06</v>
      </c>
      <c r="L20" s="247"/>
      <c r="M20" s="193"/>
      <c r="N20" s="194"/>
      <c r="O20" s="194"/>
      <c r="P20" s="432"/>
    </row>
    <row r="21" spans="1:16" s="5" customFormat="1" x14ac:dyDescent="0.2">
      <c r="A21" s="17">
        <v>15</v>
      </c>
      <c r="B21" s="433" t="s">
        <v>416</v>
      </c>
      <c r="C21" s="18" t="s">
        <v>196</v>
      </c>
      <c r="D21" s="100">
        <v>140305</v>
      </c>
      <c r="E21" s="105">
        <v>63165075</v>
      </c>
      <c r="F21" s="38" t="s">
        <v>799</v>
      </c>
      <c r="G21" s="83" t="s">
        <v>113</v>
      </c>
      <c r="H21" s="32">
        <v>10</v>
      </c>
      <c r="I21" s="33">
        <v>13460</v>
      </c>
      <c r="J21" s="228">
        <f t="shared" si="2"/>
        <v>362.8</v>
      </c>
      <c r="K21" s="192"/>
      <c r="L21" s="189"/>
      <c r="M21" s="193">
        <v>362.8</v>
      </c>
      <c r="N21" s="194"/>
      <c r="O21" s="194"/>
      <c r="P21" s="110" t="s">
        <v>825</v>
      </c>
    </row>
    <row r="22" spans="1:16" s="5" customFormat="1" x14ac:dyDescent="0.2">
      <c r="A22" s="17">
        <v>16</v>
      </c>
      <c r="B22" s="275" t="s">
        <v>1821</v>
      </c>
      <c r="C22" s="69" t="s">
        <v>1385</v>
      </c>
      <c r="D22" s="105">
        <v>149257</v>
      </c>
      <c r="E22" s="105">
        <v>63165075</v>
      </c>
      <c r="F22" s="38" t="s">
        <v>699</v>
      </c>
      <c r="G22" s="83" t="s">
        <v>215</v>
      </c>
      <c r="H22" s="32">
        <v>10</v>
      </c>
      <c r="I22" s="33">
        <v>13780</v>
      </c>
      <c r="J22" s="228">
        <f t="shared" si="2"/>
        <v>60.66</v>
      </c>
      <c r="K22" s="192"/>
      <c r="L22" s="247"/>
      <c r="M22" s="231">
        <v>60.66</v>
      </c>
      <c r="N22" s="194"/>
      <c r="O22" s="194"/>
      <c r="P22" s="342" t="s">
        <v>216</v>
      </c>
    </row>
    <row r="23" spans="1:16" s="5" customFormat="1" x14ac:dyDescent="0.2">
      <c r="A23" s="17">
        <v>17</v>
      </c>
      <c r="B23" s="274" t="s">
        <v>1825</v>
      </c>
      <c r="C23" s="341" t="s">
        <v>616</v>
      </c>
      <c r="D23" s="81">
        <v>149356</v>
      </c>
      <c r="E23" s="105">
        <v>63165075</v>
      </c>
      <c r="F23" s="38" t="s">
        <v>1817</v>
      </c>
      <c r="G23" s="83" t="s">
        <v>215</v>
      </c>
      <c r="H23" s="32">
        <v>10</v>
      </c>
      <c r="I23" s="33">
        <v>13780</v>
      </c>
      <c r="J23" s="228">
        <f t="shared" ref="J23" si="3">SUM(K23+L23+M23+N23+O23)</f>
        <v>103.32</v>
      </c>
      <c r="K23" s="192"/>
      <c r="L23" s="247"/>
      <c r="M23" s="231">
        <v>103.32</v>
      </c>
      <c r="N23" s="194"/>
      <c r="O23" s="194"/>
      <c r="P23" s="342" t="s">
        <v>216</v>
      </c>
    </row>
    <row r="24" spans="1:16" s="5" customFormat="1" x14ac:dyDescent="0.2">
      <c r="A24" s="17">
        <v>18</v>
      </c>
      <c r="B24" s="274" t="s">
        <v>1826</v>
      </c>
      <c r="C24" s="341" t="s">
        <v>994</v>
      </c>
      <c r="D24" s="81">
        <v>149363</v>
      </c>
      <c r="E24" s="105">
        <v>63165075</v>
      </c>
      <c r="F24" s="38" t="s">
        <v>1817</v>
      </c>
      <c r="G24" s="83" t="s">
        <v>215</v>
      </c>
      <c r="H24" s="32">
        <v>10</v>
      </c>
      <c r="I24" s="33">
        <v>13780</v>
      </c>
      <c r="J24" s="228">
        <f t="shared" ref="J24:J25" si="4">SUM(K24+L24+M24+N24+O24)</f>
        <v>63.25</v>
      </c>
      <c r="K24" s="192"/>
      <c r="L24" s="247"/>
      <c r="M24" s="231">
        <v>63.25</v>
      </c>
      <c r="N24" s="194"/>
      <c r="O24" s="194"/>
      <c r="P24" s="342" t="s">
        <v>216</v>
      </c>
    </row>
    <row r="25" spans="1:16" s="5" customFormat="1" x14ac:dyDescent="0.2">
      <c r="A25" s="17">
        <v>19</v>
      </c>
      <c r="B25" s="274" t="s">
        <v>1744</v>
      </c>
      <c r="C25" s="341" t="s">
        <v>1781</v>
      </c>
      <c r="D25" s="81">
        <v>149748</v>
      </c>
      <c r="E25" s="105">
        <v>63165075</v>
      </c>
      <c r="F25" s="38" t="s">
        <v>1817</v>
      </c>
      <c r="G25" s="83" t="s">
        <v>382</v>
      </c>
      <c r="H25" s="32">
        <v>10</v>
      </c>
      <c r="I25" s="33">
        <v>14310</v>
      </c>
      <c r="J25" s="228">
        <f t="shared" si="4"/>
        <v>292.10000000000002</v>
      </c>
      <c r="K25" s="192"/>
      <c r="L25" s="247"/>
      <c r="M25" s="231">
        <v>292.10000000000002</v>
      </c>
      <c r="N25" s="194"/>
      <c r="O25" s="194"/>
      <c r="P25" s="342" t="s">
        <v>206</v>
      </c>
    </row>
    <row r="26" spans="1:16" s="5" customFormat="1" x14ac:dyDescent="0.2">
      <c r="A26" s="17">
        <v>20</v>
      </c>
      <c r="B26" s="274" t="s">
        <v>1916</v>
      </c>
      <c r="C26" s="341" t="s">
        <v>1385</v>
      </c>
      <c r="D26" s="81">
        <v>150912</v>
      </c>
      <c r="E26" s="105">
        <v>63165075</v>
      </c>
      <c r="F26" s="38" t="s">
        <v>1865</v>
      </c>
      <c r="G26" s="83" t="s">
        <v>215</v>
      </c>
      <c r="H26" s="32">
        <v>10</v>
      </c>
      <c r="I26" s="33">
        <v>13780</v>
      </c>
      <c r="J26" s="228">
        <f t="shared" ref="J26" si="5">SUM(K26+L26+M26+N26+O26)</f>
        <v>72.08</v>
      </c>
      <c r="K26" s="192"/>
      <c r="L26" s="247"/>
      <c r="M26" s="231">
        <v>72.08</v>
      </c>
      <c r="N26" s="194"/>
      <c r="O26" s="194"/>
      <c r="P26" s="342" t="s">
        <v>216</v>
      </c>
    </row>
    <row r="27" spans="1:16" s="5" customFormat="1" ht="13.5" thickBot="1" x14ac:dyDescent="0.25">
      <c r="A27" s="17">
        <v>21</v>
      </c>
      <c r="B27" s="92"/>
      <c r="C27" s="365"/>
      <c r="D27" s="80"/>
      <c r="E27" s="100"/>
      <c r="F27" s="303" t="s">
        <v>1967</v>
      </c>
      <c r="G27" s="83" t="s">
        <v>1555</v>
      </c>
      <c r="H27" s="32">
        <v>10</v>
      </c>
      <c r="I27" s="33">
        <v>11110</v>
      </c>
      <c r="J27" s="228">
        <f t="shared" si="0"/>
        <v>3999.43</v>
      </c>
      <c r="K27" s="189">
        <v>3999.43</v>
      </c>
      <c r="L27" s="189"/>
      <c r="M27" s="191"/>
      <c r="N27" s="189"/>
      <c r="O27" s="189"/>
      <c r="P27" s="301"/>
    </row>
    <row r="28" spans="1:16" ht="13.5" thickBot="1" x14ac:dyDescent="0.25">
      <c r="A28" s="240"/>
      <c r="B28" s="242"/>
      <c r="C28" s="241"/>
      <c r="D28" s="242"/>
      <c r="E28" s="242"/>
      <c r="F28" s="241"/>
      <c r="G28" s="242"/>
      <c r="H28" s="241"/>
      <c r="I28" s="243" t="s">
        <v>42</v>
      </c>
      <c r="J28" s="244">
        <f t="shared" ref="J28:O28" si="6">SUM(J7:J27)</f>
        <v>28878.489999999998</v>
      </c>
      <c r="K28" s="244">
        <f t="shared" si="6"/>
        <v>24885.07</v>
      </c>
      <c r="L28" s="207">
        <f t="shared" si="6"/>
        <v>0</v>
      </c>
      <c r="M28" s="207">
        <f t="shared" si="6"/>
        <v>3993.4199999999996</v>
      </c>
      <c r="N28" s="207">
        <f t="shared" si="6"/>
        <v>0</v>
      </c>
      <c r="O28" s="207">
        <f t="shared" si="6"/>
        <v>0</v>
      </c>
      <c r="P28" s="243"/>
    </row>
    <row r="29" spans="1:16" s="5" customFormat="1" x14ac:dyDescent="0.2">
      <c r="A29" s="1"/>
      <c r="B29" s="2"/>
      <c r="C29" s="1"/>
      <c r="D29" s="2"/>
      <c r="E29" s="2"/>
      <c r="F29" s="1"/>
      <c r="G29" s="2"/>
      <c r="H29" s="1"/>
      <c r="I29" s="1"/>
      <c r="J29" s="1"/>
      <c r="K29" s="11"/>
      <c r="L29" s="1"/>
      <c r="M29" s="1"/>
      <c r="N29" s="1"/>
      <c r="O29" s="1"/>
      <c r="P29" s="1"/>
    </row>
    <row r="30" spans="1:16" s="5" customFormat="1" x14ac:dyDescent="0.2">
      <c r="A30" s="1"/>
      <c r="B30" s="2"/>
      <c r="C30" s="1"/>
      <c r="D30" s="2"/>
      <c r="E30" s="2"/>
      <c r="F30" s="1"/>
      <c r="G30" s="2"/>
      <c r="H30" s="1"/>
      <c r="I30" s="1"/>
      <c r="J30" s="281"/>
      <c r="K30" s="281"/>
      <c r="L30" s="1"/>
      <c r="M30" s="25"/>
      <c r="N30" s="1"/>
      <c r="O30" s="1"/>
      <c r="P30" s="29"/>
    </row>
    <row r="31" spans="1:16" s="5" customFormat="1" x14ac:dyDescent="0.2">
      <c r="A31" s="1"/>
    </row>
    <row r="32" spans="1:16" s="5" customFormat="1" x14ac:dyDescent="0.2">
      <c r="A32" s="1"/>
    </row>
    <row r="33" spans="1:16" s="5" customFormat="1" x14ac:dyDescent="0.2">
      <c r="A33" s="1"/>
      <c r="B33" s="2"/>
      <c r="C33" s="1"/>
      <c r="D33" s="2"/>
      <c r="E33" s="2"/>
      <c r="F33" s="1"/>
      <c r="G33" s="2"/>
      <c r="H33" s="1"/>
      <c r="I33" s="1"/>
      <c r="J33" s="1"/>
      <c r="K33" s="1"/>
      <c r="L33" s="1"/>
      <c r="M33" s="1"/>
      <c r="N33" s="1"/>
      <c r="O33" s="1"/>
      <c r="P33" s="1"/>
    </row>
    <row r="34" spans="1:16" s="5" customFormat="1" x14ac:dyDescent="0.2">
      <c r="A34" s="1"/>
      <c r="B34" s="2"/>
      <c r="C34" s="1"/>
      <c r="D34" s="2"/>
      <c r="E34" s="2"/>
      <c r="F34" s="1"/>
      <c r="G34" s="2"/>
      <c r="H34" s="1"/>
      <c r="I34" s="1"/>
      <c r="J34" s="1"/>
      <c r="K34" s="1"/>
      <c r="L34" s="1"/>
      <c r="M34" s="1"/>
      <c r="N34" s="1"/>
      <c r="O34" s="1"/>
      <c r="P34" s="1"/>
    </row>
    <row r="35" spans="1:16" s="5" customFormat="1" x14ac:dyDescent="0.2">
      <c r="A35" s="1"/>
      <c r="B35" s="2"/>
      <c r="C35" s="1"/>
      <c r="D35" s="2"/>
      <c r="E35" s="2"/>
      <c r="F35" s="1"/>
      <c r="G35" s="2"/>
      <c r="H35" s="1"/>
      <c r="I35" s="1"/>
      <c r="J35" s="1"/>
      <c r="K35" s="1"/>
      <c r="L35" s="1"/>
      <c r="M35" s="1"/>
      <c r="N35" s="1"/>
      <c r="O35" s="1"/>
      <c r="P35" s="1"/>
    </row>
    <row r="36" spans="1:16" s="5" customFormat="1" x14ac:dyDescent="0.2">
      <c r="A36" s="1"/>
      <c r="B36" s="2"/>
      <c r="C36" s="1"/>
      <c r="D36" s="2"/>
      <c r="E36" s="2"/>
      <c r="F36" s="1"/>
      <c r="G36" s="2"/>
      <c r="H36" s="1"/>
      <c r="I36" s="1"/>
      <c r="J36" s="1"/>
      <c r="K36" s="1"/>
      <c r="L36" s="1"/>
      <c r="M36" s="1"/>
      <c r="N36" s="1"/>
      <c r="O36" s="1"/>
      <c r="P36" s="1"/>
    </row>
    <row r="37" spans="1:16" s="5" customFormat="1" x14ac:dyDescent="0.2">
      <c r="A37" s="1"/>
      <c r="B37" s="2"/>
      <c r="C37" s="1"/>
      <c r="D37" s="2"/>
      <c r="E37" s="2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</row>
    <row r="43" spans="1:16" ht="13.5" customHeight="1" x14ac:dyDescent="0.2"/>
    <row r="44" spans="1:16" ht="13.5" customHeight="1" x14ac:dyDescent="0.2"/>
    <row r="45" spans="1:16" ht="13.5" customHeight="1" x14ac:dyDescent="0.2"/>
    <row r="46" spans="1:16" ht="13.5" customHeight="1" x14ac:dyDescent="0.2"/>
    <row r="47" spans="1:16" ht="13.5" customHeight="1" x14ac:dyDescent="0.2"/>
    <row r="48" spans="1:1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</sheetData>
  <autoFilter ref="A6:P28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11" zoomScale="110" zoomScaleNormal="110" workbookViewId="0">
      <selection activeCell="A8" sqref="A8:A38"/>
    </sheetView>
  </sheetViews>
  <sheetFormatPr defaultRowHeight="12.75" x14ac:dyDescent="0.2"/>
  <cols>
    <col min="1" max="1" width="3.5703125" style="1" customWidth="1"/>
    <col min="2" max="2" width="10.42578125" style="90" customWidth="1"/>
    <col min="3" max="3" width="9.85546875" style="73" customWidth="1"/>
    <col min="4" max="4" width="6.5703125" style="2" customWidth="1"/>
    <col min="5" max="5" width="9.5703125" style="2" customWidth="1"/>
    <col min="6" max="6" width="8.28515625" style="1" customWidth="1"/>
    <col min="7" max="7" width="21.28515625" style="2" customWidth="1"/>
    <col min="8" max="8" width="3.42578125" style="1" customWidth="1"/>
    <col min="9" max="9" width="6.140625" style="1" customWidth="1"/>
    <col min="10" max="10" width="9" style="1" customWidth="1"/>
    <col min="11" max="11" width="8" style="1" customWidth="1"/>
    <col min="12" max="12" width="7" style="1" customWidth="1"/>
    <col min="13" max="13" width="7.5703125" style="1" customWidth="1"/>
    <col min="14" max="14" width="7.28515625" style="1" customWidth="1"/>
    <col min="15" max="15" width="8.42578125" style="1" customWidth="1"/>
    <col min="16" max="16" width="16.5703125" style="2" customWidth="1"/>
    <col min="17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s="5" customFormat="1" ht="16.5" thickBot="1" x14ac:dyDescent="0.3">
      <c r="A5" s="35" t="s">
        <v>1003</v>
      </c>
      <c r="B5" s="103"/>
      <c r="C5" s="74"/>
      <c r="D5" s="97"/>
      <c r="E5" s="97"/>
      <c r="F5" s="35"/>
      <c r="G5" s="97"/>
      <c r="H5" s="35"/>
      <c r="I5" s="35"/>
      <c r="J5" s="35"/>
      <c r="K5" s="35"/>
      <c r="L5" s="6"/>
      <c r="M5" s="6"/>
      <c r="N5" s="6"/>
      <c r="O5" s="6"/>
      <c r="P5" s="113"/>
      <c r="Q5" s="6"/>
      <c r="R5" s="6"/>
      <c r="S5" s="6"/>
    </row>
    <row r="6" spans="1:19" s="5" customFormat="1" ht="13.5" thickBot="1" x14ac:dyDescent="0.25">
      <c r="A6" s="248" t="s">
        <v>2</v>
      </c>
      <c r="B6" s="215" t="s">
        <v>50</v>
      </c>
      <c r="C6" s="216" t="s">
        <v>49</v>
      </c>
      <c r="D6" s="217" t="s">
        <v>0</v>
      </c>
      <c r="E6" s="218" t="s">
        <v>3</v>
      </c>
      <c r="F6" s="219" t="s">
        <v>51</v>
      </c>
      <c r="G6" s="249" t="s">
        <v>4</v>
      </c>
      <c r="H6" s="248" t="s">
        <v>28</v>
      </c>
      <c r="I6" s="251" t="s">
        <v>5</v>
      </c>
      <c r="J6" s="252" t="s">
        <v>6</v>
      </c>
      <c r="K6" s="280" t="s">
        <v>7</v>
      </c>
      <c r="L6" s="254" t="s">
        <v>8</v>
      </c>
      <c r="M6" s="252" t="s">
        <v>9</v>
      </c>
      <c r="N6" s="255" t="s">
        <v>10</v>
      </c>
      <c r="O6" s="252" t="s">
        <v>11</v>
      </c>
      <c r="P6" s="259" t="s">
        <v>12</v>
      </c>
    </row>
    <row r="7" spans="1:19" s="5" customFormat="1" x14ac:dyDescent="0.2">
      <c r="A7" s="27">
        <v>1</v>
      </c>
      <c r="B7" s="116"/>
      <c r="C7" s="71"/>
      <c r="D7" s="105"/>
      <c r="E7" s="105"/>
      <c r="F7" s="37" t="s">
        <v>82</v>
      </c>
      <c r="G7" s="77" t="s">
        <v>81</v>
      </c>
      <c r="H7" s="48">
        <v>10</v>
      </c>
      <c r="I7" s="39">
        <v>11110</v>
      </c>
      <c r="J7" s="228">
        <f t="shared" ref="J7:J38" si="0">SUM(K7+L7+M7+N7+O7)</f>
        <v>3354.45</v>
      </c>
      <c r="K7" s="327">
        <v>3354.45</v>
      </c>
      <c r="L7" s="314"/>
      <c r="M7" s="193"/>
      <c r="N7" s="194"/>
      <c r="O7" s="194"/>
      <c r="P7" s="110"/>
    </row>
    <row r="8" spans="1:19" s="5" customFormat="1" x14ac:dyDescent="0.2">
      <c r="A8" s="27">
        <v>2</v>
      </c>
      <c r="B8" s="433" t="s">
        <v>197</v>
      </c>
      <c r="C8" s="71" t="s">
        <v>198</v>
      </c>
      <c r="D8" s="105">
        <v>14813</v>
      </c>
      <c r="E8" s="105">
        <v>63166080</v>
      </c>
      <c r="F8" s="37" t="s">
        <v>181</v>
      </c>
      <c r="G8" s="77" t="s">
        <v>199</v>
      </c>
      <c r="H8" s="48">
        <v>10</v>
      </c>
      <c r="I8" s="51">
        <v>14310</v>
      </c>
      <c r="J8" s="228">
        <f t="shared" si="0"/>
        <v>914.4</v>
      </c>
      <c r="K8" s="431"/>
      <c r="L8" s="247"/>
      <c r="M8" s="193">
        <v>914.4</v>
      </c>
      <c r="N8" s="194"/>
      <c r="O8" s="194"/>
      <c r="P8" s="432" t="s">
        <v>200</v>
      </c>
    </row>
    <row r="9" spans="1:19" s="5" customFormat="1" x14ac:dyDescent="0.2">
      <c r="A9" s="27">
        <v>3</v>
      </c>
      <c r="B9" s="116" t="s">
        <v>343</v>
      </c>
      <c r="C9" s="71" t="s">
        <v>214</v>
      </c>
      <c r="D9" s="105">
        <v>16163</v>
      </c>
      <c r="E9" s="105">
        <v>63166080</v>
      </c>
      <c r="F9" s="37" t="s">
        <v>230</v>
      </c>
      <c r="G9" s="77" t="s">
        <v>215</v>
      </c>
      <c r="H9" s="48">
        <v>10</v>
      </c>
      <c r="I9" s="51">
        <v>13780</v>
      </c>
      <c r="J9" s="228">
        <f t="shared" si="0"/>
        <v>977.96</v>
      </c>
      <c r="K9" s="431"/>
      <c r="L9" s="247"/>
      <c r="M9" s="193">
        <v>977.96</v>
      </c>
      <c r="N9" s="194"/>
      <c r="O9" s="194"/>
      <c r="P9" s="432" t="s">
        <v>216</v>
      </c>
    </row>
    <row r="10" spans="1:19" s="5" customFormat="1" x14ac:dyDescent="0.2">
      <c r="A10" s="27">
        <v>4</v>
      </c>
      <c r="B10" s="433" t="s">
        <v>454</v>
      </c>
      <c r="C10" s="71" t="s">
        <v>455</v>
      </c>
      <c r="D10" s="105">
        <v>17888</v>
      </c>
      <c r="E10" s="105">
        <v>63166080</v>
      </c>
      <c r="F10" s="37" t="s">
        <v>388</v>
      </c>
      <c r="G10" s="77" t="s">
        <v>199</v>
      </c>
      <c r="H10" s="48">
        <v>10</v>
      </c>
      <c r="I10" s="51">
        <v>14310</v>
      </c>
      <c r="J10" s="228">
        <f t="shared" si="0"/>
        <v>1388.4</v>
      </c>
      <c r="K10" s="431"/>
      <c r="L10" s="247"/>
      <c r="M10" s="193">
        <v>1388.4</v>
      </c>
      <c r="N10" s="194"/>
      <c r="O10" s="194"/>
      <c r="P10" s="432" t="s">
        <v>200</v>
      </c>
    </row>
    <row r="11" spans="1:19" s="5" customFormat="1" x14ac:dyDescent="0.2">
      <c r="A11" s="27">
        <v>5</v>
      </c>
      <c r="B11" s="116"/>
      <c r="C11" s="18"/>
      <c r="D11" s="100"/>
      <c r="E11" s="105"/>
      <c r="F11" s="20"/>
      <c r="G11" s="83" t="s">
        <v>79</v>
      </c>
      <c r="H11" s="32">
        <v>10</v>
      </c>
      <c r="I11" s="33">
        <v>11110</v>
      </c>
      <c r="J11" s="228">
        <f t="shared" si="0"/>
        <v>4725.3900000000003</v>
      </c>
      <c r="K11" s="327">
        <v>4725.3900000000003</v>
      </c>
      <c r="L11" s="189"/>
      <c r="M11" s="189"/>
      <c r="N11" s="189"/>
      <c r="O11" s="189"/>
      <c r="P11" s="110"/>
    </row>
    <row r="12" spans="1:19" x14ac:dyDescent="0.2">
      <c r="A12" s="27">
        <v>6</v>
      </c>
      <c r="B12" s="116" t="s">
        <v>777</v>
      </c>
      <c r="C12" s="18" t="s">
        <v>281</v>
      </c>
      <c r="D12" s="100">
        <v>29404</v>
      </c>
      <c r="E12" s="105">
        <v>63166080</v>
      </c>
      <c r="F12" s="322" t="s">
        <v>775</v>
      </c>
      <c r="G12" s="83" t="s">
        <v>778</v>
      </c>
      <c r="H12" s="32">
        <v>10</v>
      </c>
      <c r="I12" s="33">
        <v>13450</v>
      </c>
      <c r="J12" s="228">
        <f t="shared" si="0"/>
        <v>119</v>
      </c>
      <c r="K12" s="431"/>
      <c r="L12" s="194"/>
      <c r="M12" s="193">
        <v>119</v>
      </c>
      <c r="N12" s="194"/>
      <c r="O12" s="194"/>
      <c r="P12" s="432" t="s">
        <v>779</v>
      </c>
    </row>
    <row r="13" spans="1:19" s="5" customFormat="1" x14ac:dyDescent="0.2">
      <c r="A13" s="27">
        <v>7</v>
      </c>
      <c r="B13" s="278" t="s">
        <v>307</v>
      </c>
      <c r="C13" s="302" t="s">
        <v>308</v>
      </c>
      <c r="D13" s="24">
        <v>35138</v>
      </c>
      <c r="E13" s="105">
        <v>63166080</v>
      </c>
      <c r="F13" s="38" t="s">
        <v>799</v>
      </c>
      <c r="G13" s="83" t="s">
        <v>113</v>
      </c>
      <c r="H13" s="32">
        <v>10</v>
      </c>
      <c r="I13" s="33">
        <v>13460</v>
      </c>
      <c r="J13" s="228">
        <f t="shared" si="0"/>
        <v>406.5</v>
      </c>
      <c r="K13" s="327"/>
      <c r="L13" s="189"/>
      <c r="M13" s="189">
        <v>406.5</v>
      </c>
      <c r="N13" s="189"/>
      <c r="O13" s="189"/>
      <c r="P13" s="110" t="s">
        <v>309</v>
      </c>
    </row>
    <row r="14" spans="1:19" s="5" customFormat="1" x14ac:dyDescent="0.2">
      <c r="A14" s="27">
        <v>8</v>
      </c>
      <c r="B14" s="278" t="s">
        <v>866</v>
      </c>
      <c r="C14" s="302" t="s">
        <v>867</v>
      </c>
      <c r="D14" s="24">
        <v>40833</v>
      </c>
      <c r="E14" s="105">
        <v>63166080</v>
      </c>
      <c r="F14" s="38" t="s">
        <v>852</v>
      </c>
      <c r="G14" s="77" t="s">
        <v>199</v>
      </c>
      <c r="H14" s="48">
        <v>10</v>
      </c>
      <c r="I14" s="51">
        <v>14310</v>
      </c>
      <c r="J14" s="228">
        <f t="shared" si="0"/>
        <v>130</v>
      </c>
      <c r="K14" s="327"/>
      <c r="L14" s="189"/>
      <c r="M14" s="189">
        <v>130</v>
      </c>
      <c r="N14" s="189"/>
      <c r="O14" s="189"/>
      <c r="P14" s="432" t="s">
        <v>868</v>
      </c>
    </row>
    <row r="15" spans="1:19" s="5" customFormat="1" x14ac:dyDescent="0.2">
      <c r="A15" s="27">
        <v>9</v>
      </c>
      <c r="B15" s="278" t="s">
        <v>893</v>
      </c>
      <c r="C15" s="453" t="s">
        <v>894</v>
      </c>
      <c r="D15" s="40">
        <v>39128</v>
      </c>
      <c r="E15" s="105">
        <v>63166080</v>
      </c>
      <c r="F15" s="38" t="s">
        <v>843</v>
      </c>
      <c r="G15" s="83" t="s">
        <v>113</v>
      </c>
      <c r="H15" s="32">
        <v>10</v>
      </c>
      <c r="I15" s="33">
        <v>13460</v>
      </c>
      <c r="J15" s="228">
        <f t="shared" si="0"/>
        <v>449.7</v>
      </c>
      <c r="K15" s="192"/>
      <c r="L15" s="189"/>
      <c r="M15" s="193">
        <v>449.7</v>
      </c>
      <c r="N15" s="194"/>
      <c r="O15" s="194"/>
      <c r="P15" s="110" t="s">
        <v>286</v>
      </c>
    </row>
    <row r="16" spans="1:19" s="5" customFormat="1" x14ac:dyDescent="0.2">
      <c r="A16" s="27">
        <v>10</v>
      </c>
      <c r="B16" s="278" t="s">
        <v>918</v>
      </c>
      <c r="C16" s="302" t="s">
        <v>82</v>
      </c>
      <c r="D16" s="24">
        <v>47767</v>
      </c>
      <c r="E16" s="105">
        <v>63166080</v>
      </c>
      <c r="F16" s="42" t="s">
        <v>915</v>
      </c>
      <c r="G16" s="300" t="s">
        <v>382</v>
      </c>
      <c r="H16" s="277">
        <v>10</v>
      </c>
      <c r="I16" s="51">
        <v>14310</v>
      </c>
      <c r="J16" s="326">
        <f t="shared" si="0"/>
        <v>35.200000000000003</v>
      </c>
      <c r="K16" s="193"/>
      <c r="L16" s="193"/>
      <c r="M16" s="193">
        <v>35.200000000000003</v>
      </c>
      <c r="N16" s="194"/>
      <c r="O16" s="197"/>
      <c r="P16" s="110" t="s">
        <v>206</v>
      </c>
    </row>
    <row r="17" spans="1:16" s="5" customFormat="1" x14ac:dyDescent="0.2">
      <c r="A17" s="27">
        <v>11</v>
      </c>
      <c r="B17" s="278" t="s">
        <v>967</v>
      </c>
      <c r="C17" s="302" t="s">
        <v>355</v>
      </c>
      <c r="D17" s="24">
        <v>50740</v>
      </c>
      <c r="E17" s="105">
        <v>63166080</v>
      </c>
      <c r="F17" s="42" t="s">
        <v>963</v>
      </c>
      <c r="G17" s="77" t="s">
        <v>215</v>
      </c>
      <c r="H17" s="48">
        <v>10</v>
      </c>
      <c r="I17" s="51">
        <v>13780</v>
      </c>
      <c r="J17" s="228">
        <f t="shared" ref="J17:J26" si="1">SUM(K17+L17+M17+N17+O17)</f>
        <v>351.88</v>
      </c>
      <c r="K17" s="431"/>
      <c r="L17" s="247"/>
      <c r="M17" s="193">
        <v>351.88</v>
      </c>
      <c r="N17" s="194"/>
      <c r="O17" s="194"/>
      <c r="P17" s="432" t="s">
        <v>216</v>
      </c>
    </row>
    <row r="18" spans="1:16" s="5" customFormat="1" x14ac:dyDescent="0.2">
      <c r="A18" s="27">
        <v>12</v>
      </c>
      <c r="B18" s="278" t="s">
        <v>1026</v>
      </c>
      <c r="C18" s="302" t="s">
        <v>991</v>
      </c>
      <c r="D18" s="24">
        <v>59492</v>
      </c>
      <c r="E18" s="105">
        <v>63166080</v>
      </c>
      <c r="F18" s="42" t="s">
        <v>994</v>
      </c>
      <c r="G18" s="77" t="s">
        <v>1027</v>
      </c>
      <c r="H18" s="48">
        <v>10</v>
      </c>
      <c r="I18" s="51">
        <v>13950</v>
      </c>
      <c r="J18" s="326">
        <f t="shared" si="1"/>
        <v>25</v>
      </c>
      <c r="K18" s="431"/>
      <c r="L18" s="247"/>
      <c r="M18" s="193">
        <v>25</v>
      </c>
      <c r="N18" s="194"/>
      <c r="O18" s="194"/>
      <c r="P18" s="432" t="s">
        <v>1028</v>
      </c>
    </row>
    <row r="19" spans="1:16" s="5" customFormat="1" x14ac:dyDescent="0.2">
      <c r="A19" s="27">
        <v>13</v>
      </c>
      <c r="B19" s="278" t="s">
        <v>1029</v>
      </c>
      <c r="C19" s="302" t="s">
        <v>991</v>
      </c>
      <c r="D19" s="24">
        <v>59504</v>
      </c>
      <c r="E19" s="105">
        <v>63166080</v>
      </c>
      <c r="F19" s="42" t="s">
        <v>994</v>
      </c>
      <c r="G19" s="77" t="s">
        <v>1030</v>
      </c>
      <c r="H19" s="48">
        <v>10</v>
      </c>
      <c r="I19" s="51">
        <v>13950</v>
      </c>
      <c r="J19" s="326">
        <f t="shared" si="1"/>
        <v>40</v>
      </c>
      <c r="K19" s="431"/>
      <c r="L19" s="247"/>
      <c r="M19" s="193">
        <v>40</v>
      </c>
      <c r="N19" s="194"/>
      <c r="O19" s="194"/>
      <c r="P19" s="432" t="s">
        <v>1028</v>
      </c>
    </row>
    <row r="20" spans="1:16" s="5" customFormat="1" x14ac:dyDescent="0.2">
      <c r="A20" s="27">
        <v>14</v>
      </c>
      <c r="B20" s="278" t="s">
        <v>1031</v>
      </c>
      <c r="C20" s="302" t="s">
        <v>991</v>
      </c>
      <c r="D20" s="24">
        <v>59512</v>
      </c>
      <c r="E20" s="105">
        <v>63166080</v>
      </c>
      <c r="F20" s="42" t="s">
        <v>994</v>
      </c>
      <c r="G20" s="77" t="s">
        <v>1032</v>
      </c>
      <c r="H20" s="48">
        <v>10</v>
      </c>
      <c r="I20" s="51">
        <v>13950</v>
      </c>
      <c r="J20" s="326">
        <f t="shared" si="1"/>
        <v>10</v>
      </c>
      <c r="K20" s="431"/>
      <c r="L20" s="247"/>
      <c r="M20" s="193">
        <v>10</v>
      </c>
      <c r="N20" s="194"/>
      <c r="O20" s="194"/>
      <c r="P20" s="432" t="s">
        <v>1028</v>
      </c>
    </row>
    <row r="21" spans="1:16" s="5" customFormat="1" x14ac:dyDescent="0.2">
      <c r="A21" s="27">
        <v>15</v>
      </c>
      <c r="B21" s="278" t="s">
        <v>1033</v>
      </c>
      <c r="C21" s="302" t="s">
        <v>991</v>
      </c>
      <c r="D21" s="24">
        <v>59518</v>
      </c>
      <c r="E21" s="105">
        <v>63166080</v>
      </c>
      <c r="F21" s="42" t="s">
        <v>994</v>
      </c>
      <c r="G21" s="77" t="s">
        <v>1034</v>
      </c>
      <c r="H21" s="48">
        <v>10</v>
      </c>
      <c r="I21" s="51">
        <v>14010</v>
      </c>
      <c r="J21" s="326">
        <f t="shared" si="1"/>
        <v>30</v>
      </c>
      <c r="K21" s="431"/>
      <c r="L21" s="247"/>
      <c r="M21" s="193">
        <v>30</v>
      </c>
      <c r="N21" s="194"/>
      <c r="O21" s="194"/>
      <c r="P21" s="432" t="s">
        <v>1035</v>
      </c>
    </row>
    <row r="22" spans="1:16" s="5" customFormat="1" x14ac:dyDescent="0.2">
      <c r="A22" s="27">
        <v>16</v>
      </c>
      <c r="B22" s="278"/>
      <c r="C22" s="302"/>
      <c r="D22" s="24"/>
      <c r="E22" s="105"/>
      <c r="F22" s="38" t="s">
        <v>994</v>
      </c>
      <c r="G22" s="83" t="s">
        <v>80</v>
      </c>
      <c r="H22" s="32">
        <v>10</v>
      </c>
      <c r="I22" s="33">
        <v>11110</v>
      </c>
      <c r="J22" s="229">
        <f t="shared" si="1"/>
        <v>4725.3900000000003</v>
      </c>
      <c r="K22" s="189">
        <v>4725.3900000000003</v>
      </c>
      <c r="L22" s="189"/>
      <c r="M22" s="193"/>
      <c r="N22" s="194"/>
      <c r="O22" s="194"/>
      <c r="P22" s="110"/>
    </row>
    <row r="23" spans="1:16" s="5" customFormat="1" x14ac:dyDescent="0.2">
      <c r="A23" s="27">
        <v>17</v>
      </c>
      <c r="B23" s="278" t="s">
        <v>283</v>
      </c>
      <c r="C23" s="453" t="s">
        <v>285</v>
      </c>
      <c r="D23" s="40">
        <v>67098</v>
      </c>
      <c r="E23" s="105">
        <v>63166080</v>
      </c>
      <c r="F23" s="38" t="s">
        <v>1049</v>
      </c>
      <c r="G23" s="83" t="s">
        <v>113</v>
      </c>
      <c r="H23" s="32">
        <v>10</v>
      </c>
      <c r="I23" s="33">
        <v>13460</v>
      </c>
      <c r="J23" s="228">
        <f t="shared" si="1"/>
        <v>406.5</v>
      </c>
      <c r="K23" s="192"/>
      <c r="L23" s="189"/>
      <c r="M23" s="193">
        <v>406.5</v>
      </c>
      <c r="N23" s="194"/>
      <c r="O23" s="194"/>
      <c r="P23" s="110" t="s">
        <v>286</v>
      </c>
    </row>
    <row r="24" spans="1:16" s="5" customFormat="1" x14ac:dyDescent="0.2">
      <c r="A24" s="27">
        <v>18</v>
      </c>
      <c r="B24" s="278" t="s">
        <v>413</v>
      </c>
      <c r="C24" s="453" t="s">
        <v>414</v>
      </c>
      <c r="D24" s="40">
        <v>68115</v>
      </c>
      <c r="E24" s="105">
        <v>63166080</v>
      </c>
      <c r="F24" s="38" t="s">
        <v>1051</v>
      </c>
      <c r="G24" s="83" t="s">
        <v>113</v>
      </c>
      <c r="H24" s="32">
        <v>10</v>
      </c>
      <c r="I24" s="33">
        <v>13460</v>
      </c>
      <c r="J24" s="228">
        <f t="shared" ref="J24" si="2">SUM(K24+L24+M24+N24+O24)</f>
        <v>406.5</v>
      </c>
      <c r="K24" s="192"/>
      <c r="L24" s="189"/>
      <c r="M24" s="193">
        <v>406.5</v>
      </c>
      <c r="N24" s="194"/>
      <c r="O24" s="194"/>
      <c r="P24" s="110" t="s">
        <v>415</v>
      </c>
    </row>
    <row r="25" spans="1:16" s="5" customFormat="1" x14ac:dyDescent="0.2">
      <c r="A25" s="27">
        <v>19</v>
      </c>
      <c r="B25" s="278" t="s">
        <v>1118</v>
      </c>
      <c r="C25" s="453" t="s">
        <v>82</v>
      </c>
      <c r="D25" s="40">
        <v>72920</v>
      </c>
      <c r="E25" s="105">
        <v>63166080</v>
      </c>
      <c r="F25" s="425" t="s">
        <v>1096</v>
      </c>
      <c r="G25" s="83" t="s">
        <v>215</v>
      </c>
      <c r="H25" s="47">
        <v>10</v>
      </c>
      <c r="I25" s="33">
        <v>13780</v>
      </c>
      <c r="J25" s="228">
        <f t="shared" si="1"/>
        <v>159.07</v>
      </c>
      <c r="K25" s="192"/>
      <c r="L25" s="193"/>
      <c r="M25" s="193">
        <v>159.07</v>
      </c>
      <c r="N25" s="194"/>
      <c r="O25" s="197"/>
      <c r="P25" s="432"/>
    </row>
    <row r="26" spans="1:16" s="5" customFormat="1" x14ac:dyDescent="0.2">
      <c r="A26" s="27">
        <v>20</v>
      </c>
      <c r="B26" s="434" t="s">
        <v>1184</v>
      </c>
      <c r="C26" s="345" t="s">
        <v>616</v>
      </c>
      <c r="D26" s="101">
        <v>75987</v>
      </c>
      <c r="E26" s="105">
        <v>63166080</v>
      </c>
      <c r="F26" s="38" t="s">
        <v>1182</v>
      </c>
      <c r="G26" s="83" t="s">
        <v>382</v>
      </c>
      <c r="H26" s="32">
        <v>10</v>
      </c>
      <c r="I26" s="33">
        <v>14310</v>
      </c>
      <c r="J26" s="230">
        <f t="shared" si="1"/>
        <v>219.8</v>
      </c>
      <c r="K26" s="327"/>
      <c r="L26" s="503"/>
      <c r="M26" s="202">
        <v>219.8</v>
      </c>
      <c r="N26" s="202"/>
      <c r="O26" s="202"/>
      <c r="P26" s="19" t="s">
        <v>206</v>
      </c>
    </row>
    <row r="27" spans="1:16" s="5" customFormat="1" x14ac:dyDescent="0.2">
      <c r="A27" s="27">
        <v>21</v>
      </c>
      <c r="B27" s="434" t="s">
        <v>1185</v>
      </c>
      <c r="C27" s="345" t="s">
        <v>616</v>
      </c>
      <c r="D27" s="101">
        <v>76092</v>
      </c>
      <c r="E27" s="105">
        <v>63166080</v>
      </c>
      <c r="F27" s="38" t="s">
        <v>1182</v>
      </c>
      <c r="G27" s="83" t="s">
        <v>382</v>
      </c>
      <c r="H27" s="32">
        <v>10</v>
      </c>
      <c r="I27" s="33">
        <v>14310</v>
      </c>
      <c r="J27" s="230">
        <f t="shared" ref="J27" si="3">SUM(K27+L27+M27+N27+O27)</f>
        <v>39.299999999999997</v>
      </c>
      <c r="K27" s="327"/>
      <c r="L27" s="503"/>
      <c r="M27" s="202">
        <v>39.299999999999997</v>
      </c>
      <c r="N27" s="202"/>
      <c r="O27" s="202"/>
      <c r="P27" s="19" t="s">
        <v>206</v>
      </c>
    </row>
    <row r="28" spans="1:16" s="5" customFormat="1" x14ac:dyDescent="0.2">
      <c r="A28" s="27">
        <v>22</v>
      </c>
      <c r="B28" s="434" t="s">
        <v>1186</v>
      </c>
      <c r="C28" s="345" t="s">
        <v>616</v>
      </c>
      <c r="D28" s="101">
        <v>76132</v>
      </c>
      <c r="E28" s="105">
        <v>63166080</v>
      </c>
      <c r="F28" s="38" t="s">
        <v>1182</v>
      </c>
      <c r="G28" s="83" t="s">
        <v>382</v>
      </c>
      <c r="H28" s="32">
        <v>10</v>
      </c>
      <c r="I28" s="33">
        <v>14310</v>
      </c>
      <c r="J28" s="230">
        <f t="shared" ref="J28:J32" si="4">SUM(K28+L28+M28+N28+O28)</f>
        <v>49.5</v>
      </c>
      <c r="K28" s="327"/>
      <c r="L28" s="503"/>
      <c r="M28" s="202">
        <v>49.5</v>
      </c>
      <c r="N28" s="202"/>
      <c r="O28" s="202"/>
      <c r="P28" s="19" t="s">
        <v>206</v>
      </c>
    </row>
    <row r="29" spans="1:16" s="5" customFormat="1" x14ac:dyDescent="0.2">
      <c r="A29" s="27">
        <v>23</v>
      </c>
      <c r="B29" s="433" t="s">
        <v>1208</v>
      </c>
      <c r="C29" s="18" t="s">
        <v>1209</v>
      </c>
      <c r="D29" s="100">
        <v>77928</v>
      </c>
      <c r="E29" s="105">
        <v>63166080</v>
      </c>
      <c r="F29" s="303" t="s">
        <v>1182</v>
      </c>
      <c r="G29" s="77" t="s">
        <v>199</v>
      </c>
      <c r="H29" s="48">
        <v>10</v>
      </c>
      <c r="I29" s="51">
        <v>14310</v>
      </c>
      <c r="J29" s="228">
        <f t="shared" si="4"/>
        <v>540</v>
      </c>
      <c r="K29" s="397"/>
      <c r="L29" s="247"/>
      <c r="M29" s="193">
        <v>540</v>
      </c>
      <c r="N29" s="194"/>
      <c r="O29" s="194"/>
      <c r="P29" s="432" t="s">
        <v>200</v>
      </c>
    </row>
    <row r="30" spans="1:16" s="5" customFormat="1" x14ac:dyDescent="0.2">
      <c r="A30" s="27">
        <v>24</v>
      </c>
      <c r="B30" s="433"/>
      <c r="C30" s="18"/>
      <c r="D30" s="100"/>
      <c r="E30" s="105"/>
      <c r="F30" s="303" t="s">
        <v>1274</v>
      </c>
      <c r="G30" s="83" t="s">
        <v>1014</v>
      </c>
      <c r="H30" s="32">
        <v>10</v>
      </c>
      <c r="I30" s="33">
        <v>11110</v>
      </c>
      <c r="J30" s="229">
        <f t="shared" si="4"/>
        <v>4744.47</v>
      </c>
      <c r="K30" s="189">
        <v>4744.47</v>
      </c>
      <c r="L30" s="247"/>
      <c r="M30" s="193"/>
      <c r="N30" s="194"/>
      <c r="O30" s="194"/>
      <c r="P30" s="432"/>
    </row>
    <row r="31" spans="1:16" s="5" customFormat="1" x14ac:dyDescent="0.2">
      <c r="A31" s="27">
        <v>25</v>
      </c>
      <c r="B31" s="433" t="s">
        <v>1358</v>
      </c>
      <c r="C31" s="18" t="s">
        <v>616</v>
      </c>
      <c r="D31" s="100">
        <v>95061</v>
      </c>
      <c r="E31" s="105">
        <v>63166080</v>
      </c>
      <c r="F31" s="24" t="s">
        <v>1348</v>
      </c>
      <c r="G31" s="77" t="s">
        <v>215</v>
      </c>
      <c r="H31" s="48">
        <v>10</v>
      </c>
      <c r="I31" s="51">
        <v>13780</v>
      </c>
      <c r="J31" s="229">
        <f t="shared" si="4"/>
        <v>206.64</v>
      </c>
      <c r="K31" s="431"/>
      <c r="L31" s="247"/>
      <c r="M31" s="193">
        <v>206.64</v>
      </c>
      <c r="N31" s="194"/>
      <c r="O31" s="194"/>
      <c r="P31" s="317" t="s">
        <v>216</v>
      </c>
    </row>
    <row r="32" spans="1:16" s="5" customFormat="1" x14ac:dyDescent="0.2">
      <c r="A32" s="27">
        <v>26</v>
      </c>
      <c r="B32" s="433" t="s">
        <v>1377</v>
      </c>
      <c r="C32" s="18" t="s">
        <v>994</v>
      </c>
      <c r="D32" s="100">
        <v>100292</v>
      </c>
      <c r="E32" s="105">
        <v>63166080</v>
      </c>
      <c r="F32" s="24" t="s">
        <v>1363</v>
      </c>
      <c r="G32" s="77" t="s">
        <v>215</v>
      </c>
      <c r="H32" s="48">
        <v>10</v>
      </c>
      <c r="I32" s="51">
        <v>13780</v>
      </c>
      <c r="J32" s="228">
        <f t="shared" si="4"/>
        <v>290.97000000000003</v>
      </c>
      <c r="K32" s="431"/>
      <c r="L32" s="247"/>
      <c r="M32" s="193">
        <v>290.97000000000003</v>
      </c>
      <c r="N32" s="194"/>
      <c r="O32" s="194"/>
      <c r="P32" s="317" t="s">
        <v>216</v>
      </c>
    </row>
    <row r="33" spans="1:16" s="5" customFormat="1" x14ac:dyDescent="0.2">
      <c r="A33" s="27">
        <v>27</v>
      </c>
      <c r="B33" s="433"/>
      <c r="C33" s="18"/>
      <c r="D33" s="100"/>
      <c r="E33" s="105"/>
      <c r="F33" s="38" t="s">
        <v>1461</v>
      </c>
      <c r="G33" s="83" t="s">
        <v>1297</v>
      </c>
      <c r="H33" s="32">
        <v>10</v>
      </c>
      <c r="I33" s="33">
        <v>11110</v>
      </c>
      <c r="J33" s="230">
        <f t="shared" ref="J33:J35" si="5">SUM(K33+L33+M33+N33+O33)</f>
        <v>5063.92</v>
      </c>
      <c r="K33" s="327">
        <v>5063.92</v>
      </c>
      <c r="L33" s="503"/>
      <c r="M33" s="202"/>
      <c r="N33" s="202"/>
      <c r="O33" s="202"/>
      <c r="P33" s="19"/>
    </row>
    <row r="34" spans="1:16" s="5" customFormat="1" x14ac:dyDescent="0.2">
      <c r="A34" s="27">
        <v>28</v>
      </c>
      <c r="B34" s="433" t="s">
        <v>1429</v>
      </c>
      <c r="C34" s="18" t="s">
        <v>994</v>
      </c>
      <c r="D34" s="100">
        <v>131530</v>
      </c>
      <c r="E34" s="105">
        <v>63166080</v>
      </c>
      <c r="F34" s="38" t="s">
        <v>1674</v>
      </c>
      <c r="G34" s="83" t="s">
        <v>1430</v>
      </c>
      <c r="H34" s="32">
        <v>10</v>
      </c>
      <c r="I34" s="33">
        <v>14310</v>
      </c>
      <c r="J34" s="230">
        <f t="shared" si="5"/>
        <v>599.5</v>
      </c>
      <c r="K34" s="327"/>
      <c r="L34" s="503"/>
      <c r="M34" s="202">
        <v>599.5</v>
      </c>
      <c r="N34" s="202"/>
      <c r="O34" s="202"/>
      <c r="P34" s="19" t="s">
        <v>206</v>
      </c>
    </row>
    <row r="35" spans="1:16" s="5" customFormat="1" x14ac:dyDescent="0.2">
      <c r="A35" s="27">
        <v>29</v>
      </c>
      <c r="B35" s="433" t="s">
        <v>439</v>
      </c>
      <c r="C35" s="18" t="s">
        <v>1685</v>
      </c>
      <c r="D35" s="100">
        <v>139373</v>
      </c>
      <c r="E35" s="105">
        <v>63166080</v>
      </c>
      <c r="F35" s="38" t="s">
        <v>1684</v>
      </c>
      <c r="G35" s="83" t="s">
        <v>113</v>
      </c>
      <c r="H35" s="32">
        <v>10</v>
      </c>
      <c r="I35" s="33">
        <v>13460</v>
      </c>
      <c r="J35" s="228">
        <f t="shared" si="5"/>
        <v>406.5</v>
      </c>
      <c r="K35" s="192"/>
      <c r="L35" s="189"/>
      <c r="M35" s="193">
        <v>406.5</v>
      </c>
      <c r="N35" s="194"/>
      <c r="O35" s="194"/>
      <c r="P35" s="110" t="s">
        <v>440</v>
      </c>
    </row>
    <row r="36" spans="1:16" s="5" customFormat="1" x14ac:dyDescent="0.2">
      <c r="A36" s="27">
        <v>30</v>
      </c>
      <c r="B36" s="433" t="s">
        <v>1689</v>
      </c>
      <c r="C36" s="18" t="s">
        <v>884</v>
      </c>
      <c r="D36" s="100">
        <v>139714</v>
      </c>
      <c r="E36" s="105">
        <v>63166080</v>
      </c>
      <c r="F36" s="38" t="s">
        <v>1684</v>
      </c>
      <c r="G36" s="83" t="s">
        <v>113</v>
      </c>
      <c r="H36" s="32">
        <v>10</v>
      </c>
      <c r="I36" s="33">
        <v>13460</v>
      </c>
      <c r="J36" s="228">
        <f t="shared" ref="J36:J37" si="6">SUM(K36+L36+M36+N36+O36)</f>
        <v>406.5</v>
      </c>
      <c r="K36" s="192"/>
      <c r="L36" s="189"/>
      <c r="M36" s="193">
        <v>406.5</v>
      </c>
      <c r="N36" s="194"/>
      <c r="O36" s="194"/>
      <c r="P36" s="110" t="s">
        <v>306</v>
      </c>
    </row>
    <row r="37" spans="1:16" s="5" customFormat="1" x14ac:dyDescent="0.2">
      <c r="A37" s="27">
        <v>31</v>
      </c>
      <c r="B37" s="278" t="s">
        <v>1833</v>
      </c>
      <c r="C37" s="302" t="s">
        <v>1385</v>
      </c>
      <c r="D37" s="24">
        <v>149494</v>
      </c>
      <c r="E37" s="105">
        <v>63166080</v>
      </c>
      <c r="F37" s="24" t="s">
        <v>1817</v>
      </c>
      <c r="G37" s="77" t="s">
        <v>382</v>
      </c>
      <c r="H37" s="48">
        <v>10</v>
      </c>
      <c r="I37" s="51">
        <v>14310</v>
      </c>
      <c r="J37" s="326">
        <f t="shared" si="6"/>
        <v>18</v>
      </c>
      <c r="K37" s="431"/>
      <c r="L37" s="247"/>
      <c r="M37" s="193">
        <v>18</v>
      </c>
      <c r="N37" s="194"/>
      <c r="O37" s="194"/>
      <c r="P37" s="521" t="s">
        <v>206</v>
      </c>
    </row>
    <row r="38" spans="1:16" s="5" customFormat="1" ht="13.5" thickBot="1" x14ac:dyDescent="0.25">
      <c r="A38" s="27">
        <v>32</v>
      </c>
      <c r="B38" s="92"/>
      <c r="C38" s="365"/>
      <c r="D38" s="80"/>
      <c r="E38" s="105"/>
      <c r="F38" s="38" t="s">
        <v>1967</v>
      </c>
      <c r="G38" s="83" t="s">
        <v>1555</v>
      </c>
      <c r="H38" s="32">
        <v>10</v>
      </c>
      <c r="I38" s="33">
        <v>11110</v>
      </c>
      <c r="J38" s="229">
        <f t="shared" si="0"/>
        <v>4738.51</v>
      </c>
      <c r="K38" s="189">
        <v>4738.51</v>
      </c>
      <c r="L38" s="189"/>
      <c r="M38" s="189"/>
      <c r="N38" s="189"/>
      <c r="O38" s="189"/>
      <c r="P38" s="21"/>
    </row>
    <row r="39" spans="1:16" s="5" customFormat="1" ht="13.5" thickBot="1" x14ac:dyDescent="0.25">
      <c r="A39" s="240"/>
      <c r="B39" s="256"/>
      <c r="C39" s="260"/>
      <c r="D39" s="242"/>
      <c r="E39" s="242"/>
      <c r="F39" s="241"/>
      <c r="G39" s="242"/>
      <c r="H39" s="241"/>
      <c r="I39" s="243" t="s">
        <v>42</v>
      </c>
      <c r="J39" s="316">
        <f t="shared" ref="J39:O39" si="7">SUM(J7:J38)</f>
        <v>35978.950000000004</v>
      </c>
      <c r="K39" s="244">
        <f t="shared" si="7"/>
        <v>27352.130000000005</v>
      </c>
      <c r="L39" s="207">
        <f t="shared" si="7"/>
        <v>0</v>
      </c>
      <c r="M39" s="207">
        <f t="shared" si="7"/>
        <v>8626.82</v>
      </c>
      <c r="N39" s="207">
        <f t="shared" si="7"/>
        <v>0</v>
      </c>
      <c r="O39" s="207">
        <f t="shared" si="7"/>
        <v>0</v>
      </c>
      <c r="P39" s="246"/>
    </row>
    <row r="40" spans="1:16" s="5" customFormat="1" x14ac:dyDescent="0.2">
      <c r="A40" s="1"/>
      <c r="B40" s="90"/>
      <c r="C40" s="73"/>
      <c r="D40" s="2"/>
      <c r="E40" s="2"/>
      <c r="F40" s="1"/>
      <c r="G40" s="2"/>
      <c r="H40" s="1"/>
      <c r="I40" s="1"/>
      <c r="J40" s="1"/>
      <c r="K40" s="1"/>
      <c r="L40" s="1"/>
      <c r="M40" s="9"/>
      <c r="N40" s="1"/>
      <c r="O40" s="1"/>
      <c r="P40" s="2"/>
    </row>
    <row r="41" spans="1:16" s="5" customFormat="1" x14ac:dyDescent="0.2">
      <c r="A41" s="1"/>
      <c r="B41" s="90"/>
      <c r="C41" s="73"/>
      <c r="D41" s="2"/>
      <c r="E41" s="2"/>
      <c r="F41" s="1"/>
      <c r="G41" s="2"/>
      <c r="H41" s="1"/>
      <c r="I41" s="1"/>
      <c r="J41" s="281"/>
      <c r="K41" s="281"/>
      <c r="L41" s="1"/>
      <c r="M41" s="281"/>
      <c r="N41" s="1"/>
      <c r="O41" s="1"/>
      <c r="P41" s="114"/>
    </row>
    <row r="42" spans="1:16" s="5" customFormat="1" x14ac:dyDescent="0.2">
      <c r="A42" s="1"/>
    </row>
    <row r="43" spans="1:16" s="5" customFormat="1" x14ac:dyDescent="0.2">
      <c r="A43" s="1"/>
    </row>
  </sheetData>
  <autoFilter ref="A6:P6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3"/>
  <sheetViews>
    <sheetView topLeftCell="A218" zoomScale="110" zoomScaleNormal="110" workbookViewId="0">
      <selection activeCell="U237" sqref="U237"/>
    </sheetView>
  </sheetViews>
  <sheetFormatPr defaultRowHeight="12.75" x14ac:dyDescent="0.2"/>
  <cols>
    <col min="1" max="1" width="4" style="1" customWidth="1"/>
    <col min="2" max="2" width="10.5703125" style="90" customWidth="1"/>
    <col min="3" max="3" width="8.5703125" style="1" customWidth="1"/>
    <col min="4" max="4" width="6.42578125" style="2" customWidth="1"/>
    <col min="5" max="5" width="10" style="2" customWidth="1"/>
    <col min="6" max="6" width="8.42578125" style="1" customWidth="1"/>
    <col min="7" max="7" width="21.28515625" style="2" customWidth="1"/>
    <col min="8" max="8" width="3" style="14" customWidth="1"/>
    <col min="9" max="9" width="5.42578125" style="10" customWidth="1"/>
    <col min="10" max="10" width="9.7109375" style="10" customWidth="1"/>
    <col min="11" max="11" width="8.7109375" style="10" customWidth="1"/>
    <col min="12" max="12" width="8" style="10" customWidth="1"/>
    <col min="13" max="13" width="9" style="10" customWidth="1"/>
    <col min="14" max="14" width="9.140625" style="10" customWidth="1"/>
    <col min="15" max="15" width="8.7109375" style="15" customWidth="1"/>
    <col min="16" max="16" width="26" style="2" customWidth="1"/>
    <col min="17" max="17" width="9.140625" style="1"/>
    <col min="18" max="18" width="11.28515625" style="1" bestFit="1" customWidth="1"/>
    <col min="19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ht="16.5" thickBot="1" x14ac:dyDescent="0.3">
      <c r="A5" s="3" t="s">
        <v>1002</v>
      </c>
      <c r="B5" s="91"/>
      <c r="C5" s="3"/>
      <c r="D5" s="67"/>
      <c r="E5" s="67"/>
      <c r="F5" s="3"/>
      <c r="G5" s="67"/>
      <c r="H5" s="3"/>
      <c r="I5" s="3"/>
      <c r="J5" s="3"/>
      <c r="K5" s="3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4" t="s">
        <v>2</v>
      </c>
      <c r="B6" s="215" t="s">
        <v>50</v>
      </c>
      <c r="C6" s="232" t="s">
        <v>49</v>
      </c>
      <c r="D6" s="217" t="s">
        <v>0</v>
      </c>
      <c r="E6" s="218" t="s">
        <v>3</v>
      </c>
      <c r="F6" s="219" t="s">
        <v>51</v>
      </c>
      <c r="G6" s="220" t="s">
        <v>4</v>
      </c>
      <c r="H6" s="214" t="s">
        <v>28</v>
      </c>
      <c r="I6" s="221" t="s">
        <v>5</v>
      </c>
      <c r="J6" s="222" t="s">
        <v>6</v>
      </c>
      <c r="K6" s="237" t="s">
        <v>7</v>
      </c>
      <c r="L6" s="224" t="s">
        <v>8</v>
      </c>
      <c r="M6" s="222" t="s">
        <v>9</v>
      </c>
      <c r="N6" s="225" t="s">
        <v>10</v>
      </c>
      <c r="O6" s="222" t="s">
        <v>11</v>
      </c>
      <c r="P6" s="304" t="s">
        <v>12</v>
      </c>
    </row>
    <row r="7" spans="1:19" x14ac:dyDescent="0.2">
      <c r="A7" s="36">
        <v>1</v>
      </c>
      <c r="B7" s="110"/>
      <c r="C7" s="312"/>
      <c r="D7" s="40"/>
      <c r="E7" s="80"/>
      <c r="F7" s="38" t="s">
        <v>82</v>
      </c>
      <c r="G7" s="284" t="s">
        <v>85</v>
      </c>
      <c r="H7" s="24">
        <v>10</v>
      </c>
      <c r="I7" s="38">
        <v>11110</v>
      </c>
      <c r="J7" s="228">
        <f t="shared" ref="J7:J104" si="0">SUM(K7+L7+M7+N7+O7)</f>
        <v>1081.8699999999999</v>
      </c>
      <c r="K7" s="327">
        <v>1081.8699999999999</v>
      </c>
      <c r="L7" s="189"/>
      <c r="M7" s="368"/>
      <c r="N7" s="189"/>
      <c r="O7" s="189"/>
      <c r="P7" s="284"/>
      <c r="R7" s="319"/>
    </row>
    <row r="8" spans="1:19" x14ac:dyDescent="0.2">
      <c r="A8" s="36">
        <v>2</v>
      </c>
      <c r="B8" s="273"/>
      <c r="C8" s="70"/>
      <c r="D8" s="81"/>
      <c r="E8" s="80"/>
      <c r="F8" s="37" t="s">
        <v>82</v>
      </c>
      <c r="G8" s="77" t="s">
        <v>86</v>
      </c>
      <c r="H8" s="48">
        <v>10</v>
      </c>
      <c r="I8" s="39">
        <v>11110</v>
      </c>
      <c r="J8" s="228">
        <f t="shared" si="0"/>
        <v>79293.539999999994</v>
      </c>
      <c r="K8" s="327">
        <v>79293.539999999994</v>
      </c>
      <c r="L8" s="193"/>
      <c r="M8" s="195"/>
      <c r="N8" s="194"/>
      <c r="O8" s="197"/>
      <c r="P8" s="284"/>
    </row>
    <row r="9" spans="1:19" x14ac:dyDescent="0.2">
      <c r="A9" s="36">
        <v>3</v>
      </c>
      <c r="B9" s="364" t="s">
        <v>148</v>
      </c>
      <c r="C9" s="70" t="s">
        <v>120</v>
      </c>
      <c r="D9" s="81">
        <v>12915</v>
      </c>
      <c r="E9" s="80">
        <v>631230039</v>
      </c>
      <c r="F9" s="38" t="s">
        <v>108</v>
      </c>
      <c r="G9" s="83" t="s">
        <v>113</v>
      </c>
      <c r="H9" s="32">
        <v>10</v>
      </c>
      <c r="I9" s="33">
        <v>13460</v>
      </c>
      <c r="J9" s="326">
        <f t="shared" si="0"/>
        <v>362.8</v>
      </c>
      <c r="K9" s="192"/>
      <c r="L9" s="314"/>
      <c r="M9" s="189">
        <v>362.8</v>
      </c>
      <c r="N9" s="189"/>
      <c r="O9" s="189"/>
      <c r="P9" s="110" t="s">
        <v>149</v>
      </c>
    </row>
    <row r="10" spans="1:19" x14ac:dyDescent="0.2">
      <c r="A10" s="36">
        <v>4</v>
      </c>
      <c r="B10" s="273" t="s">
        <v>163</v>
      </c>
      <c r="C10" s="70" t="s">
        <v>164</v>
      </c>
      <c r="D10" s="81">
        <v>13115</v>
      </c>
      <c r="E10" s="80">
        <v>631230033</v>
      </c>
      <c r="F10" s="38" t="s">
        <v>108</v>
      </c>
      <c r="G10" s="83" t="s">
        <v>113</v>
      </c>
      <c r="H10" s="32">
        <v>10</v>
      </c>
      <c r="I10" s="33">
        <v>13460</v>
      </c>
      <c r="J10" s="326">
        <f t="shared" si="0"/>
        <v>362.8</v>
      </c>
      <c r="K10" s="192"/>
      <c r="L10" s="314"/>
      <c r="M10" s="189">
        <v>362.8</v>
      </c>
      <c r="N10" s="189"/>
      <c r="O10" s="189"/>
      <c r="P10" s="110" t="s">
        <v>165</v>
      </c>
    </row>
    <row r="11" spans="1:19" x14ac:dyDescent="0.2">
      <c r="A11" s="36">
        <v>5</v>
      </c>
      <c r="B11" s="273" t="s">
        <v>166</v>
      </c>
      <c r="C11" s="273" t="s">
        <v>127</v>
      </c>
      <c r="D11" s="81">
        <v>13128</v>
      </c>
      <c r="E11" s="80">
        <v>631230030</v>
      </c>
      <c r="F11" s="38" t="s">
        <v>108</v>
      </c>
      <c r="G11" s="83" t="s">
        <v>113</v>
      </c>
      <c r="H11" s="32">
        <v>10</v>
      </c>
      <c r="I11" s="33">
        <v>13460</v>
      </c>
      <c r="J11" s="326">
        <f t="shared" si="0"/>
        <v>362.8</v>
      </c>
      <c r="K11" s="192"/>
      <c r="L11" s="314"/>
      <c r="M11" s="189">
        <v>362.8</v>
      </c>
      <c r="N11" s="189"/>
      <c r="O11" s="189"/>
      <c r="P11" s="110" t="s">
        <v>167</v>
      </c>
    </row>
    <row r="12" spans="1:19" x14ac:dyDescent="0.2">
      <c r="A12" s="36">
        <v>6</v>
      </c>
      <c r="B12" s="273" t="s">
        <v>119</v>
      </c>
      <c r="C12" s="70" t="s">
        <v>120</v>
      </c>
      <c r="D12" s="80">
        <v>13323</v>
      </c>
      <c r="E12" s="80">
        <v>631230031</v>
      </c>
      <c r="F12" s="38" t="s">
        <v>108</v>
      </c>
      <c r="G12" s="83" t="s">
        <v>113</v>
      </c>
      <c r="H12" s="32">
        <v>10</v>
      </c>
      <c r="I12" s="33">
        <v>13460</v>
      </c>
      <c r="J12" s="228">
        <f>SUM(K12+L12+M12+N12+O12)</f>
        <v>362.8</v>
      </c>
      <c r="K12" s="327"/>
      <c r="L12" s="189"/>
      <c r="M12" s="189">
        <v>362.8</v>
      </c>
      <c r="N12" s="189"/>
      <c r="O12" s="189"/>
      <c r="P12" s="110" t="s">
        <v>118</v>
      </c>
    </row>
    <row r="13" spans="1:19" x14ac:dyDescent="0.2">
      <c r="A13" s="36">
        <v>7</v>
      </c>
      <c r="B13" s="273" t="s">
        <v>121</v>
      </c>
      <c r="C13" s="70" t="s">
        <v>122</v>
      </c>
      <c r="D13" s="76">
        <v>13339</v>
      </c>
      <c r="E13" s="76">
        <v>631230029</v>
      </c>
      <c r="F13" s="38" t="s">
        <v>108</v>
      </c>
      <c r="G13" s="83" t="s">
        <v>113</v>
      </c>
      <c r="H13" s="32">
        <v>10</v>
      </c>
      <c r="I13" s="33">
        <v>13460</v>
      </c>
      <c r="J13" s="326">
        <f t="shared" si="0"/>
        <v>362.8</v>
      </c>
      <c r="K13" s="192"/>
      <c r="L13" s="189"/>
      <c r="M13" s="189">
        <v>362.8</v>
      </c>
      <c r="N13" s="189"/>
      <c r="O13" s="189"/>
      <c r="P13" s="110" t="s">
        <v>123</v>
      </c>
    </row>
    <row r="14" spans="1:19" x14ac:dyDescent="0.2">
      <c r="A14" s="36">
        <v>8</v>
      </c>
      <c r="B14" s="274" t="s">
        <v>124</v>
      </c>
      <c r="C14" s="43" t="s">
        <v>127</v>
      </c>
      <c r="D14" s="76">
        <v>13370</v>
      </c>
      <c r="E14" s="109">
        <v>631230028</v>
      </c>
      <c r="F14" s="38" t="s">
        <v>108</v>
      </c>
      <c r="G14" s="83" t="s">
        <v>113</v>
      </c>
      <c r="H14" s="32">
        <v>10</v>
      </c>
      <c r="I14" s="33">
        <v>13460</v>
      </c>
      <c r="J14" s="326">
        <f t="shared" si="0"/>
        <v>362.8</v>
      </c>
      <c r="K14" s="192"/>
      <c r="L14" s="189"/>
      <c r="M14" s="193">
        <v>362.8</v>
      </c>
      <c r="N14" s="194"/>
      <c r="O14" s="190"/>
      <c r="P14" s="110" t="s">
        <v>125</v>
      </c>
    </row>
    <row r="15" spans="1:19" x14ac:dyDescent="0.2">
      <c r="A15" s="36">
        <v>9</v>
      </c>
      <c r="B15" s="273" t="s">
        <v>126</v>
      </c>
      <c r="C15" s="273" t="s">
        <v>127</v>
      </c>
      <c r="D15" s="81">
        <v>13380</v>
      </c>
      <c r="E15" s="76">
        <v>631230024</v>
      </c>
      <c r="F15" s="38" t="s">
        <v>108</v>
      </c>
      <c r="G15" s="83" t="s">
        <v>113</v>
      </c>
      <c r="H15" s="32">
        <v>10</v>
      </c>
      <c r="I15" s="33">
        <v>13460</v>
      </c>
      <c r="J15" s="326">
        <f t="shared" si="0"/>
        <v>362.8</v>
      </c>
      <c r="K15" s="193"/>
      <c r="L15" s="193"/>
      <c r="M15" s="193">
        <v>362.8</v>
      </c>
      <c r="N15" s="194"/>
      <c r="O15" s="197"/>
      <c r="P15" s="110" t="s">
        <v>128</v>
      </c>
    </row>
    <row r="16" spans="1:19" x14ac:dyDescent="0.2">
      <c r="A16" s="36">
        <v>10</v>
      </c>
      <c r="B16" s="273" t="s">
        <v>129</v>
      </c>
      <c r="C16" s="273" t="s">
        <v>127</v>
      </c>
      <c r="D16" s="81">
        <v>13397</v>
      </c>
      <c r="E16" s="76">
        <v>631230026</v>
      </c>
      <c r="F16" s="38" t="s">
        <v>108</v>
      </c>
      <c r="G16" s="83" t="s">
        <v>113</v>
      </c>
      <c r="H16" s="32">
        <v>10</v>
      </c>
      <c r="I16" s="33">
        <v>13460</v>
      </c>
      <c r="J16" s="326">
        <f t="shared" si="0"/>
        <v>362.8</v>
      </c>
      <c r="K16" s="327"/>
      <c r="L16" s="189"/>
      <c r="M16" s="189">
        <v>362.8</v>
      </c>
      <c r="N16" s="189"/>
      <c r="O16" s="189"/>
      <c r="P16" s="110" t="s">
        <v>130</v>
      </c>
    </row>
    <row r="17" spans="1:16" x14ac:dyDescent="0.2">
      <c r="A17" s="36">
        <v>11</v>
      </c>
      <c r="B17" s="273" t="s">
        <v>131</v>
      </c>
      <c r="C17" s="273" t="s">
        <v>127</v>
      </c>
      <c r="D17" s="81">
        <v>13407</v>
      </c>
      <c r="E17" s="76">
        <v>631230027</v>
      </c>
      <c r="F17" s="38" t="s">
        <v>108</v>
      </c>
      <c r="G17" s="83" t="s">
        <v>113</v>
      </c>
      <c r="H17" s="32">
        <v>10</v>
      </c>
      <c r="I17" s="33">
        <v>13460</v>
      </c>
      <c r="J17" s="326">
        <f t="shared" si="0"/>
        <v>362.8</v>
      </c>
      <c r="K17" s="193"/>
      <c r="L17" s="193"/>
      <c r="M17" s="193">
        <v>362.8</v>
      </c>
      <c r="N17" s="194"/>
      <c r="O17" s="197"/>
      <c r="P17" s="110" t="s">
        <v>132</v>
      </c>
    </row>
    <row r="18" spans="1:16" x14ac:dyDescent="0.2">
      <c r="A18" s="36">
        <v>12</v>
      </c>
      <c r="B18" s="273" t="s">
        <v>133</v>
      </c>
      <c r="C18" s="273" t="s">
        <v>127</v>
      </c>
      <c r="D18" s="81">
        <v>13417</v>
      </c>
      <c r="E18" s="76">
        <v>631230025</v>
      </c>
      <c r="F18" s="38" t="s">
        <v>108</v>
      </c>
      <c r="G18" s="83" t="s">
        <v>113</v>
      </c>
      <c r="H18" s="32">
        <v>10</v>
      </c>
      <c r="I18" s="33">
        <v>13460</v>
      </c>
      <c r="J18" s="326">
        <f t="shared" si="0"/>
        <v>362.8</v>
      </c>
      <c r="K18" s="193"/>
      <c r="L18" s="193"/>
      <c r="M18" s="193">
        <v>362.8</v>
      </c>
      <c r="N18" s="194"/>
      <c r="O18" s="197"/>
      <c r="P18" s="110" t="s">
        <v>134</v>
      </c>
    </row>
    <row r="19" spans="1:16" x14ac:dyDescent="0.2">
      <c r="A19" s="36">
        <v>13</v>
      </c>
      <c r="B19" s="273" t="s">
        <v>135</v>
      </c>
      <c r="C19" s="273" t="s">
        <v>136</v>
      </c>
      <c r="D19" s="81">
        <v>13427</v>
      </c>
      <c r="E19" s="76">
        <v>631230041</v>
      </c>
      <c r="F19" s="38" t="s">
        <v>108</v>
      </c>
      <c r="G19" s="83" t="s">
        <v>113</v>
      </c>
      <c r="H19" s="32">
        <v>10</v>
      </c>
      <c r="I19" s="33">
        <v>13460</v>
      </c>
      <c r="J19" s="326">
        <f t="shared" si="0"/>
        <v>362.8</v>
      </c>
      <c r="K19" s="193"/>
      <c r="L19" s="193"/>
      <c r="M19" s="193">
        <v>362.8</v>
      </c>
      <c r="N19" s="194"/>
      <c r="O19" s="197"/>
      <c r="P19" s="110" t="s">
        <v>137</v>
      </c>
    </row>
    <row r="20" spans="1:16" x14ac:dyDescent="0.2">
      <c r="A20" s="36">
        <v>14</v>
      </c>
      <c r="B20" s="273" t="s">
        <v>138</v>
      </c>
      <c r="C20" s="273" t="s">
        <v>120</v>
      </c>
      <c r="D20" s="81">
        <v>13439</v>
      </c>
      <c r="E20" s="76">
        <v>631230046</v>
      </c>
      <c r="F20" s="38" t="s">
        <v>108</v>
      </c>
      <c r="G20" s="83" t="s">
        <v>113</v>
      </c>
      <c r="H20" s="32">
        <v>10</v>
      </c>
      <c r="I20" s="33">
        <v>13460</v>
      </c>
      <c r="J20" s="326">
        <f t="shared" si="0"/>
        <v>362.8</v>
      </c>
      <c r="K20" s="193"/>
      <c r="L20" s="193"/>
      <c r="M20" s="193">
        <v>362.8</v>
      </c>
      <c r="N20" s="194"/>
      <c r="O20" s="197"/>
      <c r="P20" s="110" t="s">
        <v>118</v>
      </c>
    </row>
    <row r="21" spans="1:16" x14ac:dyDescent="0.2">
      <c r="A21" s="36">
        <v>15</v>
      </c>
      <c r="B21" s="273" t="s">
        <v>139</v>
      </c>
      <c r="C21" s="273" t="s">
        <v>140</v>
      </c>
      <c r="D21" s="81">
        <v>13446</v>
      </c>
      <c r="E21" s="76">
        <v>631230038</v>
      </c>
      <c r="F21" s="38" t="s">
        <v>108</v>
      </c>
      <c r="G21" s="83" t="s">
        <v>113</v>
      </c>
      <c r="H21" s="32">
        <v>10</v>
      </c>
      <c r="I21" s="33">
        <v>13460</v>
      </c>
      <c r="J21" s="326">
        <f t="shared" si="0"/>
        <v>362.8</v>
      </c>
      <c r="K21" s="193"/>
      <c r="L21" s="193"/>
      <c r="M21" s="193">
        <v>362.8</v>
      </c>
      <c r="N21" s="194"/>
      <c r="O21" s="197"/>
      <c r="P21" s="110" t="s">
        <v>141</v>
      </c>
    </row>
    <row r="22" spans="1:16" x14ac:dyDescent="0.2">
      <c r="A22" s="36">
        <v>16</v>
      </c>
      <c r="B22" s="273" t="s">
        <v>142</v>
      </c>
      <c r="C22" s="273" t="s">
        <v>143</v>
      </c>
      <c r="D22" s="81">
        <v>13458</v>
      </c>
      <c r="E22" s="76">
        <v>631230042</v>
      </c>
      <c r="F22" s="38" t="s">
        <v>108</v>
      </c>
      <c r="G22" s="83" t="s">
        <v>113</v>
      </c>
      <c r="H22" s="32">
        <v>10</v>
      </c>
      <c r="I22" s="33">
        <v>13460</v>
      </c>
      <c r="J22" s="326">
        <f t="shared" si="0"/>
        <v>362.8</v>
      </c>
      <c r="K22" s="193"/>
      <c r="L22" s="193"/>
      <c r="M22" s="193">
        <v>362.8</v>
      </c>
      <c r="N22" s="194"/>
      <c r="O22" s="197"/>
      <c r="P22" s="110" t="s">
        <v>144</v>
      </c>
    </row>
    <row r="23" spans="1:16" x14ac:dyDescent="0.2">
      <c r="A23" s="36">
        <v>17</v>
      </c>
      <c r="B23" s="273" t="s">
        <v>146</v>
      </c>
      <c r="C23" s="273" t="s">
        <v>147</v>
      </c>
      <c r="D23" s="81">
        <v>13463</v>
      </c>
      <c r="E23" s="76">
        <v>631230040</v>
      </c>
      <c r="F23" s="38" t="s">
        <v>108</v>
      </c>
      <c r="G23" s="83" t="s">
        <v>113</v>
      </c>
      <c r="H23" s="32">
        <v>10</v>
      </c>
      <c r="I23" s="33">
        <v>13460</v>
      </c>
      <c r="J23" s="326">
        <f t="shared" si="0"/>
        <v>362.8</v>
      </c>
      <c r="K23" s="193"/>
      <c r="L23" s="193"/>
      <c r="M23" s="193">
        <v>362.8</v>
      </c>
      <c r="N23" s="194"/>
      <c r="O23" s="197"/>
      <c r="P23" s="110" t="s">
        <v>145</v>
      </c>
    </row>
    <row r="24" spans="1:16" x14ac:dyDescent="0.2">
      <c r="A24" s="36">
        <v>18</v>
      </c>
      <c r="B24" s="273" t="s">
        <v>221</v>
      </c>
      <c r="C24" s="273" t="s">
        <v>222</v>
      </c>
      <c r="D24" s="81">
        <v>14949</v>
      </c>
      <c r="E24" s="76">
        <v>631230019</v>
      </c>
      <c r="F24" s="425" t="s">
        <v>181</v>
      </c>
      <c r="G24" s="83" t="s">
        <v>113</v>
      </c>
      <c r="H24" s="32">
        <v>10</v>
      </c>
      <c r="I24" s="33">
        <v>13460</v>
      </c>
      <c r="J24" s="326">
        <f t="shared" ref="J24:J35" si="1">SUM(K24+L24+M24+N24+O24)</f>
        <v>362.8</v>
      </c>
      <c r="K24" s="193"/>
      <c r="L24" s="193"/>
      <c r="M24" s="193">
        <v>362.8</v>
      </c>
      <c r="N24" s="194"/>
      <c r="O24" s="197"/>
      <c r="P24" s="110" t="s">
        <v>223</v>
      </c>
    </row>
    <row r="25" spans="1:16" x14ac:dyDescent="0.2">
      <c r="A25" s="36">
        <v>19</v>
      </c>
      <c r="B25" s="273" t="s">
        <v>224</v>
      </c>
      <c r="C25" s="273" t="s">
        <v>127</v>
      </c>
      <c r="D25" s="81">
        <v>14954</v>
      </c>
      <c r="E25" s="76">
        <v>631230022</v>
      </c>
      <c r="F25" s="425" t="s">
        <v>181</v>
      </c>
      <c r="G25" s="83" t="s">
        <v>113</v>
      </c>
      <c r="H25" s="32">
        <v>10</v>
      </c>
      <c r="I25" s="33">
        <v>13460</v>
      </c>
      <c r="J25" s="326">
        <f t="shared" si="1"/>
        <v>362.8</v>
      </c>
      <c r="K25" s="193"/>
      <c r="L25" s="193"/>
      <c r="M25" s="193">
        <v>362.8</v>
      </c>
      <c r="N25" s="194"/>
      <c r="O25" s="197"/>
      <c r="P25" s="110" t="s">
        <v>225</v>
      </c>
    </row>
    <row r="26" spans="1:16" x14ac:dyDescent="0.2">
      <c r="A26" s="36">
        <v>20</v>
      </c>
      <c r="B26" s="273" t="s">
        <v>226</v>
      </c>
      <c r="C26" s="273" t="s">
        <v>196</v>
      </c>
      <c r="D26" s="81">
        <v>14936</v>
      </c>
      <c r="E26" s="76">
        <v>631230088</v>
      </c>
      <c r="F26" s="425" t="s">
        <v>181</v>
      </c>
      <c r="G26" s="83" t="s">
        <v>113</v>
      </c>
      <c r="H26" s="32">
        <v>10</v>
      </c>
      <c r="I26" s="33">
        <v>13460</v>
      </c>
      <c r="J26" s="326">
        <f t="shared" si="1"/>
        <v>362.8</v>
      </c>
      <c r="K26" s="193"/>
      <c r="L26" s="193"/>
      <c r="M26" s="193">
        <v>362.8</v>
      </c>
      <c r="N26" s="194"/>
      <c r="O26" s="197"/>
      <c r="P26" s="110" t="s">
        <v>227</v>
      </c>
    </row>
    <row r="27" spans="1:16" x14ac:dyDescent="0.2">
      <c r="A27" s="36">
        <v>21</v>
      </c>
      <c r="B27" s="273" t="s">
        <v>226</v>
      </c>
      <c r="C27" s="273" t="s">
        <v>196</v>
      </c>
      <c r="D27" s="81">
        <v>14927</v>
      </c>
      <c r="E27" s="76">
        <v>631230087</v>
      </c>
      <c r="F27" s="425" t="s">
        <v>181</v>
      </c>
      <c r="G27" s="83" t="s">
        <v>113</v>
      </c>
      <c r="H27" s="32">
        <v>10</v>
      </c>
      <c r="I27" s="33">
        <v>13460</v>
      </c>
      <c r="J27" s="326">
        <f t="shared" ref="J27" si="2">SUM(K27+L27+M27+N27+O27)</f>
        <v>362.8</v>
      </c>
      <c r="K27" s="193"/>
      <c r="L27" s="193"/>
      <c r="M27" s="193">
        <v>362.8</v>
      </c>
      <c r="N27" s="194"/>
      <c r="O27" s="197"/>
      <c r="P27" s="110" t="s">
        <v>227</v>
      </c>
    </row>
    <row r="28" spans="1:16" x14ac:dyDescent="0.2">
      <c r="A28" s="36">
        <v>22</v>
      </c>
      <c r="B28" s="273" t="s">
        <v>228</v>
      </c>
      <c r="C28" s="273" t="s">
        <v>127</v>
      </c>
      <c r="D28" s="81">
        <v>15205</v>
      </c>
      <c r="E28" s="76">
        <v>631230001</v>
      </c>
      <c r="F28" s="425" t="s">
        <v>230</v>
      </c>
      <c r="G28" s="83" t="s">
        <v>113</v>
      </c>
      <c r="H28" s="32">
        <v>10</v>
      </c>
      <c r="I28" s="33">
        <v>13460</v>
      </c>
      <c r="J28" s="326">
        <f t="shared" si="1"/>
        <v>362.8</v>
      </c>
      <c r="K28" s="193"/>
      <c r="L28" s="193"/>
      <c r="M28" s="193">
        <v>362.8</v>
      </c>
      <c r="N28" s="194"/>
      <c r="O28" s="197"/>
      <c r="P28" s="110" t="s">
        <v>229</v>
      </c>
    </row>
    <row r="29" spans="1:16" x14ac:dyDescent="0.2">
      <c r="A29" s="36">
        <v>23</v>
      </c>
      <c r="B29" s="273" t="s">
        <v>234</v>
      </c>
      <c r="C29" s="273" t="s">
        <v>143</v>
      </c>
      <c r="D29" s="81">
        <v>15252</v>
      </c>
      <c r="E29" s="76">
        <v>631230043</v>
      </c>
      <c r="F29" s="425" t="s">
        <v>230</v>
      </c>
      <c r="G29" s="83" t="s">
        <v>113</v>
      </c>
      <c r="H29" s="32">
        <v>10</v>
      </c>
      <c r="I29" s="33">
        <v>13460</v>
      </c>
      <c r="J29" s="326">
        <f t="shared" si="1"/>
        <v>319.10000000000002</v>
      </c>
      <c r="K29" s="193"/>
      <c r="L29" s="193"/>
      <c r="M29" s="193">
        <v>319.10000000000002</v>
      </c>
      <c r="N29" s="194"/>
      <c r="O29" s="197"/>
      <c r="P29" s="110" t="s">
        <v>235</v>
      </c>
    </row>
    <row r="30" spans="1:16" x14ac:dyDescent="0.2">
      <c r="A30" s="36">
        <v>24</v>
      </c>
      <c r="B30" s="273" t="s">
        <v>239</v>
      </c>
      <c r="C30" s="273" t="s">
        <v>240</v>
      </c>
      <c r="D30" s="81">
        <v>15238</v>
      </c>
      <c r="E30" s="76">
        <v>631230008</v>
      </c>
      <c r="F30" s="425" t="s">
        <v>230</v>
      </c>
      <c r="G30" s="83" t="s">
        <v>113</v>
      </c>
      <c r="H30" s="32">
        <v>10</v>
      </c>
      <c r="I30" s="33">
        <v>13460</v>
      </c>
      <c r="J30" s="326">
        <f t="shared" si="1"/>
        <v>362.8</v>
      </c>
      <c r="K30" s="193"/>
      <c r="L30" s="193"/>
      <c r="M30" s="193">
        <v>362.8</v>
      </c>
      <c r="N30" s="194"/>
      <c r="O30" s="197"/>
      <c r="P30" s="110" t="s">
        <v>241</v>
      </c>
    </row>
    <row r="31" spans="1:16" x14ac:dyDescent="0.2">
      <c r="A31" s="36">
        <v>25</v>
      </c>
      <c r="B31" s="273" t="s">
        <v>242</v>
      </c>
      <c r="C31" s="273" t="s">
        <v>143</v>
      </c>
      <c r="D31" s="81">
        <v>15213</v>
      </c>
      <c r="E31" s="76">
        <v>631230004</v>
      </c>
      <c r="F31" s="425" t="s">
        <v>230</v>
      </c>
      <c r="G31" s="83" t="s">
        <v>113</v>
      </c>
      <c r="H31" s="32">
        <v>10</v>
      </c>
      <c r="I31" s="33">
        <v>13460</v>
      </c>
      <c r="J31" s="326">
        <f t="shared" si="1"/>
        <v>362.8</v>
      </c>
      <c r="K31" s="193"/>
      <c r="L31" s="193"/>
      <c r="M31" s="193">
        <v>362.8</v>
      </c>
      <c r="N31" s="194"/>
      <c r="O31" s="197"/>
      <c r="P31" s="110" t="s">
        <v>144</v>
      </c>
    </row>
    <row r="32" spans="1:16" x14ac:dyDescent="0.2">
      <c r="A32" s="36">
        <v>26</v>
      </c>
      <c r="B32" s="273" t="s">
        <v>243</v>
      </c>
      <c r="C32" s="273" t="s">
        <v>140</v>
      </c>
      <c r="D32" s="81">
        <v>15224</v>
      </c>
      <c r="E32" s="76">
        <v>631230007</v>
      </c>
      <c r="F32" s="425" t="s">
        <v>230</v>
      </c>
      <c r="G32" s="83" t="s">
        <v>113</v>
      </c>
      <c r="H32" s="32">
        <v>10</v>
      </c>
      <c r="I32" s="33">
        <v>13460</v>
      </c>
      <c r="J32" s="326">
        <f t="shared" si="1"/>
        <v>362.8</v>
      </c>
      <c r="K32" s="193"/>
      <c r="L32" s="193"/>
      <c r="M32" s="193">
        <v>362.8</v>
      </c>
      <c r="N32" s="194"/>
      <c r="O32" s="197"/>
      <c r="P32" s="110" t="s">
        <v>141</v>
      </c>
    </row>
    <row r="33" spans="1:16" x14ac:dyDescent="0.2">
      <c r="A33" s="36">
        <v>27</v>
      </c>
      <c r="B33" s="273" t="s">
        <v>244</v>
      </c>
      <c r="C33" s="273" t="s">
        <v>136</v>
      </c>
      <c r="D33" s="81">
        <v>15363</v>
      </c>
      <c r="E33" s="76">
        <v>631230005</v>
      </c>
      <c r="F33" s="38" t="s">
        <v>230</v>
      </c>
      <c r="G33" s="83" t="s">
        <v>113</v>
      </c>
      <c r="H33" s="32">
        <v>10</v>
      </c>
      <c r="I33" s="33">
        <v>13460</v>
      </c>
      <c r="J33" s="326">
        <f t="shared" si="1"/>
        <v>362.8</v>
      </c>
      <c r="K33" s="193"/>
      <c r="L33" s="193"/>
      <c r="M33" s="193">
        <v>362.8</v>
      </c>
      <c r="N33" s="194"/>
      <c r="O33" s="197"/>
      <c r="P33" s="110" t="s">
        <v>137</v>
      </c>
    </row>
    <row r="34" spans="1:16" x14ac:dyDescent="0.2">
      <c r="A34" s="36">
        <v>28</v>
      </c>
      <c r="B34" s="273" t="s">
        <v>245</v>
      </c>
      <c r="C34" s="273" t="s">
        <v>246</v>
      </c>
      <c r="D34" s="81">
        <v>15393</v>
      </c>
      <c r="E34" s="76">
        <v>631230021</v>
      </c>
      <c r="F34" s="38" t="s">
        <v>230</v>
      </c>
      <c r="G34" s="83" t="s">
        <v>113</v>
      </c>
      <c r="H34" s="32">
        <v>10</v>
      </c>
      <c r="I34" s="33">
        <v>13460</v>
      </c>
      <c r="J34" s="326">
        <f t="shared" si="1"/>
        <v>362.8</v>
      </c>
      <c r="K34" s="193"/>
      <c r="L34" s="193"/>
      <c r="M34" s="193">
        <v>362.8</v>
      </c>
      <c r="N34" s="194"/>
      <c r="O34" s="197"/>
      <c r="P34" s="110" t="s">
        <v>247</v>
      </c>
    </row>
    <row r="35" spans="1:16" x14ac:dyDescent="0.2">
      <c r="A35" s="36">
        <v>29</v>
      </c>
      <c r="B35" s="273" t="s">
        <v>248</v>
      </c>
      <c r="C35" s="273" t="s">
        <v>127</v>
      </c>
      <c r="D35" s="81">
        <v>15565</v>
      </c>
      <c r="E35" s="76">
        <v>631230014</v>
      </c>
      <c r="F35" s="38" t="s">
        <v>230</v>
      </c>
      <c r="G35" s="83" t="s">
        <v>113</v>
      </c>
      <c r="H35" s="32">
        <v>10</v>
      </c>
      <c r="I35" s="33">
        <v>13460</v>
      </c>
      <c r="J35" s="326">
        <f t="shared" si="1"/>
        <v>449.75</v>
      </c>
      <c r="K35" s="193"/>
      <c r="L35" s="193"/>
      <c r="M35" s="193">
        <v>449.75</v>
      </c>
      <c r="N35" s="194"/>
      <c r="O35" s="197"/>
      <c r="P35" s="110" t="s">
        <v>249</v>
      </c>
    </row>
    <row r="36" spans="1:16" x14ac:dyDescent="0.2">
      <c r="A36" s="36">
        <v>30</v>
      </c>
      <c r="B36" s="273" t="s">
        <v>250</v>
      </c>
      <c r="C36" s="273" t="s">
        <v>127</v>
      </c>
      <c r="D36" s="81">
        <v>15574</v>
      </c>
      <c r="E36" s="76">
        <v>631230013</v>
      </c>
      <c r="F36" s="38" t="s">
        <v>230</v>
      </c>
      <c r="G36" s="83" t="s">
        <v>113</v>
      </c>
      <c r="H36" s="32">
        <v>10</v>
      </c>
      <c r="I36" s="33">
        <v>13460</v>
      </c>
      <c r="J36" s="326">
        <f t="shared" si="0"/>
        <v>362.8</v>
      </c>
      <c r="K36" s="327"/>
      <c r="L36" s="189"/>
      <c r="M36" s="189">
        <v>362.8</v>
      </c>
      <c r="N36" s="189"/>
      <c r="O36" s="189"/>
      <c r="P36" s="110" t="s">
        <v>251</v>
      </c>
    </row>
    <row r="37" spans="1:16" x14ac:dyDescent="0.2">
      <c r="A37" s="36">
        <v>31</v>
      </c>
      <c r="B37" s="273" t="s">
        <v>252</v>
      </c>
      <c r="C37" s="273" t="s">
        <v>127</v>
      </c>
      <c r="D37" s="81">
        <v>15652</v>
      </c>
      <c r="E37" s="76">
        <v>631230016</v>
      </c>
      <c r="F37" s="38" t="s">
        <v>230</v>
      </c>
      <c r="G37" s="83" t="s">
        <v>113</v>
      </c>
      <c r="H37" s="32">
        <v>10</v>
      </c>
      <c r="I37" s="33">
        <v>13460</v>
      </c>
      <c r="J37" s="326">
        <f t="shared" si="0"/>
        <v>362.8</v>
      </c>
      <c r="K37" s="431"/>
      <c r="L37" s="193"/>
      <c r="M37" s="193">
        <v>362.8</v>
      </c>
      <c r="N37" s="194"/>
      <c r="O37" s="197"/>
      <c r="P37" s="110" t="s">
        <v>253</v>
      </c>
    </row>
    <row r="38" spans="1:16" x14ac:dyDescent="0.2">
      <c r="A38" s="36">
        <v>32</v>
      </c>
      <c r="B38" s="273" t="s">
        <v>254</v>
      </c>
      <c r="C38" s="273" t="s">
        <v>127</v>
      </c>
      <c r="D38" s="81">
        <v>15684</v>
      </c>
      <c r="E38" s="76">
        <v>631230017</v>
      </c>
      <c r="F38" s="38" t="s">
        <v>230</v>
      </c>
      <c r="G38" s="83" t="s">
        <v>113</v>
      </c>
      <c r="H38" s="32">
        <v>10</v>
      </c>
      <c r="I38" s="33">
        <v>13460</v>
      </c>
      <c r="J38" s="326">
        <f t="shared" si="0"/>
        <v>362.8</v>
      </c>
      <c r="K38" s="431"/>
      <c r="L38" s="193"/>
      <c r="M38" s="193">
        <v>362.8</v>
      </c>
      <c r="N38" s="194"/>
      <c r="O38" s="197"/>
      <c r="P38" s="110" t="s">
        <v>255</v>
      </c>
    </row>
    <row r="39" spans="1:16" x14ac:dyDescent="0.2">
      <c r="A39" s="36">
        <v>33</v>
      </c>
      <c r="B39" s="273" t="s">
        <v>256</v>
      </c>
      <c r="C39" s="273" t="s">
        <v>127</v>
      </c>
      <c r="D39" s="81">
        <v>15702</v>
      </c>
      <c r="E39" s="76">
        <v>631230017</v>
      </c>
      <c r="F39" s="38" t="s">
        <v>230</v>
      </c>
      <c r="G39" s="83" t="s">
        <v>113</v>
      </c>
      <c r="H39" s="32">
        <v>10</v>
      </c>
      <c r="I39" s="33">
        <v>13460</v>
      </c>
      <c r="J39" s="326">
        <f t="shared" si="0"/>
        <v>362.8</v>
      </c>
      <c r="K39" s="431"/>
      <c r="L39" s="193"/>
      <c r="M39" s="193">
        <v>362.8</v>
      </c>
      <c r="N39" s="194"/>
      <c r="O39" s="197"/>
      <c r="P39" s="110" t="s">
        <v>257</v>
      </c>
    </row>
    <row r="40" spans="1:16" x14ac:dyDescent="0.2">
      <c r="A40" s="36">
        <v>34</v>
      </c>
      <c r="B40" s="273" t="s">
        <v>258</v>
      </c>
      <c r="C40" s="273" t="s">
        <v>127</v>
      </c>
      <c r="D40" s="81">
        <v>15646</v>
      </c>
      <c r="E40" s="76">
        <v>631230015</v>
      </c>
      <c r="F40" s="38" t="s">
        <v>230</v>
      </c>
      <c r="G40" s="83" t="s">
        <v>113</v>
      </c>
      <c r="H40" s="32">
        <v>10</v>
      </c>
      <c r="I40" s="33">
        <v>13460</v>
      </c>
      <c r="J40" s="326">
        <f t="shared" si="0"/>
        <v>362.8</v>
      </c>
      <c r="K40" s="431"/>
      <c r="L40" s="193"/>
      <c r="M40" s="193">
        <v>362.8</v>
      </c>
      <c r="N40" s="194"/>
      <c r="O40" s="197"/>
      <c r="P40" s="110" t="s">
        <v>259</v>
      </c>
    </row>
    <row r="41" spans="1:16" x14ac:dyDescent="0.2">
      <c r="A41" s="36">
        <v>35</v>
      </c>
      <c r="B41" s="273" t="s">
        <v>234</v>
      </c>
      <c r="C41" s="273" t="s">
        <v>143</v>
      </c>
      <c r="D41" s="81">
        <v>15621</v>
      </c>
      <c r="E41" s="76">
        <v>631230003</v>
      </c>
      <c r="F41" s="425" t="s">
        <v>230</v>
      </c>
      <c r="G41" s="83" t="s">
        <v>113</v>
      </c>
      <c r="H41" s="32">
        <v>10</v>
      </c>
      <c r="I41" s="33">
        <v>13460</v>
      </c>
      <c r="J41" s="326">
        <f t="shared" si="0"/>
        <v>319.10000000000002</v>
      </c>
      <c r="K41" s="193"/>
      <c r="L41" s="193"/>
      <c r="M41" s="193">
        <v>319.10000000000002</v>
      </c>
      <c r="N41" s="194"/>
      <c r="O41" s="197"/>
      <c r="P41" s="110" t="s">
        <v>235</v>
      </c>
    </row>
    <row r="42" spans="1:16" x14ac:dyDescent="0.2">
      <c r="A42" s="36">
        <v>36</v>
      </c>
      <c r="B42" s="273" t="s">
        <v>263</v>
      </c>
      <c r="C42" s="273" t="s">
        <v>127</v>
      </c>
      <c r="D42" s="81">
        <v>15587</v>
      </c>
      <c r="E42" s="76">
        <v>631230012</v>
      </c>
      <c r="F42" s="425" t="s">
        <v>230</v>
      </c>
      <c r="G42" s="83" t="s">
        <v>113</v>
      </c>
      <c r="H42" s="32">
        <v>10</v>
      </c>
      <c r="I42" s="33">
        <v>13460</v>
      </c>
      <c r="J42" s="326">
        <f t="shared" si="0"/>
        <v>362.8</v>
      </c>
      <c r="K42" s="431"/>
      <c r="L42" s="193"/>
      <c r="M42" s="193">
        <v>362.8</v>
      </c>
      <c r="N42" s="194"/>
      <c r="O42" s="197"/>
      <c r="P42" s="110" t="s">
        <v>264</v>
      </c>
    </row>
    <row r="43" spans="1:16" x14ac:dyDescent="0.2">
      <c r="A43" s="36">
        <v>37</v>
      </c>
      <c r="B43" s="273" t="s">
        <v>265</v>
      </c>
      <c r="C43" s="273" t="s">
        <v>127</v>
      </c>
      <c r="D43" s="81">
        <v>15608</v>
      </c>
      <c r="E43" s="76">
        <v>631230011</v>
      </c>
      <c r="F43" s="425" t="s">
        <v>230</v>
      </c>
      <c r="G43" s="83" t="s">
        <v>113</v>
      </c>
      <c r="H43" s="32">
        <v>10</v>
      </c>
      <c r="I43" s="33">
        <v>13460</v>
      </c>
      <c r="J43" s="326">
        <f t="shared" si="0"/>
        <v>362.8</v>
      </c>
      <c r="K43" s="431"/>
      <c r="L43" s="193"/>
      <c r="M43" s="193">
        <v>362.8</v>
      </c>
      <c r="N43" s="194"/>
      <c r="O43" s="197"/>
      <c r="P43" s="110" t="s">
        <v>266</v>
      </c>
    </row>
    <row r="44" spans="1:16" x14ac:dyDescent="0.2">
      <c r="A44" s="36">
        <v>38</v>
      </c>
      <c r="B44" s="273" t="s">
        <v>267</v>
      </c>
      <c r="C44" s="273" t="s">
        <v>127</v>
      </c>
      <c r="D44" s="81">
        <v>15711</v>
      </c>
      <c r="E44" s="76">
        <v>631230020</v>
      </c>
      <c r="F44" s="425" t="s">
        <v>230</v>
      </c>
      <c r="G44" s="83" t="s">
        <v>113</v>
      </c>
      <c r="H44" s="32">
        <v>10</v>
      </c>
      <c r="I44" s="33">
        <v>13460</v>
      </c>
      <c r="J44" s="326">
        <f t="shared" si="0"/>
        <v>362.8</v>
      </c>
      <c r="K44" s="431"/>
      <c r="L44" s="193"/>
      <c r="M44" s="193">
        <v>362.8</v>
      </c>
      <c r="N44" s="194"/>
      <c r="O44" s="197"/>
      <c r="P44" s="110" t="s">
        <v>268</v>
      </c>
    </row>
    <row r="45" spans="1:16" x14ac:dyDescent="0.2">
      <c r="A45" s="36">
        <v>39</v>
      </c>
      <c r="B45" s="273" t="s">
        <v>269</v>
      </c>
      <c r="C45" s="273" t="s">
        <v>127</v>
      </c>
      <c r="D45" s="81">
        <v>15717</v>
      </c>
      <c r="E45" s="76">
        <v>631230023</v>
      </c>
      <c r="F45" s="425" t="s">
        <v>230</v>
      </c>
      <c r="G45" s="83" t="s">
        <v>113</v>
      </c>
      <c r="H45" s="32">
        <v>10</v>
      </c>
      <c r="I45" s="33">
        <v>13460</v>
      </c>
      <c r="J45" s="326">
        <f t="shared" si="0"/>
        <v>362.8</v>
      </c>
      <c r="K45" s="431"/>
      <c r="L45" s="193"/>
      <c r="M45" s="193">
        <v>362.8</v>
      </c>
      <c r="N45" s="194"/>
      <c r="O45" s="197"/>
      <c r="P45" s="110" t="s">
        <v>270</v>
      </c>
    </row>
    <row r="46" spans="1:16" x14ac:dyDescent="0.2">
      <c r="A46" s="36">
        <v>40</v>
      </c>
      <c r="B46" s="273" t="s">
        <v>239</v>
      </c>
      <c r="C46" s="273" t="s">
        <v>240</v>
      </c>
      <c r="D46" s="81">
        <v>15728</v>
      </c>
      <c r="E46" s="76">
        <v>631230044</v>
      </c>
      <c r="F46" s="425" t="s">
        <v>230</v>
      </c>
      <c r="G46" s="83" t="s">
        <v>113</v>
      </c>
      <c r="H46" s="32">
        <v>10</v>
      </c>
      <c r="I46" s="33">
        <v>13460</v>
      </c>
      <c r="J46" s="326">
        <f t="shared" si="0"/>
        <v>362.8</v>
      </c>
      <c r="K46" s="431"/>
      <c r="L46" s="193"/>
      <c r="M46" s="193">
        <v>362.8</v>
      </c>
      <c r="N46" s="194"/>
      <c r="O46" s="197"/>
      <c r="P46" s="110" t="s">
        <v>241</v>
      </c>
    </row>
    <row r="47" spans="1:16" x14ac:dyDescent="0.2">
      <c r="A47" s="36">
        <v>41</v>
      </c>
      <c r="B47" s="273" t="s">
        <v>271</v>
      </c>
      <c r="C47" s="273" t="s">
        <v>272</v>
      </c>
      <c r="D47" s="81">
        <v>15736</v>
      </c>
      <c r="E47" s="76">
        <v>631230086</v>
      </c>
      <c r="F47" s="425" t="s">
        <v>230</v>
      </c>
      <c r="G47" s="83" t="s">
        <v>113</v>
      </c>
      <c r="H47" s="32">
        <v>10</v>
      </c>
      <c r="I47" s="33">
        <v>13460</v>
      </c>
      <c r="J47" s="326">
        <f t="shared" si="0"/>
        <v>362.8</v>
      </c>
      <c r="K47" s="431"/>
      <c r="L47" s="193"/>
      <c r="M47" s="193">
        <v>362.8</v>
      </c>
      <c r="N47" s="194"/>
      <c r="O47" s="197"/>
      <c r="P47" s="110" t="s">
        <v>273</v>
      </c>
    </row>
    <row r="48" spans="1:16" x14ac:dyDescent="0.2">
      <c r="A48" s="36">
        <v>42</v>
      </c>
      <c r="B48" s="273" t="s">
        <v>271</v>
      </c>
      <c r="C48" s="273" t="s">
        <v>272</v>
      </c>
      <c r="D48" s="81">
        <v>15483</v>
      </c>
      <c r="E48" s="76">
        <v>631230085</v>
      </c>
      <c r="F48" s="425" t="s">
        <v>230</v>
      </c>
      <c r="G48" s="83" t="s">
        <v>113</v>
      </c>
      <c r="H48" s="32">
        <v>10</v>
      </c>
      <c r="I48" s="33">
        <v>13460</v>
      </c>
      <c r="J48" s="326">
        <f t="shared" ref="J48" si="3">SUM(K48+L48+M48+N48+O48)</f>
        <v>362.8</v>
      </c>
      <c r="K48" s="431"/>
      <c r="L48" s="193"/>
      <c r="M48" s="193">
        <v>362.8</v>
      </c>
      <c r="N48" s="194"/>
      <c r="O48" s="197"/>
      <c r="P48" s="110" t="s">
        <v>273</v>
      </c>
    </row>
    <row r="49" spans="1:16" x14ac:dyDescent="0.2">
      <c r="A49" s="36">
        <v>43</v>
      </c>
      <c r="B49" s="273" t="s">
        <v>274</v>
      </c>
      <c r="C49" s="273" t="s">
        <v>147</v>
      </c>
      <c r="D49" s="81">
        <v>15500</v>
      </c>
      <c r="E49" s="76">
        <v>631230006</v>
      </c>
      <c r="F49" s="425" t="s">
        <v>230</v>
      </c>
      <c r="G49" s="83" t="s">
        <v>113</v>
      </c>
      <c r="H49" s="32">
        <v>10</v>
      </c>
      <c r="I49" s="33">
        <v>13460</v>
      </c>
      <c r="J49" s="326">
        <f t="shared" si="0"/>
        <v>362.8</v>
      </c>
      <c r="K49" s="431"/>
      <c r="L49" s="193"/>
      <c r="M49" s="193">
        <v>362.8</v>
      </c>
      <c r="N49" s="194"/>
      <c r="O49" s="197"/>
      <c r="P49" s="110" t="s">
        <v>145</v>
      </c>
    </row>
    <row r="50" spans="1:16" x14ac:dyDescent="0.2">
      <c r="A50" s="36">
        <v>44</v>
      </c>
      <c r="B50" s="364" t="s">
        <v>148</v>
      </c>
      <c r="C50" s="70" t="s">
        <v>120</v>
      </c>
      <c r="D50" s="81">
        <v>15528</v>
      </c>
      <c r="E50" s="80">
        <v>631230009</v>
      </c>
      <c r="F50" s="38" t="s">
        <v>230</v>
      </c>
      <c r="G50" s="83" t="s">
        <v>113</v>
      </c>
      <c r="H50" s="32">
        <v>10</v>
      </c>
      <c r="I50" s="33">
        <v>13460</v>
      </c>
      <c r="J50" s="326">
        <f t="shared" ref="J50" si="4">SUM(K50+L50+M50+N50+O50)</f>
        <v>362.8</v>
      </c>
      <c r="K50" s="192"/>
      <c r="L50" s="314"/>
      <c r="M50" s="189">
        <v>362.8</v>
      </c>
      <c r="N50" s="194"/>
      <c r="O50" s="197"/>
      <c r="P50" s="110" t="s">
        <v>149</v>
      </c>
    </row>
    <row r="51" spans="1:16" x14ac:dyDescent="0.2">
      <c r="A51" s="36">
        <v>45</v>
      </c>
      <c r="B51" s="273" t="s">
        <v>276</v>
      </c>
      <c r="C51" s="273" t="s">
        <v>140</v>
      </c>
      <c r="D51" s="81">
        <v>15550</v>
      </c>
      <c r="E51" s="76">
        <v>631230010</v>
      </c>
      <c r="F51" s="42" t="s">
        <v>230</v>
      </c>
      <c r="G51" s="83" t="s">
        <v>113</v>
      </c>
      <c r="H51" s="32">
        <v>10</v>
      </c>
      <c r="I51" s="33">
        <v>13460</v>
      </c>
      <c r="J51" s="326">
        <f t="shared" si="0"/>
        <v>362.8</v>
      </c>
      <c r="K51" s="193"/>
      <c r="L51" s="193"/>
      <c r="M51" s="193">
        <v>362.8</v>
      </c>
      <c r="N51" s="194"/>
      <c r="O51" s="197"/>
      <c r="P51" s="110" t="s">
        <v>275</v>
      </c>
    </row>
    <row r="52" spans="1:16" x14ac:dyDescent="0.2">
      <c r="A52" s="36">
        <v>46</v>
      </c>
      <c r="B52" s="273" t="s">
        <v>318</v>
      </c>
      <c r="C52" s="273" t="s">
        <v>209</v>
      </c>
      <c r="D52" s="81">
        <v>17015</v>
      </c>
      <c r="E52" s="76">
        <v>631230106</v>
      </c>
      <c r="F52" s="42" t="s">
        <v>281</v>
      </c>
      <c r="G52" s="83" t="s">
        <v>319</v>
      </c>
      <c r="H52" s="32">
        <v>10</v>
      </c>
      <c r="I52" s="33">
        <v>13460</v>
      </c>
      <c r="J52" s="326">
        <f t="shared" si="0"/>
        <v>168</v>
      </c>
      <c r="K52" s="193"/>
      <c r="L52" s="193"/>
      <c r="M52" s="193">
        <v>168</v>
      </c>
      <c r="N52" s="194"/>
      <c r="O52" s="197"/>
      <c r="P52" s="110" t="s">
        <v>320</v>
      </c>
    </row>
    <row r="53" spans="1:16" x14ac:dyDescent="0.2">
      <c r="A53" s="36">
        <v>47</v>
      </c>
      <c r="B53" s="273" t="s">
        <v>321</v>
      </c>
      <c r="C53" s="273" t="s">
        <v>209</v>
      </c>
      <c r="D53" s="81">
        <v>16996</v>
      </c>
      <c r="E53" s="76">
        <v>631230107</v>
      </c>
      <c r="F53" s="42" t="s">
        <v>281</v>
      </c>
      <c r="G53" s="83" t="s">
        <v>319</v>
      </c>
      <c r="H53" s="32">
        <v>10</v>
      </c>
      <c r="I53" s="33">
        <v>13460</v>
      </c>
      <c r="J53" s="326">
        <f t="shared" si="0"/>
        <v>518.4</v>
      </c>
      <c r="K53" s="193"/>
      <c r="L53" s="193"/>
      <c r="M53" s="193">
        <v>518.4</v>
      </c>
      <c r="N53" s="194"/>
      <c r="O53" s="197"/>
      <c r="P53" s="110" t="s">
        <v>320</v>
      </c>
    </row>
    <row r="54" spans="1:16" x14ac:dyDescent="0.2">
      <c r="A54" s="36">
        <v>48</v>
      </c>
      <c r="B54" s="273" t="s">
        <v>322</v>
      </c>
      <c r="C54" s="273" t="s">
        <v>209</v>
      </c>
      <c r="D54" s="81">
        <v>16934</v>
      </c>
      <c r="E54" s="76">
        <v>631230101</v>
      </c>
      <c r="F54" s="42" t="s">
        <v>323</v>
      </c>
      <c r="G54" s="83" t="s">
        <v>327</v>
      </c>
      <c r="H54" s="32">
        <v>10</v>
      </c>
      <c r="I54" s="33">
        <v>13460</v>
      </c>
      <c r="J54" s="326">
        <f t="shared" si="0"/>
        <v>435</v>
      </c>
      <c r="K54" s="193"/>
      <c r="L54" s="193"/>
      <c r="M54" s="193">
        <v>435</v>
      </c>
      <c r="N54" s="194"/>
      <c r="O54" s="197"/>
      <c r="P54" s="110" t="s">
        <v>324</v>
      </c>
    </row>
    <row r="55" spans="1:16" x14ac:dyDescent="0.2">
      <c r="A55" s="36">
        <v>49</v>
      </c>
      <c r="B55" s="273" t="s">
        <v>325</v>
      </c>
      <c r="C55" s="273" t="s">
        <v>209</v>
      </c>
      <c r="D55" s="81">
        <v>16966</v>
      </c>
      <c r="E55" s="76">
        <v>631230108</v>
      </c>
      <c r="F55" s="42" t="s">
        <v>281</v>
      </c>
      <c r="G55" s="83" t="s">
        <v>319</v>
      </c>
      <c r="H55" s="32">
        <v>10</v>
      </c>
      <c r="I55" s="33">
        <v>13460</v>
      </c>
      <c r="J55" s="326">
        <f t="shared" si="0"/>
        <v>541.20000000000005</v>
      </c>
      <c r="K55" s="193"/>
      <c r="L55" s="193"/>
      <c r="M55" s="193">
        <v>541.20000000000005</v>
      </c>
      <c r="N55" s="194"/>
      <c r="O55" s="197"/>
      <c r="P55" s="110" t="s">
        <v>320</v>
      </c>
    </row>
    <row r="56" spans="1:16" x14ac:dyDescent="0.2">
      <c r="A56" s="36">
        <v>50</v>
      </c>
      <c r="B56" s="273" t="s">
        <v>326</v>
      </c>
      <c r="C56" s="273" t="s">
        <v>209</v>
      </c>
      <c r="D56" s="81">
        <v>16873</v>
      </c>
      <c r="E56" s="76">
        <v>631230102</v>
      </c>
      <c r="F56" s="42" t="s">
        <v>281</v>
      </c>
      <c r="G56" s="83" t="s">
        <v>327</v>
      </c>
      <c r="H56" s="32">
        <v>10</v>
      </c>
      <c r="I56" s="33">
        <v>13460</v>
      </c>
      <c r="J56" s="326">
        <f t="shared" si="0"/>
        <v>1325</v>
      </c>
      <c r="K56" s="193"/>
      <c r="L56" s="193"/>
      <c r="M56" s="193">
        <v>1325</v>
      </c>
      <c r="N56" s="194"/>
      <c r="O56" s="197"/>
      <c r="P56" s="110" t="s">
        <v>324</v>
      </c>
    </row>
    <row r="57" spans="1:16" x14ac:dyDescent="0.2">
      <c r="A57" s="36">
        <v>51</v>
      </c>
      <c r="B57" s="273" t="s">
        <v>328</v>
      </c>
      <c r="C57" s="273" t="s">
        <v>209</v>
      </c>
      <c r="D57" s="81">
        <v>16892</v>
      </c>
      <c r="E57" s="76">
        <v>631230104</v>
      </c>
      <c r="F57" s="42" t="s">
        <v>281</v>
      </c>
      <c r="G57" s="83" t="s">
        <v>327</v>
      </c>
      <c r="H57" s="32">
        <v>10</v>
      </c>
      <c r="I57" s="33">
        <v>13460</v>
      </c>
      <c r="J57" s="326">
        <f t="shared" ref="J57" si="5">SUM(K57+L57+M57+N57+O57)</f>
        <v>1300</v>
      </c>
      <c r="K57" s="193"/>
      <c r="L57" s="193"/>
      <c r="M57" s="193">
        <v>1300</v>
      </c>
      <c r="N57" s="194"/>
      <c r="O57" s="197"/>
      <c r="P57" s="110" t="s">
        <v>324</v>
      </c>
    </row>
    <row r="58" spans="1:16" x14ac:dyDescent="0.2">
      <c r="A58" s="36">
        <v>52</v>
      </c>
      <c r="B58" s="273" t="s">
        <v>329</v>
      </c>
      <c r="C58" s="273" t="s">
        <v>209</v>
      </c>
      <c r="D58" s="81">
        <v>16857</v>
      </c>
      <c r="E58" s="76">
        <v>631230103</v>
      </c>
      <c r="F58" s="42" t="s">
        <v>281</v>
      </c>
      <c r="G58" s="83" t="s">
        <v>327</v>
      </c>
      <c r="H58" s="32">
        <v>10</v>
      </c>
      <c r="I58" s="33">
        <v>13460</v>
      </c>
      <c r="J58" s="326">
        <f t="shared" si="0"/>
        <v>1375</v>
      </c>
      <c r="K58" s="193"/>
      <c r="L58" s="193"/>
      <c r="M58" s="193">
        <v>1375</v>
      </c>
      <c r="N58" s="194"/>
      <c r="O58" s="197"/>
      <c r="P58" s="110" t="s">
        <v>324</v>
      </c>
    </row>
    <row r="59" spans="1:16" x14ac:dyDescent="0.2">
      <c r="A59" s="36">
        <v>53</v>
      </c>
      <c r="B59" s="273" t="s">
        <v>354</v>
      </c>
      <c r="C59" s="273" t="s">
        <v>355</v>
      </c>
      <c r="D59" s="81">
        <v>17400</v>
      </c>
      <c r="E59" s="76">
        <v>631230048</v>
      </c>
      <c r="F59" s="42" t="s">
        <v>281</v>
      </c>
      <c r="G59" s="300" t="s">
        <v>356</v>
      </c>
      <c r="H59" s="277">
        <v>10</v>
      </c>
      <c r="I59" s="51">
        <v>13620</v>
      </c>
      <c r="J59" s="326">
        <f t="shared" si="0"/>
        <v>100</v>
      </c>
      <c r="K59" s="193"/>
      <c r="L59" s="193"/>
      <c r="M59" s="193">
        <v>100</v>
      </c>
      <c r="N59" s="194"/>
      <c r="O59" s="197"/>
      <c r="P59" s="110" t="s">
        <v>357</v>
      </c>
    </row>
    <row r="60" spans="1:16" x14ac:dyDescent="0.2">
      <c r="A60" s="36">
        <v>54</v>
      </c>
      <c r="B60" s="273" t="s">
        <v>361</v>
      </c>
      <c r="C60" s="273" t="s">
        <v>188</v>
      </c>
      <c r="D60" s="81">
        <v>17357</v>
      </c>
      <c r="E60" s="76">
        <v>631230053</v>
      </c>
      <c r="F60" s="42" t="s">
        <v>281</v>
      </c>
      <c r="G60" s="300" t="s">
        <v>356</v>
      </c>
      <c r="H60" s="277">
        <v>10</v>
      </c>
      <c r="I60" s="51">
        <v>13620</v>
      </c>
      <c r="J60" s="326">
        <f t="shared" ref="J60" si="6">SUM(K60+L60+M60+N60+O60)</f>
        <v>70.400000000000006</v>
      </c>
      <c r="K60" s="193"/>
      <c r="L60" s="193"/>
      <c r="M60" s="193">
        <v>70.400000000000006</v>
      </c>
      <c r="N60" s="194"/>
      <c r="O60" s="197"/>
      <c r="P60" s="110" t="s">
        <v>357</v>
      </c>
    </row>
    <row r="61" spans="1:16" x14ac:dyDescent="0.2">
      <c r="A61" s="36">
        <v>55</v>
      </c>
      <c r="B61" s="273" t="s">
        <v>362</v>
      </c>
      <c r="C61" s="273" t="s">
        <v>359</v>
      </c>
      <c r="D61" s="81">
        <v>17349</v>
      </c>
      <c r="E61" s="76">
        <v>631230052</v>
      </c>
      <c r="F61" s="42" t="s">
        <v>281</v>
      </c>
      <c r="G61" s="300" t="s">
        <v>356</v>
      </c>
      <c r="H61" s="277">
        <v>10</v>
      </c>
      <c r="I61" s="51">
        <v>13620</v>
      </c>
      <c r="J61" s="326">
        <f t="shared" ref="J61" si="7">SUM(K61+L61+M61+N61+O61)</f>
        <v>44.91</v>
      </c>
      <c r="K61" s="193"/>
      <c r="L61" s="193"/>
      <c r="M61" s="193">
        <v>44.91</v>
      </c>
      <c r="N61" s="194"/>
      <c r="O61" s="197"/>
      <c r="P61" s="110" t="s">
        <v>357</v>
      </c>
    </row>
    <row r="62" spans="1:16" x14ac:dyDescent="0.2">
      <c r="A62" s="36">
        <v>56</v>
      </c>
      <c r="B62" s="273" t="s">
        <v>364</v>
      </c>
      <c r="C62" s="273" t="s">
        <v>365</v>
      </c>
      <c r="D62" s="81">
        <v>17157</v>
      </c>
      <c r="E62" s="76">
        <v>631230047</v>
      </c>
      <c r="F62" s="42" t="s">
        <v>281</v>
      </c>
      <c r="G62" s="300" t="s">
        <v>366</v>
      </c>
      <c r="H62" s="277">
        <v>10</v>
      </c>
      <c r="I62" s="51">
        <v>13620</v>
      </c>
      <c r="J62" s="326">
        <f t="shared" si="0"/>
        <v>74</v>
      </c>
      <c r="K62" s="193"/>
      <c r="L62" s="193"/>
      <c r="M62" s="193">
        <v>74</v>
      </c>
      <c r="N62" s="194"/>
      <c r="O62" s="197"/>
      <c r="P62" s="110" t="s">
        <v>367</v>
      </c>
    </row>
    <row r="63" spans="1:16" x14ac:dyDescent="0.2">
      <c r="A63" s="36">
        <v>57</v>
      </c>
      <c r="B63" s="273" t="s">
        <v>368</v>
      </c>
      <c r="C63" s="273" t="s">
        <v>369</v>
      </c>
      <c r="D63" s="81">
        <v>17146</v>
      </c>
      <c r="E63" s="76">
        <v>631230051</v>
      </c>
      <c r="F63" s="42" t="s">
        <v>281</v>
      </c>
      <c r="G63" s="83" t="s">
        <v>113</v>
      </c>
      <c r="H63" s="32">
        <v>10</v>
      </c>
      <c r="I63" s="33">
        <v>13460</v>
      </c>
      <c r="J63" s="326">
        <f t="shared" si="0"/>
        <v>30</v>
      </c>
      <c r="K63" s="193"/>
      <c r="L63" s="193"/>
      <c r="M63" s="193">
        <v>30</v>
      </c>
      <c r="N63" s="194"/>
      <c r="O63" s="197"/>
      <c r="P63" s="110" t="s">
        <v>370</v>
      </c>
    </row>
    <row r="64" spans="1:16" x14ac:dyDescent="0.2">
      <c r="A64" s="36">
        <v>58</v>
      </c>
      <c r="B64" s="273" t="s">
        <v>371</v>
      </c>
      <c r="C64" s="273" t="s">
        <v>372</v>
      </c>
      <c r="D64" s="81">
        <v>17134</v>
      </c>
      <c r="E64" s="76">
        <v>631230073</v>
      </c>
      <c r="F64" s="42" t="s">
        <v>281</v>
      </c>
      <c r="G64" s="83" t="s">
        <v>113</v>
      </c>
      <c r="H64" s="32">
        <v>10</v>
      </c>
      <c r="I64" s="33">
        <v>13460</v>
      </c>
      <c r="J64" s="326">
        <f t="shared" si="0"/>
        <v>1740</v>
      </c>
      <c r="K64" s="193"/>
      <c r="L64" s="193"/>
      <c r="M64" s="193">
        <v>1740</v>
      </c>
      <c r="N64" s="194"/>
      <c r="O64" s="197"/>
      <c r="P64" s="110" t="s">
        <v>373</v>
      </c>
    </row>
    <row r="65" spans="1:16" x14ac:dyDescent="0.2">
      <c r="A65" s="36">
        <v>59</v>
      </c>
      <c r="B65" s="273" t="s">
        <v>374</v>
      </c>
      <c r="C65" s="273" t="s">
        <v>375</v>
      </c>
      <c r="D65" s="81">
        <v>17070</v>
      </c>
      <c r="E65" s="76">
        <v>631230109</v>
      </c>
      <c r="F65" s="42" t="s">
        <v>281</v>
      </c>
      <c r="G65" s="300" t="s">
        <v>376</v>
      </c>
      <c r="H65" s="277">
        <v>10</v>
      </c>
      <c r="I65" s="51">
        <v>14050</v>
      </c>
      <c r="J65" s="326">
        <f t="shared" si="0"/>
        <v>90</v>
      </c>
      <c r="K65" s="193"/>
      <c r="L65" s="193"/>
      <c r="M65" s="193">
        <v>90</v>
      </c>
      <c r="N65" s="194"/>
      <c r="O65" s="197"/>
      <c r="P65" s="110" t="s">
        <v>377</v>
      </c>
    </row>
    <row r="66" spans="1:16" x14ac:dyDescent="0.2">
      <c r="A66" s="36">
        <v>60</v>
      </c>
      <c r="B66" s="273" t="s">
        <v>383</v>
      </c>
      <c r="C66" s="273" t="s">
        <v>82</v>
      </c>
      <c r="D66" s="81">
        <v>17033</v>
      </c>
      <c r="E66" s="76">
        <v>631230089</v>
      </c>
      <c r="F66" s="42" t="s">
        <v>281</v>
      </c>
      <c r="G66" s="300" t="s">
        <v>382</v>
      </c>
      <c r="H66" s="277">
        <v>10</v>
      </c>
      <c r="I66" s="51">
        <v>14310</v>
      </c>
      <c r="J66" s="326">
        <f t="shared" si="0"/>
        <v>28.5</v>
      </c>
      <c r="K66" s="193"/>
      <c r="L66" s="193"/>
      <c r="M66" s="193">
        <v>28.5</v>
      </c>
      <c r="N66" s="194"/>
      <c r="O66" s="197"/>
      <c r="P66" s="110" t="s">
        <v>206</v>
      </c>
    </row>
    <row r="67" spans="1:16" x14ac:dyDescent="0.2">
      <c r="A67" s="36">
        <v>61</v>
      </c>
      <c r="B67" s="273" t="s">
        <v>384</v>
      </c>
      <c r="C67" s="273" t="s">
        <v>385</v>
      </c>
      <c r="D67" s="81">
        <v>17062</v>
      </c>
      <c r="E67" s="76">
        <v>631230071</v>
      </c>
      <c r="F67" s="42" t="s">
        <v>281</v>
      </c>
      <c r="G67" s="300" t="s">
        <v>386</v>
      </c>
      <c r="H67" s="277">
        <v>10</v>
      </c>
      <c r="I67" s="51">
        <v>13780</v>
      </c>
      <c r="J67" s="326">
        <f t="shared" si="0"/>
        <v>13350</v>
      </c>
      <c r="K67" s="193"/>
      <c r="L67" s="193"/>
      <c r="M67" s="193">
        <v>13350</v>
      </c>
      <c r="N67" s="194"/>
      <c r="O67" s="197"/>
      <c r="P67" s="110" t="s">
        <v>387</v>
      </c>
    </row>
    <row r="68" spans="1:16" x14ac:dyDescent="0.2">
      <c r="A68" s="36">
        <v>62</v>
      </c>
      <c r="B68" s="273" t="s">
        <v>655</v>
      </c>
      <c r="C68" s="273" t="s">
        <v>656</v>
      </c>
      <c r="D68" s="81">
        <v>17498</v>
      </c>
      <c r="E68" s="76">
        <v>631230080</v>
      </c>
      <c r="F68" s="42" t="s">
        <v>281</v>
      </c>
      <c r="G68" s="300" t="s">
        <v>657</v>
      </c>
      <c r="H68" s="277">
        <v>10</v>
      </c>
      <c r="I68" s="51">
        <v>13210</v>
      </c>
      <c r="J68" s="326">
        <f t="shared" si="0"/>
        <v>474.58</v>
      </c>
      <c r="K68" s="193"/>
      <c r="L68" s="193">
        <v>474.58</v>
      </c>
      <c r="M68" s="193"/>
      <c r="N68" s="194"/>
      <c r="O68" s="197"/>
      <c r="P68" s="110" t="s">
        <v>495</v>
      </c>
    </row>
    <row r="69" spans="1:16" x14ac:dyDescent="0.2">
      <c r="A69" s="36">
        <v>63</v>
      </c>
      <c r="B69" s="273" t="s">
        <v>658</v>
      </c>
      <c r="C69" s="273" t="s">
        <v>659</v>
      </c>
      <c r="D69" s="81">
        <v>17486</v>
      </c>
      <c r="E69" s="76">
        <v>631230083</v>
      </c>
      <c r="F69" s="42" t="s">
        <v>281</v>
      </c>
      <c r="G69" s="300" t="s">
        <v>657</v>
      </c>
      <c r="H69" s="277">
        <v>10</v>
      </c>
      <c r="I69" s="51">
        <v>13210</v>
      </c>
      <c r="J69" s="326">
        <f t="shared" si="0"/>
        <v>1923.31</v>
      </c>
      <c r="K69" s="193"/>
      <c r="L69" s="193">
        <v>1923.31</v>
      </c>
      <c r="M69" s="193"/>
      <c r="N69" s="194"/>
      <c r="O69" s="197"/>
      <c r="P69" s="110" t="s">
        <v>495</v>
      </c>
    </row>
    <row r="70" spans="1:16" x14ac:dyDescent="0.2">
      <c r="A70" s="36">
        <v>64</v>
      </c>
      <c r="B70" s="273" t="s">
        <v>660</v>
      </c>
      <c r="C70" s="273" t="s">
        <v>656</v>
      </c>
      <c r="D70" s="81">
        <v>17469</v>
      </c>
      <c r="E70" s="76">
        <v>631230082</v>
      </c>
      <c r="F70" s="42" t="s">
        <v>281</v>
      </c>
      <c r="G70" s="300" t="s">
        <v>657</v>
      </c>
      <c r="H70" s="277">
        <v>10</v>
      </c>
      <c r="I70" s="51">
        <v>13210</v>
      </c>
      <c r="J70" s="326">
        <f t="shared" si="0"/>
        <v>161.29</v>
      </c>
      <c r="K70" s="193"/>
      <c r="L70" s="193">
        <v>161.29</v>
      </c>
      <c r="M70" s="193"/>
      <c r="N70" s="194"/>
      <c r="O70" s="197"/>
      <c r="P70" s="110" t="s">
        <v>495</v>
      </c>
    </row>
    <row r="71" spans="1:16" x14ac:dyDescent="0.2">
      <c r="A71" s="36">
        <v>65</v>
      </c>
      <c r="B71" s="273" t="s">
        <v>663</v>
      </c>
      <c r="C71" s="273" t="s">
        <v>107</v>
      </c>
      <c r="D71" s="81">
        <v>17439</v>
      </c>
      <c r="E71" s="76">
        <v>631230081</v>
      </c>
      <c r="F71" s="42" t="s">
        <v>281</v>
      </c>
      <c r="G71" s="300" t="s">
        <v>657</v>
      </c>
      <c r="H71" s="277">
        <v>10</v>
      </c>
      <c r="I71" s="51">
        <v>13210</v>
      </c>
      <c r="J71" s="326">
        <f t="shared" si="0"/>
        <v>132.03</v>
      </c>
      <c r="K71" s="193"/>
      <c r="L71" s="193">
        <v>132.03</v>
      </c>
      <c r="M71" s="193"/>
      <c r="N71" s="194"/>
      <c r="O71" s="197"/>
      <c r="P71" s="110" t="s">
        <v>495</v>
      </c>
    </row>
    <row r="72" spans="1:16" x14ac:dyDescent="0.2">
      <c r="A72" s="36">
        <v>66</v>
      </c>
      <c r="B72" s="273" t="s">
        <v>664</v>
      </c>
      <c r="C72" s="273" t="s">
        <v>656</v>
      </c>
      <c r="D72" s="81">
        <v>17423</v>
      </c>
      <c r="E72" s="76">
        <v>631230121</v>
      </c>
      <c r="F72" s="42" t="s">
        <v>281</v>
      </c>
      <c r="G72" s="300" t="s">
        <v>657</v>
      </c>
      <c r="H72" s="277">
        <v>10</v>
      </c>
      <c r="I72" s="51">
        <v>13210</v>
      </c>
      <c r="J72" s="326">
        <f t="shared" si="0"/>
        <v>291.95999999999998</v>
      </c>
      <c r="K72" s="193"/>
      <c r="L72" s="193">
        <v>291.95999999999998</v>
      </c>
      <c r="M72" s="193"/>
      <c r="N72" s="194"/>
      <c r="O72" s="197"/>
      <c r="P72" s="110" t="s">
        <v>495</v>
      </c>
    </row>
    <row r="73" spans="1:16" x14ac:dyDescent="0.2">
      <c r="A73" s="36">
        <v>67</v>
      </c>
      <c r="B73" s="273" t="s">
        <v>668</v>
      </c>
      <c r="C73" s="273" t="s">
        <v>497</v>
      </c>
      <c r="D73" s="81">
        <v>18719</v>
      </c>
      <c r="E73" s="76">
        <v>631230094</v>
      </c>
      <c r="F73" s="42" t="s">
        <v>388</v>
      </c>
      <c r="G73" s="300" t="s">
        <v>666</v>
      </c>
      <c r="H73" s="277">
        <v>10</v>
      </c>
      <c r="I73" s="51">
        <v>13250</v>
      </c>
      <c r="J73" s="326">
        <f t="shared" si="0"/>
        <v>13.99</v>
      </c>
      <c r="K73" s="193"/>
      <c r="L73" s="193">
        <v>13.99</v>
      </c>
      <c r="M73" s="193"/>
      <c r="N73" s="194"/>
      <c r="O73" s="197"/>
      <c r="P73" s="110" t="s">
        <v>74</v>
      </c>
    </row>
    <row r="74" spans="1:16" x14ac:dyDescent="0.2">
      <c r="A74" s="36">
        <v>68</v>
      </c>
      <c r="B74" s="273" t="s">
        <v>669</v>
      </c>
      <c r="C74" s="273" t="s">
        <v>497</v>
      </c>
      <c r="D74" s="81">
        <v>18726</v>
      </c>
      <c r="E74" s="76">
        <v>631230092</v>
      </c>
      <c r="F74" s="42" t="s">
        <v>388</v>
      </c>
      <c r="G74" s="300" t="s">
        <v>666</v>
      </c>
      <c r="H74" s="277">
        <v>10</v>
      </c>
      <c r="I74" s="51">
        <v>13250</v>
      </c>
      <c r="J74" s="326">
        <f t="shared" si="0"/>
        <v>53.98</v>
      </c>
      <c r="K74" s="193"/>
      <c r="L74" s="193">
        <v>53.98</v>
      </c>
      <c r="M74" s="193"/>
      <c r="N74" s="194"/>
      <c r="O74" s="197"/>
      <c r="P74" s="110" t="s">
        <v>74</v>
      </c>
    </row>
    <row r="75" spans="1:16" x14ac:dyDescent="0.2">
      <c r="A75" s="36">
        <v>69</v>
      </c>
      <c r="B75" s="273" t="s">
        <v>674</v>
      </c>
      <c r="C75" s="273" t="s">
        <v>497</v>
      </c>
      <c r="D75" s="81">
        <v>18692</v>
      </c>
      <c r="E75" s="76">
        <v>631230093</v>
      </c>
      <c r="F75" s="42" t="s">
        <v>388</v>
      </c>
      <c r="G75" s="300" t="s">
        <v>666</v>
      </c>
      <c r="H75" s="277">
        <v>10</v>
      </c>
      <c r="I75" s="51">
        <v>13250</v>
      </c>
      <c r="J75" s="326">
        <f t="shared" si="0"/>
        <v>14.99</v>
      </c>
      <c r="K75" s="193"/>
      <c r="L75" s="193">
        <v>14.99</v>
      </c>
      <c r="M75" s="193"/>
      <c r="N75" s="194"/>
      <c r="O75" s="197"/>
      <c r="P75" s="110" t="s">
        <v>74</v>
      </c>
    </row>
    <row r="76" spans="1:16" x14ac:dyDescent="0.2">
      <c r="A76" s="36">
        <v>70</v>
      </c>
      <c r="B76" s="273" t="s">
        <v>675</v>
      </c>
      <c r="C76" s="273" t="s">
        <v>497</v>
      </c>
      <c r="D76" s="81">
        <v>18695</v>
      </c>
      <c r="E76" s="76">
        <v>631230091</v>
      </c>
      <c r="F76" s="42" t="s">
        <v>388</v>
      </c>
      <c r="G76" s="300" t="s">
        <v>666</v>
      </c>
      <c r="H76" s="277">
        <v>10</v>
      </c>
      <c r="I76" s="51">
        <v>13250</v>
      </c>
      <c r="J76" s="326">
        <f t="shared" si="0"/>
        <v>1716.54</v>
      </c>
      <c r="K76" s="193"/>
      <c r="L76" s="193"/>
      <c r="M76" s="193">
        <v>1716.54</v>
      </c>
      <c r="N76" s="194"/>
      <c r="O76" s="197"/>
      <c r="P76" s="110" t="s">
        <v>74</v>
      </c>
    </row>
    <row r="77" spans="1:16" x14ac:dyDescent="0.2">
      <c r="A77" s="36">
        <v>71</v>
      </c>
      <c r="B77" s="273" t="s">
        <v>680</v>
      </c>
      <c r="C77" s="273" t="s">
        <v>681</v>
      </c>
      <c r="D77" s="81">
        <v>18780</v>
      </c>
      <c r="E77" s="76">
        <v>631230060</v>
      </c>
      <c r="F77" s="42" t="s">
        <v>388</v>
      </c>
      <c r="G77" s="300" t="s">
        <v>671</v>
      </c>
      <c r="H77" s="277">
        <v>10</v>
      </c>
      <c r="I77" s="51">
        <v>13230</v>
      </c>
      <c r="J77" s="326">
        <f t="shared" si="0"/>
        <v>302.39999999999998</v>
      </c>
      <c r="K77" s="193"/>
      <c r="L77" s="193">
        <v>302.39999999999998</v>
      </c>
      <c r="M77" s="193"/>
      <c r="N77" s="194"/>
      <c r="O77" s="197"/>
      <c r="P77" s="110" t="s">
        <v>75</v>
      </c>
    </row>
    <row r="78" spans="1:16" x14ac:dyDescent="0.2">
      <c r="A78" s="36">
        <v>72</v>
      </c>
      <c r="B78" s="273" t="s">
        <v>682</v>
      </c>
      <c r="C78" s="273" t="s">
        <v>82</v>
      </c>
      <c r="D78" s="81">
        <v>18784</v>
      </c>
      <c r="E78" s="76">
        <v>631230061</v>
      </c>
      <c r="F78" s="42" t="s">
        <v>388</v>
      </c>
      <c r="G78" s="300" t="s">
        <v>671</v>
      </c>
      <c r="H78" s="277">
        <v>10</v>
      </c>
      <c r="I78" s="51">
        <v>13230</v>
      </c>
      <c r="J78" s="326">
        <f t="shared" si="0"/>
        <v>363</v>
      </c>
      <c r="K78" s="193"/>
      <c r="L78" s="193">
        <v>363</v>
      </c>
      <c r="M78" s="193"/>
      <c r="N78" s="194"/>
      <c r="O78" s="197"/>
      <c r="P78" s="110" t="s">
        <v>75</v>
      </c>
    </row>
    <row r="79" spans="1:16" x14ac:dyDescent="0.2">
      <c r="A79" s="36">
        <v>73</v>
      </c>
      <c r="B79" s="273" t="s">
        <v>479</v>
      </c>
      <c r="C79" s="273" t="s">
        <v>480</v>
      </c>
      <c r="D79" s="81">
        <v>18505</v>
      </c>
      <c r="E79" s="76">
        <v>631230099</v>
      </c>
      <c r="F79" s="42" t="s">
        <v>481</v>
      </c>
      <c r="G79" s="300" t="s">
        <v>482</v>
      </c>
      <c r="H79" s="277">
        <v>10</v>
      </c>
      <c r="I79" s="51">
        <v>13610</v>
      </c>
      <c r="J79" s="326">
        <f t="shared" si="0"/>
        <v>4425.5</v>
      </c>
      <c r="K79" s="193"/>
      <c r="L79" s="193"/>
      <c r="M79" s="193">
        <v>4425.5</v>
      </c>
      <c r="N79" s="194"/>
      <c r="O79" s="197"/>
      <c r="P79" s="110" t="s">
        <v>483</v>
      </c>
    </row>
    <row r="80" spans="1:16" x14ac:dyDescent="0.2">
      <c r="A80" s="36">
        <v>74</v>
      </c>
      <c r="B80" s="273" t="s">
        <v>484</v>
      </c>
      <c r="C80" s="273" t="s">
        <v>485</v>
      </c>
      <c r="D80" s="81">
        <v>18663</v>
      </c>
      <c r="E80" s="76">
        <v>631230049</v>
      </c>
      <c r="F80" s="42" t="s">
        <v>388</v>
      </c>
      <c r="G80" s="300" t="s">
        <v>486</v>
      </c>
      <c r="H80" s="277">
        <v>10</v>
      </c>
      <c r="I80" s="51">
        <v>13620</v>
      </c>
      <c r="J80" s="326">
        <f t="shared" si="0"/>
        <v>995</v>
      </c>
      <c r="K80" s="193"/>
      <c r="L80" s="193"/>
      <c r="M80" s="193">
        <v>995</v>
      </c>
      <c r="N80" s="194"/>
      <c r="O80" s="197"/>
      <c r="P80" s="110" t="s">
        <v>357</v>
      </c>
    </row>
    <row r="81" spans="1:16" x14ac:dyDescent="0.2">
      <c r="A81" s="36">
        <v>75</v>
      </c>
      <c r="B81" s="273" t="s">
        <v>487</v>
      </c>
      <c r="C81" s="273" t="s">
        <v>488</v>
      </c>
      <c r="D81" s="81">
        <v>18673</v>
      </c>
      <c r="E81" s="76">
        <v>631230050</v>
      </c>
      <c r="F81" s="42" t="s">
        <v>388</v>
      </c>
      <c r="G81" s="300" t="s">
        <v>486</v>
      </c>
      <c r="H81" s="277">
        <v>10</v>
      </c>
      <c r="I81" s="51">
        <v>13620</v>
      </c>
      <c r="J81" s="326">
        <f t="shared" si="0"/>
        <v>143.75</v>
      </c>
      <c r="K81" s="193"/>
      <c r="L81" s="193"/>
      <c r="M81" s="193">
        <v>143.75</v>
      </c>
      <c r="N81" s="194"/>
      <c r="O81" s="197"/>
      <c r="P81" s="110" t="s">
        <v>357</v>
      </c>
    </row>
    <row r="82" spans="1:16" x14ac:dyDescent="0.2">
      <c r="A82" s="36">
        <v>76</v>
      </c>
      <c r="B82" s="273" t="s">
        <v>507</v>
      </c>
      <c r="C82" s="273" t="s">
        <v>188</v>
      </c>
      <c r="D82" s="81">
        <v>19875</v>
      </c>
      <c r="E82" s="76">
        <v>631230062</v>
      </c>
      <c r="F82" s="42" t="s">
        <v>429</v>
      </c>
      <c r="G82" s="300" t="s">
        <v>508</v>
      </c>
      <c r="H82" s="277">
        <v>10</v>
      </c>
      <c r="I82" s="51">
        <v>14024</v>
      </c>
      <c r="J82" s="326">
        <f t="shared" si="0"/>
        <v>268.8</v>
      </c>
      <c r="K82" s="193"/>
      <c r="L82" s="193"/>
      <c r="M82" s="193">
        <v>268.8</v>
      </c>
      <c r="N82" s="194"/>
      <c r="O82" s="197"/>
      <c r="P82" s="110" t="s">
        <v>505</v>
      </c>
    </row>
    <row r="83" spans="1:16" x14ac:dyDescent="0.2">
      <c r="A83" s="36">
        <v>77</v>
      </c>
      <c r="B83" s="273" t="s">
        <v>516</v>
      </c>
      <c r="C83" s="273" t="s">
        <v>512</v>
      </c>
      <c r="D83" s="81">
        <v>19768</v>
      </c>
      <c r="E83" s="76">
        <v>631230098</v>
      </c>
      <c r="F83" s="42" t="s">
        <v>429</v>
      </c>
      <c r="G83" s="300" t="s">
        <v>508</v>
      </c>
      <c r="H83" s="277">
        <v>10</v>
      </c>
      <c r="I83" s="51">
        <v>14024</v>
      </c>
      <c r="J83" s="326">
        <f t="shared" si="0"/>
        <v>468</v>
      </c>
      <c r="K83" s="193"/>
      <c r="L83" s="193"/>
      <c r="M83" s="193">
        <v>468</v>
      </c>
      <c r="N83" s="194"/>
      <c r="O83" s="197"/>
      <c r="P83" s="110" t="s">
        <v>505</v>
      </c>
    </row>
    <row r="84" spans="1:16" x14ac:dyDescent="0.2">
      <c r="A84" s="36">
        <v>78</v>
      </c>
      <c r="B84" s="273" t="s">
        <v>526</v>
      </c>
      <c r="C84" s="273" t="s">
        <v>355</v>
      </c>
      <c r="D84" s="81">
        <v>19946</v>
      </c>
      <c r="E84" s="76">
        <v>631230114</v>
      </c>
      <c r="F84" s="42" t="s">
        <v>429</v>
      </c>
      <c r="G84" s="300" t="s">
        <v>527</v>
      </c>
      <c r="H84" s="277">
        <v>10</v>
      </c>
      <c r="I84" s="51">
        <v>13780</v>
      </c>
      <c r="J84" s="326">
        <f t="shared" si="0"/>
        <v>123.42</v>
      </c>
      <c r="K84" s="193"/>
      <c r="L84" s="193"/>
      <c r="M84" s="193">
        <v>123.42</v>
      </c>
      <c r="N84" s="194"/>
      <c r="O84" s="197"/>
      <c r="P84" s="110" t="s">
        <v>216</v>
      </c>
    </row>
    <row r="85" spans="1:16" x14ac:dyDescent="0.2">
      <c r="A85" s="36">
        <v>79</v>
      </c>
      <c r="B85" s="273"/>
      <c r="C85" s="273"/>
      <c r="D85" s="443">
        <v>19780</v>
      </c>
      <c r="E85" s="381">
        <v>63173900</v>
      </c>
      <c r="F85" s="444" t="s">
        <v>429</v>
      </c>
      <c r="G85" s="445" t="s">
        <v>449</v>
      </c>
      <c r="H85" s="446">
        <v>10</v>
      </c>
      <c r="I85" s="447">
        <v>14410</v>
      </c>
      <c r="J85" s="448">
        <f t="shared" si="0"/>
        <v>27159.05</v>
      </c>
      <c r="K85" s="348"/>
      <c r="L85" s="348"/>
      <c r="M85" s="348">
        <v>27159.05</v>
      </c>
      <c r="N85" s="247"/>
      <c r="O85" s="449"/>
      <c r="P85" s="385" t="s">
        <v>450</v>
      </c>
    </row>
    <row r="86" spans="1:16" x14ac:dyDescent="0.2">
      <c r="A86" s="36">
        <v>80</v>
      </c>
      <c r="B86" s="273" t="s">
        <v>427</v>
      </c>
      <c r="C86" s="273" t="s">
        <v>209</v>
      </c>
      <c r="D86" s="81">
        <v>20157</v>
      </c>
      <c r="E86" s="76">
        <v>631230105</v>
      </c>
      <c r="F86" s="42" t="s">
        <v>428</v>
      </c>
      <c r="G86" s="83" t="s">
        <v>319</v>
      </c>
      <c r="H86" s="32">
        <v>10</v>
      </c>
      <c r="I86" s="33">
        <v>13460</v>
      </c>
      <c r="J86" s="326">
        <f t="shared" si="0"/>
        <v>513.6</v>
      </c>
      <c r="K86" s="193"/>
      <c r="L86" s="193"/>
      <c r="M86" s="193">
        <v>513.6</v>
      </c>
      <c r="N86" s="194"/>
      <c r="O86" s="197"/>
      <c r="P86" s="110" t="s">
        <v>320</v>
      </c>
    </row>
    <row r="87" spans="1:16" x14ac:dyDescent="0.2">
      <c r="A87" s="36">
        <v>81</v>
      </c>
      <c r="B87" s="273" t="s">
        <v>530</v>
      </c>
      <c r="C87" s="273" t="s">
        <v>531</v>
      </c>
      <c r="D87" s="81">
        <v>20392</v>
      </c>
      <c r="E87" s="76">
        <v>631230075</v>
      </c>
      <c r="F87" s="42" t="s">
        <v>428</v>
      </c>
      <c r="G87" s="83" t="s">
        <v>386</v>
      </c>
      <c r="H87" s="47">
        <v>10</v>
      </c>
      <c r="I87" s="33">
        <v>13630</v>
      </c>
      <c r="J87" s="326">
        <f t="shared" si="0"/>
        <v>1762.5</v>
      </c>
      <c r="K87" s="193"/>
      <c r="L87" s="193"/>
      <c r="M87" s="193">
        <v>1762.5</v>
      </c>
      <c r="N87" s="194"/>
      <c r="O87" s="197"/>
      <c r="P87" s="110" t="s">
        <v>532</v>
      </c>
    </row>
    <row r="88" spans="1:16" x14ac:dyDescent="0.2">
      <c r="A88" s="36">
        <v>82</v>
      </c>
      <c r="B88" s="273" t="s">
        <v>543</v>
      </c>
      <c r="C88" s="273" t="s">
        <v>544</v>
      </c>
      <c r="D88" s="81">
        <v>20793</v>
      </c>
      <c r="E88" s="76">
        <v>631230074</v>
      </c>
      <c r="F88" s="42" t="s">
        <v>428</v>
      </c>
      <c r="G88" s="83" t="s">
        <v>386</v>
      </c>
      <c r="H88" s="47">
        <v>10</v>
      </c>
      <c r="I88" s="33">
        <v>13630</v>
      </c>
      <c r="J88" s="326">
        <f t="shared" si="0"/>
        <v>1990</v>
      </c>
      <c r="K88" s="193"/>
      <c r="L88" s="193"/>
      <c r="M88" s="193">
        <v>1990</v>
      </c>
      <c r="N88" s="194"/>
      <c r="O88" s="197"/>
      <c r="P88" s="110" t="s">
        <v>545</v>
      </c>
    </row>
    <row r="89" spans="1:16" x14ac:dyDescent="0.2">
      <c r="A89" s="36">
        <v>83</v>
      </c>
      <c r="B89" s="273" t="s">
        <v>548</v>
      </c>
      <c r="C89" s="273" t="s">
        <v>512</v>
      </c>
      <c r="D89" s="81">
        <v>20646</v>
      </c>
      <c r="E89" s="76">
        <v>631230090</v>
      </c>
      <c r="F89" s="42" t="s">
        <v>428</v>
      </c>
      <c r="G89" s="300" t="s">
        <v>508</v>
      </c>
      <c r="H89" s="277">
        <v>10</v>
      </c>
      <c r="I89" s="51">
        <v>14024</v>
      </c>
      <c r="J89" s="326">
        <f t="shared" si="0"/>
        <v>150</v>
      </c>
      <c r="K89" s="193"/>
      <c r="L89" s="193"/>
      <c r="M89" s="193">
        <v>150</v>
      </c>
      <c r="N89" s="194"/>
      <c r="O89" s="197"/>
      <c r="P89" s="110" t="s">
        <v>478</v>
      </c>
    </row>
    <row r="90" spans="1:16" x14ac:dyDescent="0.2">
      <c r="A90" s="36">
        <v>84</v>
      </c>
      <c r="B90" s="273" t="s">
        <v>346</v>
      </c>
      <c r="C90" s="273" t="s">
        <v>108</v>
      </c>
      <c r="D90" s="81">
        <v>20746</v>
      </c>
      <c r="E90" s="76">
        <v>631230119</v>
      </c>
      <c r="F90" s="42" t="s">
        <v>428</v>
      </c>
      <c r="G90" s="83" t="s">
        <v>547</v>
      </c>
      <c r="H90" s="47">
        <v>10</v>
      </c>
      <c r="I90" s="33">
        <v>14010</v>
      </c>
      <c r="J90" s="326">
        <f t="shared" si="0"/>
        <v>1493</v>
      </c>
      <c r="K90" s="193"/>
      <c r="L90" s="193"/>
      <c r="M90" s="193">
        <v>1493</v>
      </c>
      <c r="N90" s="194"/>
      <c r="O90" s="197"/>
      <c r="P90" s="110" t="s">
        <v>337</v>
      </c>
    </row>
    <row r="91" spans="1:16" x14ac:dyDescent="0.2">
      <c r="A91" s="36">
        <v>85</v>
      </c>
      <c r="B91" s="273" t="s">
        <v>334</v>
      </c>
      <c r="C91" s="273" t="s">
        <v>464</v>
      </c>
      <c r="D91" s="81">
        <v>21659</v>
      </c>
      <c r="E91" s="76">
        <v>631230112</v>
      </c>
      <c r="F91" s="42" t="s">
        <v>428</v>
      </c>
      <c r="G91" s="83" t="s">
        <v>527</v>
      </c>
      <c r="H91" s="47">
        <v>10</v>
      </c>
      <c r="I91" s="33">
        <v>13780</v>
      </c>
      <c r="J91" s="326">
        <f t="shared" si="0"/>
        <v>2243.5100000000002</v>
      </c>
      <c r="K91" s="193"/>
      <c r="L91" s="193"/>
      <c r="M91" s="193">
        <v>2243.5100000000002</v>
      </c>
      <c r="N91" s="194"/>
      <c r="O91" s="197"/>
      <c r="P91" s="110" t="s">
        <v>216</v>
      </c>
    </row>
    <row r="92" spans="1:16" x14ac:dyDescent="0.2">
      <c r="A92" s="36">
        <v>86</v>
      </c>
      <c r="B92" s="273" t="s">
        <v>578</v>
      </c>
      <c r="C92" s="273" t="s">
        <v>355</v>
      </c>
      <c r="D92" s="81">
        <v>21779</v>
      </c>
      <c r="E92" s="76">
        <v>631230111</v>
      </c>
      <c r="F92" s="42" t="s">
        <v>428</v>
      </c>
      <c r="G92" s="83" t="s">
        <v>579</v>
      </c>
      <c r="H92" s="47">
        <v>10</v>
      </c>
      <c r="I92" s="33">
        <v>13770</v>
      </c>
      <c r="J92" s="326">
        <f t="shared" si="0"/>
        <v>156.34</v>
      </c>
      <c r="K92" s="193"/>
      <c r="L92" s="193"/>
      <c r="M92" s="193">
        <v>156.34</v>
      </c>
      <c r="N92" s="194"/>
      <c r="O92" s="197"/>
      <c r="P92" s="110" t="s">
        <v>216</v>
      </c>
    </row>
    <row r="93" spans="1:16" x14ac:dyDescent="0.2">
      <c r="A93" s="36">
        <v>87</v>
      </c>
      <c r="B93" s="273" t="s">
        <v>736</v>
      </c>
      <c r="C93" s="273" t="s">
        <v>772</v>
      </c>
      <c r="D93" s="81">
        <v>20142</v>
      </c>
      <c r="E93" s="76">
        <v>631230124</v>
      </c>
      <c r="F93" s="42" t="s">
        <v>428</v>
      </c>
      <c r="G93" s="83" t="s">
        <v>726</v>
      </c>
      <c r="H93" s="47">
        <v>10</v>
      </c>
      <c r="I93" s="33">
        <v>13220</v>
      </c>
      <c r="J93" s="326">
        <f t="shared" si="0"/>
        <v>236.33</v>
      </c>
      <c r="K93" s="189"/>
      <c r="L93" s="193">
        <v>236.33</v>
      </c>
      <c r="M93" s="193"/>
      <c r="N93" s="194"/>
      <c r="O93" s="197"/>
      <c r="P93" s="110" t="s">
        <v>727</v>
      </c>
    </row>
    <row r="94" spans="1:16" x14ac:dyDescent="0.2">
      <c r="A94" s="36">
        <v>88</v>
      </c>
      <c r="B94" s="273" t="s">
        <v>739</v>
      </c>
      <c r="C94" s="273" t="s">
        <v>653</v>
      </c>
      <c r="D94" s="81">
        <v>22378</v>
      </c>
      <c r="E94" s="76">
        <v>631230110</v>
      </c>
      <c r="F94" s="42" t="s">
        <v>581</v>
      </c>
      <c r="G94" s="83" t="s">
        <v>376</v>
      </c>
      <c r="H94" s="47">
        <v>10</v>
      </c>
      <c r="I94" s="33">
        <v>14050</v>
      </c>
      <c r="J94" s="326">
        <f t="shared" si="0"/>
        <v>90</v>
      </c>
      <c r="K94" s="189"/>
      <c r="L94" s="193"/>
      <c r="M94" s="193">
        <v>90</v>
      </c>
      <c r="N94" s="194"/>
      <c r="O94" s="197"/>
      <c r="P94" s="110" t="s">
        <v>377</v>
      </c>
    </row>
    <row r="95" spans="1:16" x14ac:dyDescent="0.2">
      <c r="A95" s="36">
        <v>89</v>
      </c>
      <c r="B95" s="273" t="s">
        <v>755</v>
      </c>
      <c r="C95" s="273" t="s">
        <v>772</v>
      </c>
      <c r="D95" s="81">
        <v>23252</v>
      </c>
      <c r="E95" s="76">
        <v>631230123</v>
      </c>
      <c r="F95" s="38" t="s">
        <v>441</v>
      </c>
      <c r="G95" s="83" t="s">
        <v>726</v>
      </c>
      <c r="H95" s="47">
        <v>10</v>
      </c>
      <c r="I95" s="33">
        <v>13220</v>
      </c>
      <c r="J95" s="326">
        <f t="shared" si="0"/>
        <v>62.03</v>
      </c>
      <c r="K95" s="189"/>
      <c r="L95" s="193">
        <v>62.03</v>
      </c>
      <c r="M95" s="193"/>
      <c r="N95" s="194"/>
      <c r="O95" s="197"/>
      <c r="P95" s="110" t="s">
        <v>727</v>
      </c>
    </row>
    <row r="96" spans="1:16" x14ac:dyDescent="0.2">
      <c r="A96" s="36">
        <v>90</v>
      </c>
      <c r="B96" s="273" t="s">
        <v>163</v>
      </c>
      <c r="C96" s="70" t="s">
        <v>164</v>
      </c>
      <c r="D96" s="81">
        <v>25061</v>
      </c>
      <c r="E96" s="80">
        <v>631230129</v>
      </c>
      <c r="F96" s="38" t="s">
        <v>441</v>
      </c>
      <c r="G96" s="83" t="s">
        <v>113</v>
      </c>
      <c r="H96" s="32">
        <v>10</v>
      </c>
      <c r="I96" s="33">
        <v>13460</v>
      </c>
      <c r="J96" s="326">
        <f t="shared" si="0"/>
        <v>362.8</v>
      </c>
      <c r="K96" s="192"/>
      <c r="L96" s="314"/>
      <c r="M96" s="189">
        <v>362.8</v>
      </c>
      <c r="N96" s="189"/>
      <c r="O96" s="189"/>
      <c r="P96" s="110" t="s">
        <v>165</v>
      </c>
    </row>
    <row r="97" spans="1:16" x14ac:dyDescent="0.2">
      <c r="A97" s="36">
        <v>91</v>
      </c>
      <c r="B97" s="273"/>
      <c r="C97" s="273"/>
      <c r="D97" s="81"/>
      <c r="E97" s="76"/>
      <c r="F97" s="42"/>
      <c r="G97" s="77" t="s">
        <v>87</v>
      </c>
      <c r="H97" s="47">
        <v>10</v>
      </c>
      <c r="I97" s="39">
        <v>11110</v>
      </c>
      <c r="J97" s="326">
        <f t="shared" si="0"/>
        <v>1327.19</v>
      </c>
      <c r="K97" s="193">
        <v>1327.19</v>
      </c>
      <c r="L97" s="193"/>
      <c r="M97" s="193"/>
      <c r="N97" s="194"/>
      <c r="O97" s="197"/>
      <c r="P97" s="110"/>
    </row>
    <row r="98" spans="1:16" x14ac:dyDescent="0.2">
      <c r="A98" s="36">
        <v>92</v>
      </c>
      <c r="B98" s="273"/>
      <c r="C98" s="273"/>
      <c r="D98" s="81"/>
      <c r="E98" s="76"/>
      <c r="F98" s="42"/>
      <c r="G98" s="77" t="s">
        <v>88</v>
      </c>
      <c r="H98" s="48">
        <v>10</v>
      </c>
      <c r="I98" s="39">
        <v>11110</v>
      </c>
      <c r="J98" s="326">
        <f t="shared" si="0"/>
        <v>91970.48</v>
      </c>
      <c r="K98" s="193">
        <v>91970.48</v>
      </c>
      <c r="L98" s="193"/>
      <c r="M98" s="193"/>
      <c r="N98" s="194"/>
      <c r="O98" s="197"/>
      <c r="P98" s="110"/>
    </row>
    <row r="99" spans="1:16" x14ac:dyDescent="0.2">
      <c r="A99" s="36">
        <v>93</v>
      </c>
      <c r="B99" s="273" t="s">
        <v>774</v>
      </c>
      <c r="C99" s="273" t="s">
        <v>82</v>
      </c>
      <c r="D99" s="81">
        <v>29644</v>
      </c>
      <c r="E99" s="76">
        <v>631230144</v>
      </c>
      <c r="F99" s="42" t="s">
        <v>775</v>
      </c>
      <c r="G99" s="300" t="s">
        <v>776</v>
      </c>
      <c r="H99" s="277">
        <v>10</v>
      </c>
      <c r="I99" s="51">
        <v>13720</v>
      </c>
      <c r="J99" s="326">
        <f t="shared" si="0"/>
        <v>285.3</v>
      </c>
      <c r="K99" s="193"/>
      <c r="L99" s="193"/>
      <c r="M99" s="193">
        <v>285.3</v>
      </c>
      <c r="N99" s="194"/>
      <c r="O99" s="197"/>
      <c r="P99" s="110" t="s">
        <v>216</v>
      </c>
    </row>
    <row r="100" spans="1:16" x14ac:dyDescent="0.2">
      <c r="A100" s="36">
        <v>94</v>
      </c>
      <c r="B100" s="273" t="s">
        <v>344</v>
      </c>
      <c r="C100" s="273" t="s">
        <v>428</v>
      </c>
      <c r="D100" s="81">
        <v>29572</v>
      </c>
      <c r="E100" s="76">
        <v>631230143</v>
      </c>
      <c r="F100" s="42" t="s">
        <v>775</v>
      </c>
      <c r="G100" s="83" t="s">
        <v>527</v>
      </c>
      <c r="H100" s="47">
        <v>10</v>
      </c>
      <c r="I100" s="33">
        <v>13780</v>
      </c>
      <c r="J100" s="326">
        <f t="shared" si="0"/>
        <v>1602.16</v>
      </c>
      <c r="K100" s="193"/>
      <c r="L100" s="193"/>
      <c r="M100" s="193">
        <v>1602.16</v>
      </c>
      <c r="N100" s="194"/>
      <c r="O100" s="197"/>
      <c r="P100" s="110" t="s">
        <v>216</v>
      </c>
    </row>
    <row r="101" spans="1:16" x14ac:dyDescent="0.2">
      <c r="A101" s="36">
        <v>95</v>
      </c>
      <c r="B101" s="273" t="s">
        <v>782</v>
      </c>
      <c r="C101" s="273" t="s">
        <v>464</v>
      </c>
      <c r="D101" s="81">
        <v>291.39</v>
      </c>
      <c r="E101" s="76">
        <v>631230070</v>
      </c>
      <c r="F101" s="42" t="s">
        <v>775</v>
      </c>
      <c r="G101" s="83" t="s">
        <v>579</v>
      </c>
      <c r="H101" s="47">
        <v>10</v>
      </c>
      <c r="I101" s="33">
        <v>13770</v>
      </c>
      <c r="J101" s="326">
        <f t="shared" si="0"/>
        <v>569.37</v>
      </c>
      <c r="K101" s="193"/>
      <c r="L101" s="193"/>
      <c r="M101" s="193">
        <v>569.37</v>
      </c>
      <c r="N101" s="194"/>
      <c r="O101" s="197"/>
      <c r="P101" s="110" t="s">
        <v>216</v>
      </c>
    </row>
    <row r="102" spans="1:16" x14ac:dyDescent="0.2">
      <c r="A102" s="36">
        <v>96</v>
      </c>
      <c r="B102" s="273" t="s">
        <v>783</v>
      </c>
      <c r="C102" s="273" t="s">
        <v>181</v>
      </c>
      <c r="D102" s="81">
        <v>29170</v>
      </c>
      <c r="E102" s="76">
        <v>631230125</v>
      </c>
      <c r="F102" s="42" t="s">
        <v>775</v>
      </c>
      <c r="G102" s="300" t="s">
        <v>784</v>
      </c>
      <c r="H102" s="277">
        <v>10</v>
      </c>
      <c r="I102" s="51">
        <v>14010</v>
      </c>
      <c r="J102" s="326">
        <f t="shared" si="0"/>
        <v>190</v>
      </c>
      <c r="K102" s="193"/>
      <c r="L102" s="193"/>
      <c r="M102" s="193">
        <v>190</v>
      </c>
      <c r="N102" s="194"/>
      <c r="O102" s="197"/>
      <c r="P102" s="110" t="s">
        <v>337</v>
      </c>
    </row>
    <row r="103" spans="1:16" x14ac:dyDescent="0.2">
      <c r="A103" s="36">
        <v>97</v>
      </c>
      <c r="B103" s="273" t="s">
        <v>786</v>
      </c>
      <c r="C103" s="273" t="s">
        <v>108</v>
      </c>
      <c r="D103" s="81">
        <v>28543</v>
      </c>
      <c r="E103" s="76">
        <v>631230100</v>
      </c>
      <c r="F103" s="42" t="s">
        <v>775</v>
      </c>
      <c r="G103" s="300" t="s">
        <v>776</v>
      </c>
      <c r="H103" s="277">
        <v>10</v>
      </c>
      <c r="I103" s="51">
        <v>13720</v>
      </c>
      <c r="J103" s="326">
        <f t="shared" si="0"/>
        <v>10000</v>
      </c>
      <c r="K103" s="455"/>
      <c r="L103" s="455"/>
      <c r="M103" s="193">
        <v>10000</v>
      </c>
      <c r="N103" s="194"/>
      <c r="O103" s="197"/>
      <c r="P103" s="110" t="s">
        <v>216</v>
      </c>
    </row>
    <row r="104" spans="1:16" x14ac:dyDescent="0.2">
      <c r="A104" s="36">
        <v>98</v>
      </c>
      <c r="B104" s="273" t="s">
        <v>787</v>
      </c>
      <c r="C104" s="273" t="s">
        <v>464</v>
      </c>
      <c r="D104" s="81">
        <v>291.07</v>
      </c>
      <c r="E104" s="76">
        <v>631230070</v>
      </c>
      <c r="F104" s="42" t="s">
        <v>775</v>
      </c>
      <c r="G104" s="83" t="s">
        <v>527</v>
      </c>
      <c r="H104" s="47">
        <v>10</v>
      </c>
      <c r="I104" s="33">
        <v>13780</v>
      </c>
      <c r="J104" s="326">
        <f t="shared" si="0"/>
        <v>3617.24</v>
      </c>
      <c r="K104" s="193"/>
      <c r="L104" s="193"/>
      <c r="M104" s="193">
        <v>3617.24</v>
      </c>
      <c r="N104" s="194"/>
      <c r="O104" s="197"/>
      <c r="P104" s="110" t="s">
        <v>216</v>
      </c>
    </row>
    <row r="105" spans="1:16" x14ac:dyDescent="0.2">
      <c r="A105" s="36">
        <v>99</v>
      </c>
      <c r="B105" s="273" t="s">
        <v>274</v>
      </c>
      <c r="C105" s="273" t="s">
        <v>147</v>
      </c>
      <c r="D105" s="81">
        <v>28832</v>
      </c>
      <c r="E105" s="76">
        <v>631230141</v>
      </c>
      <c r="F105" s="425" t="s">
        <v>775</v>
      </c>
      <c r="G105" s="83" t="s">
        <v>113</v>
      </c>
      <c r="H105" s="32">
        <v>10</v>
      </c>
      <c r="I105" s="33">
        <v>13460</v>
      </c>
      <c r="J105" s="326">
        <f t="shared" ref="J105:J112" si="8">SUM(K105+L105+M105+N105+O105)</f>
        <v>362.8</v>
      </c>
      <c r="K105" s="431"/>
      <c r="L105" s="193"/>
      <c r="M105" s="193">
        <v>362.8</v>
      </c>
      <c r="N105" s="194"/>
      <c r="O105" s="197"/>
      <c r="P105" s="110" t="s">
        <v>145</v>
      </c>
    </row>
    <row r="106" spans="1:16" x14ac:dyDescent="0.2">
      <c r="A106" s="36">
        <v>100</v>
      </c>
      <c r="B106" s="273" t="s">
        <v>271</v>
      </c>
      <c r="C106" s="273" t="s">
        <v>272</v>
      </c>
      <c r="D106" s="81">
        <v>28870</v>
      </c>
      <c r="E106" s="76">
        <v>631230140</v>
      </c>
      <c r="F106" s="425" t="s">
        <v>775</v>
      </c>
      <c r="G106" s="83" t="s">
        <v>113</v>
      </c>
      <c r="H106" s="32">
        <v>10</v>
      </c>
      <c r="I106" s="33">
        <v>13460</v>
      </c>
      <c r="J106" s="326">
        <f t="shared" si="8"/>
        <v>362.8</v>
      </c>
      <c r="K106" s="431"/>
      <c r="L106" s="193"/>
      <c r="M106" s="193">
        <v>362.8</v>
      </c>
      <c r="N106" s="194"/>
      <c r="O106" s="197"/>
      <c r="P106" s="110" t="s">
        <v>273</v>
      </c>
    </row>
    <row r="107" spans="1:16" x14ac:dyDescent="0.2">
      <c r="A107" s="36">
        <v>101</v>
      </c>
      <c r="B107" s="273" t="s">
        <v>793</v>
      </c>
      <c r="C107" s="273" t="s">
        <v>143</v>
      </c>
      <c r="D107" s="81">
        <v>28898</v>
      </c>
      <c r="E107" s="76">
        <v>631230139</v>
      </c>
      <c r="F107" s="425" t="s">
        <v>775</v>
      </c>
      <c r="G107" s="83" t="s">
        <v>113</v>
      </c>
      <c r="H107" s="32">
        <v>10</v>
      </c>
      <c r="I107" s="33">
        <v>13460</v>
      </c>
      <c r="J107" s="326">
        <f t="shared" si="8"/>
        <v>362.8</v>
      </c>
      <c r="K107" s="193"/>
      <c r="L107" s="193"/>
      <c r="M107" s="193">
        <v>362.8</v>
      </c>
      <c r="N107" s="194"/>
      <c r="O107" s="197"/>
      <c r="P107" s="110" t="s">
        <v>144</v>
      </c>
    </row>
    <row r="108" spans="1:16" x14ac:dyDescent="0.2">
      <c r="A108" s="36">
        <v>102</v>
      </c>
      <c r="B108" s="273" t="s">
        <v>234</v>
      </c>
      <c r="C108" s="273" t="s">
        <v>143</v>
      </c>
      <c r="D108" s="81">
        <v>28931</v>
      </c>
      <c r="E108" s="76">
        <v>631230138</v>
      </c>
      <c r="F108" s="425" t="s">
        <v>775</v>
      </c>
      <c r="G108" s="83" t="s">
        <v>113</v>
      </c>
      <c r="H108" s="32">
        <v>10</v>
      </c>
      <c r="I108" s="33">
        <v>13460</v>
      </c>
      <c r="J108" s="326">
        <f t="shared" si="8"/>
        <v>319.10000000000002</v>
      </c>
      <c r="K108" s="193"/>
      <c r="L108" s="193"/>
      <c r="M108" s="193">
        <v>319.10000000000002</v>
      </c>
      <c r="N108" s="194"/>
      <c r="O108" s="197"/>
      <c r="P108" s="110" t="s">
        <v>235</v>
      </c>
    </row>
    <row r="109" spans="1:16" x14ac:dyDescent="0.2">
      <c r="A109" s="36">
        <v>103</v>
      </c>
      <c r="B109" s="273" t="s">
        <v>239</v>
      </c>
      <c r="C109" s="273" t="s">
        <v>240</v>
      </c>
      <c r="D109" s="81">
        <v>28969</v>
      </c>
      <c r="E109" s="76">
        <v>631230136</v>
      </c>
      <c r="F109" s="425" t="s">
        <v>775</v>
      </c>
      <c r="G109" s="83" t="s">
        <v>113</v>
      </c>
      <c r="H109" s="32">
        <v>10</v>
      </c>
      <c r="I109" s="33">
        <v>13460</v>
      </c>
      <c r="J109" s="326">
        <f t="shared" si="8"/>
        <v>362.8</v>
      </c>
      <c r="K109" s="431"/>
      <c r="L109" s="193"/>
      <c r="M109" s="193">
        <v>362.8</v>
      </c>
      <c r="N109" s="194"/>
      <c r="O109" s="197"/>
      <c r="P109" s="110" t="s">
        <v>241</v>
      </c>
    </row>
    <row r="110" spans="1:16" x14ac:dyDescent="0.2">
      <c r="A110" s="36">
        <v>104</v>
      </c>
      <c r="B110" s="273" t="s">
        <v>794</v>
      </c>
      <c r="C110" s="273" t="s">
        <v>136</v>
      </c>
      <c r="D110" s="81">
        <v>28994</v>
      </c>
      <c r="E110" s="76">
        <v>631230135</v>
      </c>
      <c r="F110" s="425" t="s">
        <v>775</v>
      </c>
      <c r="G110" s="83" t="s">
        <v>113</v>
      </c>
      <c r="H110" s="32">
        <v>10</v>
      </c>
      <c r="I110" s="33">
        <v>13460</v>
      </c>
      <c r="J110" s="326">
        <f t="shared" si="8"/>
        <v>362.8</v>
      </c>
      <c r="K110" s="193"/>
      <c r="L110" s="193"/>
      <c r="M110" s="193">
        <v>362.8</v>
      </c>
      <c r="N110" s="194"/>
      <c r="O110" s="197"/>
      <c r="P110" s="110" t="s">
        <v>137</v>
      </c>
    </row>
    <row r="111" spans="1:16" x14ac:dyDescent="0.2">
      <c r="A111" s="36">
        <v>105</v>
      </c>
      <c r="B111" s="273" t="s">
        <v>795</v>
      </c>
      <c r="C111" s="273" t="s">
        <v>120</v>
      </c>
      <c r="D111" s="81">
        <v>29012</v>
      </c>
      <c r="E111" s="76">
        <v>631230142</v>
      </c>
      <c r="F111" s="425" t="s">
        <v>775</v>
      </c>
      <c r="G111" s="83" t="s">
        <v>113</v>
      </c>
      <c r="H111" s="32">
        <v>10</v>
      </c>
      <c r="I111" s="33">
        <v>13460</v>
      </c>
      <c r="J111" s="326">
        <f t="shared" si="8"/>
        <v>362.8</v>
      </c>
      <c r="K111" s="193"/>
      <c r="L111" s="193"/>
      <c r="M111" s="193">
        <v>362.8</v>
      </c>
      <c r="N111" s="194"/>
      <c r="O111" s="197"/>
      <c r="P111" s="110" t="s">
        <v>118</v>
      </c>
    </row>
    <row r="112" spans="1:16" x14ac:dyDescent="0.2">
      <c r="A112" s="36">
        <v>106</v>
      </c>
      <c r="B112" s="273" t="s">
        <v>226</v>
      </c>
      <c r="C112" s="273" t="s">
        <v>196</v>
      </c>
      <c r="D112" s="81">
        <v>29077</v>
      </c>
      <c r="E112" s="76">
        <v>631230137</v>
      </c>
      <c r="F112" s="425" t="s">
        <v>775</v>
      </c>
      <c r="G112" s="83" t="s">
        <v>113</v>
      </c>
      <c r="H112" s="32">
        <v>10</v>
      </c>
      <c r="I112" s="33">
        <v>13460</v>
      </c>
      <c r="J112" s="326">
        <f t="shared" si="8"/>
        <v>362.8</v>
      </c>
      <c r="K112" s="193"/>
      <c r="L112" s="193"/>
      <c r="M112" s="193">
        <v>362.8</v>
      </c>
      <c r="N112" s="194"/>
      <c r="O112" s="197"/>
      <c r="P112" s="110" t="s">
        <v>227</v>
      </c>
    </row>
    <row r="113" spans="1:16" x14ac:dyDescent="0.2">
      <c r="A113" s="36">
        <v>107</v>
      </c>
      <c r="B113" s="273" t="s">
        <v>796</v>
      </c>
      <c r="C113" s="273" t="s">
        <v>797</v>
      </c>
      <c r="D113" s="81">
        <v>295545</v>
      </c>
      <c r="E113" s="76">
        <v>631230002</v>
      </c>
      <c r="F113" s="425" t="s">
        <v>775</v>
      </c>
      <c r="G113" s="83" t="s">
        <v>113</v>
      </c>
      <c r="H113" s="32">
        <v>10</v>
      </c>
      <c r="I113" s="33">
        <v>13460</v>
      </c>
      <c r="J113" s="326">
        <f t="shared" ref="J113" si="9">SUM(K113+L113+M113+N113+O113)</f>
        <v>400</v>
      </c>
      <c r="K113" s="193"/>
      <c r="L113" s="193"/>
      <c r="M113" s="193">
        <v>400</v>
      </c>
      <c r="N113" s="194"/>
      <c r="O113" s="197"/>
      <c r="P113" s="110" t="s">
        <v>798</v>
      </c>
    </row>
    <row r="114" spans="1:16" x14ac:dyDescent="0.2">
      <c r="A114" s="36">
        <v>108</v>
      </c>
      <c r="B114" s="273" t="s">
        <v>796</v>
      </c>
      <c r="C114" s="273" t="s">
        <v>797</v>
      </c>
      <c r="D114" s="81">
        <v>29555</v>
      </c>
      <c r="E114" s="76">
        <v>631230045</v>
      </c>
      <c r="F114" s="425" t="s">
        <v>775</v>
      </c>
      <c r="G114" s="83" t="s">
        <v>113</v>
      </c>
      <c r="H114" s="32">
        <v>10</v>
      </c>
      <c r="I114" s="33">
        <v>13460</v>
      </c>
      <c r="J114" s="326">
        <f t="shared" ref="J114:J115" si="10">SUM(K114+L114+M114+N114+O114)</f>
        <v>400</v>
      </c>
      <c r="K114" s="193"/>
      <c r="L114" s="193"/>
      <c r="M114" s="193">
        <v>400</v>
      </c>
      <c r="N114" s="194"/>
      <c r="O114" s="197"/>
      <c r="P114" s="110" t="s">
        <v>798</v>
      </c>
    </row>
    <row r="115" spans="1:16" x14ac:dyDescent="0.2">
      <c r="A115" s="36">
        <v>109</v>
      </c>
      <c r="B115" s="273" t="s">
        <v>796</v>
      </c>
      <c r="C115" s="273" t="s">
        <v>797</v>
      </c>
      <c r="D115" s="81">
        <v>29565</v>
      </c>
      <c r="E115" s="76">
        <v>631230127</v>
      </c>
      <c r="F115" s="425" t="s">
        <v>775</v>
      </c>
      <c r="G115" s="83" t="s">
        <v>113</v>
      </c>
      <c r="H115" s="32">
        <v>10</v>
      </c>
      <c r="I115" s="33">
        <v>13460</v>
      </c>
      <c r="J115" s="326">
        <f t="shared" si="10"/>
        <v>400</v>
      </c>
      <c r="K115" s="193"/>
      <c r="L115" s="193"/>
      <c r="M115" s="193">
        <v>400</v>
      </c>
      <c r="N115" s="194"/>
      <c r="O115" s="197"/>
      <c r="P115" s="110" t="s">
        <v>798</v>
      </c>
    </row>
    <row r="116" spans="1:16" x14ac:dyDescent="0.2">
      <c r="A116" s="36">
        <v>110</v>
      </c>
      <c r="B116" s="273" t="s">
        <v>857</v>
      </c>
      <c r="C116" s="273" t="s">
        <v>837</v>
      </c>
      <c r="D116" s="81">
        <v>40700</v>
      </c>
      <c r="E116" s="76">
        <v>631230159</v>
      </c>
      <c r="F116" s="42" t="s">
        <v>852</v>
      </c>
      <c r="G116" s="300" t="s">
        <v>666</v>
      </c>
      <c r="H116" s="277">
        <v>10</v>
      </c>
      <c r="I116" s="51">
        <v>13250</v>
      </c>
      <c r="J116" s="326">
        <f t="shared" ref="J116:J122" si="11">SUM(K116+L116+M116+N116+O116)</f>
        <v>13.99</v>
      </c>
      <c r="K116" s="193"/>
      <c r="L116" s="193">
        <v>13.99</v>
      </c>
      <c r="M116" s="193"/>
      <c r="N116" s="194"/>
      <c r="O116" s="197"/>
      <c r="P116" s="110" t="s">
        <v>74</v>
      </c>
    </row>
    <row r="117" spans="1:16" x14ac:dyDescent="0.2">
      <c r="A117" s="36">
        <v>111</v>
      </c>
      <c r="B117" s="273" t="s">
        <v>858</v>
      </c>
      <c r="C117" s="273" t="s">
        <v>837</v>
      </c>
      <c r="D117" s="81">
        <v>40716</v>
      </c>
      <c r="E117" s="76">
        <v>631230160</v>
      </c>
      <c r="F117" s="42" t="s">
        <v>852</v>
      </c>
      <c r="G117" s="300" t="s">
        <v>666</v>
      </c>
      <c r="H117" s="277">
        <v>10</v>
      </c>
      <c r="I117" s="51">
        <v>13250</v>
      </c>
      <c r="J117" s="326">
        <f t="shared" si="11"/>
        <v>14.99</v>
      </c>
      <c r="K117" s="193"/>
      <c r="L117" s="193">
        <v>14.99</v>
      </c>
      <c r="M117" s="193"/>
      <c r="N117" s="194"/>
      <c r="O117" s="197"/>
      <c r="P117" s="110" t="s">
        <v>74</v>
      </c>
    </row>
    <row r="118" spans="1:16" x14ac:dyDescent="0.2">
      <c r="A118" s="36">
        <v>112</v>
      </c>
      <c r="B118" s="273" t="s">
        <v>859</v>
      </c>
      <c r="C118" s="273" t="s">
        <v>837</v>
      </c>
      <c r="D118" s="81">
        <v>40730</v>
      </c>
      <c r="E118" s="76">
        <v>631230161</v>
      </c>
      <c r="F118" s="42" t="s">
        <v>852</v>
      </c>
      <c r="G118" s="300" t="s">
        <v>666</v>
      </c>
      <c r="H118" s="277">
        <v>10</v>
      </c>
      <c r="I118" s="51">
        <v>13250</v>
      </c>
      <c r="J118" s="326">
        <f t="shared" si="11"/>
        <v>70.62</v>
      </c>
      <c r="K118" s="193"/>
      <c r="L118" s="193">
        <v>70.62</v>
      </c>
      <c r="M118" s="193"/>
      <c r="N118" s="194"/>
      <c r="O118" s="197"/>
      <c r="P118" s="110" t="s">
        <v>74</v>
      </c>
    </row>
    <row r="119" spans="1:16" x14ac:dyDescent="0.2">
      <c r="A119" s="36">
        <v>113</v>
      </c>
      <c r="B119" s="273" t="s">
        <v>871</v>
      </c>
      <c r="C119" s="273" t="s">
        <v>616</v>
      </c>
      <c r="D119" s="81">
        <v>40918</v>
      </c>
      <c r="E119" s="76">
        <v>631230158</v>
      </c>
      <c r="F119" s="42" t="s">
        <v>852</v>
      </c>
      <c r="G119" s="300" t="s">
        <v>872</v>
      </c>
      <c r="H119" s="277">
        <v>10</v>
      </c>
      <c r="I119" s="51">
        <v>13620</v>
      </c>
      <c r="J119" s="326">
        <f t="shared" si="11"/>
        <v>74</v>
      </c>
      <c r="K119" s="193"/>
      <c r="L119" s="193"/>
      <c r="M119" s="193">
        <v>74</v>
      </c>
      <c r="N119" s="194"/>
      <c r="O119" s="197"/>
      <c r="P119" s="110" t="s">
        <v>367</v>
      </c>
    </row>
    <row r="120" spans="1:16" x14ac:dyDescent="0.2">
      <c r="A120" s="36">
        <v>114</v>
      </c>
      <c r="B120" s="273" t="s">
        <v>873</v>
      </c>
      <c r="C120" s="273" t="s">
        <v>837</v>
      </c>
      <c r="D120" s="81">
        <v>40980</v>
      </c>
      <c r="E120" s="76">
        <v>631230162</v>
      </c>
      <c r="F120" s="42" t="s">
        <v>852</v>
      </c>
      <c r="G120" s="300" t="s">
        <v>666</v>
      </c>
      <c r="H120" s="277">
        <v>10</v>
      </c>
      <c r="I120" s="51">
        <v>13250</v>
      </c>
      <c r="J120" s="326">
        <f t="shared" si="11"/>
        <v>26.99</v>
      </c>
      <c r="K120" s="193"/>
      <c r="L120" s="193">
        <v>26.99</v>
      </c>
      <c r="M120" s="193"/>
      <c r="N120" s="194"/>
      <c r="O120" s="197"/>
      <c r="P120" s="110" t="s">
        <v>74</v>
      </c>
    </row>
    <row r="121" spans="1:16" x14ac:dyDescent="0.2">
      <c r="A121" s="36">
        <v>115</v>
      </c>
      <c r="B121" s="273" t="s">
        <v>874</v>
      </c>
      <c r="C121" s="273" t="s">
        <v>616</v>
      </c>
      <c r="D121" s="81">
        <v>40994</v>
      </c>
      <c r="E121" s="76">
        <v>631230151</v>
      </c>
      <c r="F121" s="42" t="s">
        <v>852</v>
      </c>
      <c r="G121" s="300" t="s">
        <v>671</v>
      </c>
      <c r="H121" s="277">
        <v>10</v>
      </c>
      <c r="I121" s="51">
        <v>13230</v>
      </c>
      <c r="J121" s="326">
        <f t="shared" si="11"/>
        <v>363</v>
      </c>
      <c r="K121" s="193"/>
      <c r="L121" s="193">
        <v>363</v>
      </c>
      <c r="M121" s="193"/>
      <c r="N121" s="194"/>
      <c r="O121" s="197"/>
      <c r="P121" s="110" t="s">
        <v>75</v>
      </c>
    </row>
    <row r="122" spans="1:16" x14ac:dyDescent="0.2">
      <c r="A122" s="36">
        <v>116</v>
      </c>
      <c r="B122" s="273" t="s">
        <v>917</v>
      </c>
      <c r="C122" s="273" t="s">
        <v>616</v>
      </c>
      <c r="D122" s="81">
        <v>47738</v>
      </c>
      <c r="E122" s="76">
        <v>631230171</v>
      </c>
      <c r="F122" s="42" t="s">
        <v>915</v>
      </c>
      <c r="G122" s="300" t="s">
        <v>382</v>
      </c>
      <c r="H122" s="277">
        <v>10</v>
      </c>
      <c r="I122" s="51">
        <v>14310</v>
      </c>
      <c r="J122" s="326">
        <f t="shared" si="11"/>
        <v>48.8</v>
      </c>
      <c r="K122" s="193"/>
      <c r="L122" s="193"/>
      <c r="M122" s="193">
        <v>48.8</v>
      </c>
      <c r="N122" s="194"/>
      <c r="O122" s="197"/>
      <c r="P122" s="110" t="s">
        <v>206</v>
      </c>
    </row>
    <row r="123" spans="1:16" x14ac:dyDescent="0.2">
      <c r="A123" s="36">
        <v>117</v>
      </c>
      <c r="B123" s="273" t="s">
        <v>949</v>
      </c>
      <c r="C123" s="273" t="s">
        <v>837</v>
      </c>
      <c r="D123" s="81">
        <v>49600</v>
      </c>
      <c r="E123" s="76">
        <v>631230164</v>
      </c>
      <c r="F123" s="42" t="s">
        <v>921</v>
      </c>
      <c r="G123" s="300" t="s">
        <v>666</v>
      </c>
      <c r="H123" s="277">
        <v>10</v>
      </c>
      <c r="I123" s="51">
        <v>13250</v>
      </c>
      <c r="J123" s="326">
        <f t="shared" ref="J123:J125" si="12">SUM(K123+L123+M123+N123+O123)</f>
        <v>566.76</v>
      </c>
      <c r="K123" s="193"/>
      <c r="L123" s="193"/>
      <c r="M123" s="193">
        <v>566.76</v>
      </c>
      <c r="N123" s="194"/>
      <c r="O123" s="197"/>
      <c r="P123" s="110" t="s">
        <v>950</v>
      </c>
    </row>
    <row r="124" spans="1:16" x14ac:dyDescent="0.2">
      <c r="A124" s="36">
        <v>118</v>
      </c>
      <c r="B124" s="273" t="s">
        <v>955</v>
      </c>
      <c r="C124" s="273" t="s">
        <v>921</v>
      </c>
      <c r="D124" s="81">
        <v>50655</v>
      </c>
      <c r="E124" s="76">
        <v>631230173</v>
      </c>
      <c r="F124" s="42" t="s">
        <v>699</v>
      </c>
      <c r="G124" s="300" t="s">
        <v>956</v>
      </c>
      <c r="H124" s="277">
        <v>10</v>
      </c>
      <c r="I124" s="51">
        <v>13760</v>
      </c>
      <c r="J124" s="326">
        <f t="shared" si="12"/>
        <v>838</v>
      </c>
      <c r="K124" s="193"/>
      <c r="L124" s="193"/>
      <c r="M124" s="193">
        <v>838</v>
      </c>
      <c r="N124" s="194"/>
      <c r="O124" s="197"/>
      <c r="P124" s="110" t="s">
        <v>555</v>
      </c>
    </row>
    <row r="125" spans="1:16" x14ac:dyDescent="0.2">
      <c r="A125" s="36">
        <v>119</v>
      </c>
      <c r="B125" s="273" t="s">
        <v>969</v>
      </c>
      <c r="C125" s="273" t="s">
        <v>833</v>
      </c>
      <c r="D125" s="81">
        <v>51684</v>
      </c>
      <c r="E125" s="76">
        <v>631230172</v>
      </c>
      <c r="F125" s="42" t="s">
        <v>963</v>
      </c>
      <c r="G125" s="300" t="s">
        <v>113</v>
      </c>
      <c r="H125" s="277">
        <v>10</v>
      </c>
      <c r="I125" s="51">
        <v>13460</v>
      </c>
      <c r="J125" s="326">
        <f t="shared" si="12"/>
        <v>129.5</v>
      </c>
      <c r="K125" s="193"/>
      <c r="L125" s="193"/>
      <c r="M125" s="193">
        <v>129.5</v>
      </c>
      <c r="N125" s="194"/>
      <c r="O125" s="197"/>
      <c r="P125" s="110" t="s">
        <v>357</v>
      </c>
    </row>
    <row r="126" spans="1:16" x14ac:dyDescent="0.2">
      <c r="A126" s="36">
        <v>120</v>
      </c>
      <c r="B126" s="273" t="s">
        <v>793</v>
      </c>
      <c r="C126" s="273" t="s">
        <v>143</v>
      </c>
      <c r="D126" s="81">
        <v>54161</v>
      </c>
      <c r="E126" s="76">
        <v>631230178</v>
      </c>
      <c r="F126" s="425" t="s">
        <v>975</v>
      </c>
      <c r="G126" s="83" t="s">
        <v>113</v>
      </c>
      <c r="H126" s="32">
        <v>10</v>
      </c>
      <c r="I126" s="33">
        <v>13460</v>
      </c>
      <c r="J126" s="326">
        <f t="shared" ref="J126:J129" si="13">SUM(K126+L126+M126+N126+O126)</f>
        <v>362.8</v>
      </c>
      <c r="K126" s="193"/>
      <c r="L126" s="193"/>
      <c r="M126" s="193">
        <v>362.8</v>
      </c>
      <c r="N126" s="194"/>
      <c r="O126" s="197"/>
      <c r="P126" s="110" t="s">
        <v>144</v>
      </c>
    </row>
    <row r="127" spans="1:16" x14ac:dyDescent="0.2">
      <c r="A127" s="36">
        <v>121</v>
      </c>
      <c r="B127" s="273" t="s">
        <v>274</v>
      </c>
      <c r="C127" s="273" t="s">
        <v>147</v>
      </c>
      <c r="D127" s="81">
        <v>54175</v>
      </c>
      <c r="E127" s="76">
        <v>631230180</v>
      </c>
      <c r="F127" s="425" t="s">
        <v>975</v>
      </c>
      <c r="G127" s="83" t="s">
        <v>113</v>
      </c>
      <c r="H127" s="32">
        <v>10</v>
      </c>
      <c r="I127" s="33">
        <v>13460</v>
      </c>
      <c r="J127" s="326">
        <f t="shared" si="13"/>
        <v>362.8</v>
      </c>
      <c r="K127" s="431"/>
      <c r="L127" s="193"/>
      <c r="M127" s="193">
        <v>362.8</v>
      </c>
      <c r="N127" s="194"/>
      <c r="O127" s="197"/>
      <c r="P127" s="110" t="s">
        <v>145</v>
      </c>
    </row>
    <row r="128" spans="1:16" x14ac:dyDescent="0.2">
      <c r="A128" s="36">
        <v>122</v>
      </c>
      <c r="B128" s="273" t="s">
        <v>271</v>
      </c>
      <c r="C128" s="273" t="s">
        <v>272</v>
      </c>
      <c r="D128" s="81">
        <v>54187</v>
      </c>
      <c r="E128" s="76">
        <v>631230175</v>
      </c>
      <c r="F128" s="425" t="s">
        <v>975</v>
      </c>
      <c r="G128" s="83" t="s">
        <v>113</v>
      </c>
      <c r="H128" s="32">
        <v>10</v>
      </c>
      <c r="I128" s="33">
        <v>13460</v>
      </c>
      <c r="J128" s="326">
        <f t="shared" si="13"/>
        <v>362.8</v>
      </c>
      <c r="K128" s="431"/>
      <c r="L128" s="193"/>
      <c r="M128" s="193">
        <v>362.8</v>
      </c>
      <c r="N128" s="194"/>
      <c r="O128" s="197"/>
      <c r="P128" s="110" t="s">
        <v>273</v>
      </c>
    </row>
    <row r="129" spans="1:16" x14ac:dyDescent="0.2">
      <c r="A129" s="36">
        <v>123</v>
      </c>
      <c r="B129" s="273" t="s">
        <v>234</v>
      </c>
      <c r="C129" s="273" t="s">
        <v>143</v>
      </c>
      <c r="D129" s="81">
        <v>54195</v>
      </c>
      <c r="E129" s="76">
        <v>631230181</v>
      </c>
      <c r="F129" s="425" t="s">
        <v>975</v>
      </c>
      <c r="G129" s="83" t="s">
        <v>113</v>
      </c>
      <c r="H129" s="32">
        <v>10</v>
      </c>
      <c r="I129" s="33">
        <v>13460</v>
      </c>
      <c r="J129" s="326">
        <f t="shared" si="13"/>
        <v>319.10000000000002</v>
      </c>
      <c r="K129" s="193"/>
      <c r="L129" s="193"/>
      <c r="M129" s="193">
        <v>319.10000000000002</v>
      </c>
      <c r="N129" s="194"/>
      <c r="O129" s="197"/>
      <c r="P129" s="110" t="s">
        <v>235</v>
      </c>
    </row>
    <row r="130" spans="1:16" x14ac:dyDescent="0.2">
      <c r="A130" s="36">
        <v>124</v>
      </c>
      <c r="B130" s="273" t="s">
        <v>163</v>
      </c>
      <c r="C130" s="70" t="s">
        <v>164</v>
      </c>
      <c r="D130" s="81">
        <v>54207</v>
      </c>
      <c r="E130" s="80">
        <v>631230177</v>
      </c>
      <c r="F130" s="38" t="s">
        <v>975</v>
      </c>
      <c r="G130" s="83" t="s">
        <v>113</v>
      </c>
      <c r="H130" s="32">
        <v>10</v>
      </c>
      <c r="I130" s="33">
        <v>13460</v>
      </c>
      <c r="J130" s="326">
        <f t="shared" ref="J130:J131" si="14">SUM(K130+L130+M130+N130+O130)</f>
        <v>362.8</v>
      </c>
      <c r="K130" s="192"/>
      <c r="L130" s="314"/>
      <c r="M130" s="189">
        <v>362.8</v>
      </c>
      <c r="N130" s="189"/>
      <c r="O130" s="189"/>
      <c r="P130" s="110" t="s">
        <v>165</v>
      </c>
    </row>
    <row r="131" spans="1:16" x14ac:dyDescent="0.2">
      <c r="A131" s="36">
        <v>125</v>
      </c>
      <c r="B131" s="273" t="s">
        <v>226</v>
      </c>
      <c r="C131" s="273" t="s">
        <v>196</v>
      </c>
      <c r="D131" s="81">
        <v>58254</v>
      </c>
      <c r="E131" s="76">
        <v>631230174</v>
      </c>
      <c r="F131" s="425" t="s">
        <v>991</v>
      </c>
      <c r="G131" s="83" t="s">
        <v>113</v>
      </c>
      <c r="H131" s="32">
        <v>10</v>
      </c>
      <c r="I131" s="33">
        <v>13460</v>
      </c>
      <c r="J131" s="326">
        <f t="shared" si="14"/>
        <v>362.8</v>
      </c>
      <c r="K131" s="193"/>
      <c r="L131" s="193"/>
      <c r="M131" s="193">
        <v>362.8</v>
      </c>
      <c r="N131" s="194"/>
      <c r="O131" s="197"/>
      <c r="P131" s="110" t="s">
        <v>227</v>
      </c>
    </row>
    <row r="132" spans="1:16" x14ac:dyDescent="0.2">
      <c r="A132" s="36">
        <v>126</v>
      </c>
      <c r="B132" s="273" t="s">
        <v>796</v>
      </c>
      <c r="C132" s="273" t="s">
        <v>797</v>
      </c>
      <c r="D132" s="81">
        <v>58327</v>
      </c>
      <c r="E132" s="76">
        <v>631230179</v>
      </c>
      <c r="F132" s="425" t="s">
        <v>991</v>
      </c>
      <c r="G132" s="83" t="s">
        <v>113</v>
      </c>
      <c r="H132" s="32">
        <v>10</v>
      </c>
      <c r="I132" s="33">
        <v>13460</v>
      </c>
      <c r="J132" s="326">
        <f t="shared" ref="J132:J136" si="15">SUM(K132+L132+M132+N132+O132)</f>
        <v>400</v>
      </c>
      <c r="K132" s="193"/>
      <c r="L132" s="193"/>
      <c r="M132" s="193">
        <v>400</v>
      </c>
      <c r="N132" s="194"/>
      <c r="O132" s="197"/>
      <c r="P132" s="110" t="s">
        <v>798</v>
      </c>
    </row>
    <row r="133" spans="1:16" x14ac:dyDescent="0.2">
      <c r="A133" s="36">
        <v>127</v>
      </c>
      <c r="B133" s="273"/>
      <c r="C133" s="273"/>
      <c r="D133" s="81"/>
      <c r="E133" s="76"/>
      <c r="F133" s="42" t="s">
        <v>994</v>
      </c>
      <c r="G133" s="77" t="s">
        <v>83</v>
      </c>
      <c r="H133" s="47">
        <v>10</v>
      </c>
      <c r="I133" s="39">
        <v>11110</v>
      </c>
      <c r="J133" s="228">
        <f t="shared" si="15"/>
        <v>1327.19</v>
      </c>
      <c r="K133" s="193">
        <v>1327.19</v>
      </c>
      <c r="L133" s="193"/>
      <c r="M133" s="193"/>
      <c r="N133" s="194"/>
      <c r="O133" s="197"/>
      <c r="P133" s="110"/>
    </row>
    <row r="134" spans="1:16" x14ac:dyDescent="0.2">
      <c r="A134" s="36">
        <v>128</v>
      </c>
      <c r="B134" s="273"/>
      <c r="C134" s="273"/>
      <c r="D134" s="81"/>
      <c r="E134" s="76"/>
      <c r="F134" s="42" t="s">
        <v>994</v>
      </c>
      <c r="G134" s="77" t="s">
        <v>84</v>
      </c>
      <c r="H134" s="48">
        <v>10</v>
      </c>
      <c r="I134" s="39">
        <v>11110</v>
      </c>
      <c r="J134" s="228">
        <f t="shared" si="15"/>
        <v>82971.100000000006</v>
      </c>
      <c r="K134" s="193">
        <v>82971.100000000006</v>
      </c>
      <c r="L134" s="193"/>
      <c r="M134" s="193"/>
      <c r="N134" s="194"/>
      <c r="O134" s="197"/>
      <c r="P134" s="110"/>
    </row>
    <row r="135" spans="1:16" x14ac:dyDescent="0.2">
      <c r="A135" s="36">
        <v>129</v>
      </c>
      <c r="B135" s="273" t="s">
        <v>239</v>
      </c>
      <c r="C135" s="273" t="s">
        <v>240</v>
      </c>
      <c r="D135" s="81">
        <v>64003</v>
      </c>
      <c r="E135" s="76">
        <v>631230182</v>
      </c>
      <c r="F135" s="425" t="s">
        <v>1040</v>
      </c>
      <c r="G135" s="83" t="s">
        <v>113</v>
      </c>
      <c r="H135" s="32">
        <v>10</v>
      </c>
      <c r="I135" s="33">
        <v>13460</v>
      </c>
      <c r="J135" s="326">
        <f t="shared" si="15"/>
        <v>362.8</v>
      </c>
      <c r="K135" s="431"/>
      <c r="L135" s="193"/>
      <c r="M135" s="193">
        <v>362.8</v>
      </c>
      <c r="N135" s="194"/>
      <c r="O135" s="197"/>
      <c r="P135" s="110" t="s">
        <v>241</v>
      </c>
    </row>
    <row r="136" spans="1:16" x14ac:dyDescent="0.2">
      <c r="A136" s="36">
        <v>130</v>
      </c>
      <c r="B136" s="273" t="s">
        <v>1055</v>
      </c>
      <c r="C136" s="273" t="s">
        <v>1040</v>
      </c>
      <c r="D136" s="81">
        <v>68318</v>
      </c>
      <c r="E136" s="76">
        <v>631230198</v>
      </c>
      <c r="F136" s="42" t="s">
        <v>1051</v>
      </c>
      <c r="G136" s="83" t="s">
        <v>1056</v>
      </c>
      <c r="H136" s="32">
        <v>10</v>
      </c>
      <c r="I136" s="33">
        <v>13460</v>
      </c>
      <c r="J136" s="326">
        <f t="shared" si="15"/>
        <v>235</v>
      </c>
      <c r="K136" s="193"/>
      <c r="L136" s="193"/>
      <c r="M136" s="193">
        <v>235</v>
      </c>
      <c r="N136" s="194"/>
      <c r="O136" s="197"/>
      <c r="P136" s="110" t="s">
        <v>324</v>
      </c>
    </row>
    <row r="137" spans="1:16" x14ac:dyDescent="0.2">
      <c r="A137" s="36">
        <v>131</v>
      </c>
      <c r="B137" s="273" t="s">
        <v>1060</v>
      </c>
      <c r="C137" s="273" t="s">
        <v>1040</v>
      </c>
      <c r="D137" s="81">
        <v>68335</v>
      </c>
      <c r="E137" s="76">
        <v>631230197</v>
      </c>
      <c r="F137" s="42" t="s">
        <v>1051</v>
      </c>
      <c r="G137" s="83" t="s">
        <v>1056</v>
      </c>
      <c r="H137" s="32">
        <v>10</v>
      </c>
      <c r="I137" s="33">
        <v>13460</v>
      </c>
      <c r="J137" s="326">
        <f t="shared" ref="J137:J139" si="16">SUM(K137+L137+M137+N137+O137)</f>
        <v>275</v>
      </c>
      <c r="K137" s="193"/>
      <c r="L137" s="193"/>
      <c r="M137" s="193">
        <v>275</v>
      </c>
      <c r="N137" s="194"/>
      <c r="O137" s="197"/>
      <c r="P137" s="110" t="s">
        <v>324</v>
      </c>
    </row>
    <row r="138" spans="1:16" x14ac:dyDescent="0.2">
      <c r="A138" s="36">
        <v>132</v>
      </c>
      <c r="B138" s="273" t="s">
        <v>1061</v>
      </c>
      <c r="C138" s="273" t="s">
        <v>1040</v>
      </c>
      <c r="D138" s="81">
        <v>68364</v>
      </c>
      <c r="E138" s="76">
        <v>631230200</v>
      </c>
      <c r="F138" s="42" t="s">
        <v>1051</v>
      </c>
      <c r="G138" s="83" t="s">
        <v>1062</v>
      </c>
      <c r="H138" s="32">
        <v>10</v>
      </c>
      <c r="I138" s="33">
        <v>13460</v>
      </c>
      <c r="J138" s="326">
        <f t="shared" si="16"/>
        <v>105.6</v>
      </c>
      <c r="K138" s="193"/>
      <c r="L138" s="193"/>
      <c r="M138" s="193">
        <v>105.6</v>
      </c>
      <c r="N138" s="194"/>
      <c r="O138" s="197"/>
      <c r="P138" s="110" t="s">
        <v>320</v>
      </c>
    </row>
    <row r="139" spans="1:16" x14ac:dyDescent="0.2">
      <c r="A139" s="36">
        <v>133</v>
      </c>
      <c r="B139" s="273" t="s">
        <v>1063</v>
      </c>
      <c r="C139" s="273" t="s">
        <v>1040</v>
      </c>
      <c r="D139" s="81">
        <v>68374</v>
      </c>
      <c r="E139" s="76">
        <v>631230199</v>
      </c>
      <c r="F139" s="42" t="s">
        <v>1051</v>
      </c>
      <c r="G139" s="83" t="s">
        <v>1062</v>
      </c>
      <c r="H139" s="32">
        <v>10</v>
      </c>
      <c r="I139" s="33">
        <v>13460</v>
      </c>
      <c r="J139" s="326">
        <f t="shared" si="16"/>
        <v>90</v>
      </c>
      <c r="K139" s="193"/>
      <c r="L139" s="193"/>
      <c r="M139" s="193">
        <v>90</v>
      </c>
      <c r="N139" s="194"/>
      <c r="O139" s="197"/>
      <c r="P139" s="110" t="s">
        <v>320</v>
      </c>
    </row>
    <row r="140" spans="1:16" x14ac:dyDescent="0.2">
      <c r="A140" s="36">
        <v>134</v>
      </c>
      <c r="B140" s="273" t="s">
        <v>1082</v>
      </c>
      <c r="C140" s="273" t="s">
        <v>616</v>
      </c>
      <c r="D140" s="81">
        <v>71604</v>
      </c>
      <c r="E140" s="76">
        <v>631230191</v>
      </c>
      <c r="F140" s="42" t="s">
        <v>1067</v>
      </c>
      <c r="G140" s="300" t="s">
        <v>215</v>
      </c>
      <c r="H140" s="277">
        <v>10</v>
      </c>
      <c r="I140" s="51">
        <v>13780</v>
      </c>
      <c r="J140" s="228">
        <f t="shared" ref="J140:J141" si="17">SUM(K140+L140+M140+N140+O140)</f>
        <v>83.95</v>
      </c>
      <c r="K140" s="193"/>
      <c r="L140" s="193"/>
      <c r="M140" s="193">
        <v>83.95</v>
      </c>
      <c r="N140" s="194"/>
      <c r="O140" s="197"/>
      <c r="P140" s="301" t="s">
        <v>216</v>
      </c>
    </row>
    <row r="141" spans="1:16" x14ac:dyDescent="0.2">
      <c r="A141" s="36">
        <v>135</v>
      </c>
      <c r="B141" s="273" t="s">
        <v>1084</v>
      </c>
      <c r="C141" s="273" t="s">
        <v>775</v>
      </c>
      <c r="D141" s="81">
        <v>71624</v>
      </c>
      <c r="E141" s="76">
        <v>631230189</v>
      </c>
      <c r="F141" s="42" t="s">
        <v>1067</v>
      </c>
      <c r="G141" s="300" t="s">
        <v>386</v>
      </c>
      <c r="H141" s="277">
        <v>10</v>
      </c>
      <c r="I141" s="51">
        <v>13630</v>
      </c>
      <c r="J141" s="228">
        <f t="shared" si="17"/>
        <v>2449.1</v>
      </c>
      <c r="K141" s="193"/>
      <c r="L141" s="193"/>
      <c r="M141" s="193">
        <v>2449.1</v>
      </c>
      <c r="N141" s="194"/>
      <c r="O141" s="197"/>
      <c r="P141" s="301" t="s">
        <v>1083</v>
      </c>
    </row>
    <row r="142" spans="1:16" x14ac:dyDescent="0.2">
      <c r="A142" s="36">
        <v>136</v>
      </c>
      <c r="B142" s="273" t="s">
        <v>453</v>
      </c>
      <c r="C142" s="273" t="s">
        <v>1049</v>
      </c>
      <c r="D142" s="81">
        <v>71652</v>
      </c>
      <c r="E142" s="76">
        <v>631230190</v>
      </c>
      <c r="F142" s="42" t="s">
        <v>1067</v>
      </c>
      <c r="G142" s="300" t="s">
        <v>215</v>
      </c>
      <c r="H142" s="277">
        <v>10</v>
      </c>
      <c r="I142" s="51">
        <v>13780</v>
      </c>
      <c r="J142" s="228">
        <f t="shared" ref="J142:J143" si="18">SUM(K142+L142+M142+N142+O142)</f>
        <v>1580.8</v>
      </c>
      <c r="K142" s="193"/>
      <c r="L142" s="193"/>
      <c r="M142" s="193">
        <v>1580.8</v>
      </c>
      <c r="N142" s="194"/>
      <c r="O142" s="197"/>
      <c r="P142" s="301" t="s">
        <v>216</v>
      </c>
    </row>
    <row r="143" spans="1:16" x14ac:dyDescent="0.2">
      <c r="A143" s="36">
        <v>137</v>
      </c>
      <c r="B143" s="273" t="s">
        <v>1091</v>
      </c>
      <c r="C143" s="273" t="s">
        <v>1049</v>
      </c>
      <c r="D143" s="81">
        <v>71698</v>
      </c>
      <c r="E143" s="76">
        <v>631230201</v>
      </c>
      <c r="F143" s="42" t="s">
        <v>1067</v>
      </c>
      <c r="G143" s="300" t="s">
        <v>547</v>
      </c>
      <c r="H143" s="277">
        <v>10</v>
      </c>
      <c r="I143" s="51">
        <v>14010</v>
      </c>
      <c r="J143" s="228">
        <f t="shared" si="18"/>
        <v>440</v>
      </c>
      <c r="K143" s="193"/>
      <c r="L143" s="193"/>
      <c r="M143" s="193">
        <v>440</v>
      </c>
      <c r="N143" s="194"/>
      <c r="O143" s="197"/>
      <c r="P143" s="301" t="s">
        <v>337</v>
      </c>
    </row>
    <row r="144" spans="1:16" x14ac:dyDescent="0.2">
      <c r="A144" s="36">
        <v>138</v>
      </c>
      <c r="B144" s="273" t="s">
        <v>1093</v>
      </c>
      <c r="C144" s="273" t="s">
        <v>1049</v>
      </c>
      <c r="D144" s="81">
        <v>71708</v>
      </c>
      <c r="E144" s="76">
        <v>631230202</v>
      </c>
      <c r="F144" s="42" t="s">
        <v>1067</v>
      </c>
      <c r="G144" s="300" t="s">
        <v>1094</v>
      </c>
      <c r="H144" s="277">
        <v>10</v>
      </c>
      <c r="I144" s="51">
        <v>14010</v>
      </c>
      <c r="J144" s="228">
        <f t="shared" ref="J144:J156" si="19">SUM(K144+L144+M144+N144+O144)</f>
        <v>320</v>
      </c>
      <c r="K144" s="193"/>
      <c r="L144" s="193"/>
      <c r="M144" s="193">
        <v>320</v>
      </c>
      <c r="N144" s="194"/>
      <c r="O144" s="197"/>
      <c r="P144" s="301" t="s">
        <v>337</v>
      </c>
    </row>
    <row r="145" spans="1:16" x14ac:dyDescent="0.2">
      <c r="A145" s="36">
        <v>139</v>
      </c>
      <c r="B145" s="274" t="s">
        <v>1103</v>
      </c>
      <c r="C145" s="43" t="s">
        <v>616</v>
      </c>
      <c r="D145" s="76">
        <v>71976</v>
      </c>
      <c r="E145" s="78">
        <v>631230188</v>
      </c>
      <c r="F145" s="37" t="s">
        <v>1096</v>
      </c>
      <c r="G145" s="77" t="s">
        <v>579</v>
      </c>
      <c r="H145" s="48">
        <v>10</v>
      </c>
      <c r="I145" s="51">
        <v>13770</v>
      </c>
      <c r="J145" s="228">
        <f t="shared" si="19"/>
        <v>345.52</v>
      </c>
      <c r="K145" s="189"/>
      <c r="L145" s="189"/>
      <c r="M145" s="193">
        <v>345.52</v>
      </c>
      <c r="N145" s="194"/>
      <c r="O145" s="190"/>
      <c r="P145" s="301" t="s">
        <v>216</v>
      </c>
    </row>
    <row r="146" spans="1:16" x14ac:dyDescent="0.2">
      <c r="A146" s="36">
        <v>140</v>
      </c>
      <c r="B146" s="274" t="s">
        <v>1137</v>
      </c>
      <c r="C146" s="43" t="s">
        <v>1125</v>
      </c>
      <c r="D146" s="76">
        <v>73595</v>
      </c>
      <c r="E146" s="78">
        <v>631230193</v>
      </c>
      <c r="F146" s="425" t="s">
        <v>1125</v>
      </c>
      <c r="G146" s="83" t="s">
        <v>1109</v>
      </c>
      <c r="H146" s="32">
        <v>10</v>
      </c>
      <c r="I146" s="33">
        <v>13610</v>
      </c>
      <c r="J146" s="228">
        <f t="shared" si="19"/>
        <v>5200</v>
      </c>
      <c r="K146" s="192"/>
      <c r="L146" s="189"/>
      <c r="M146" s="193">
        <v>5200</v>
      </c>
      <c r="N146" s="194"/>
      <c r="O146" s="194"/>
      <c r="P146" s="110" t="s">
        <v>483</v>
      </c>
    </row>
    <row r="147" spans="1:16" x14ac:dyDescent="0.2">
      <c r="A147" s="36">
        <v>141</v>
      </c>
      <c r="B147" s="274" t="s">
        <v>1150</v>
      </c>
      <c r="C147" s="43" t="s">
        <v>994</v>
      </c>
      <c r="D147" s="76">
        <v>73870</v>
      </c>
      <c r="E147" s="78">
        <v>631230220</v>
      </c>
      <c r="F147" s="425" t="s">
        <v>1125</v>
      </c>
      <c r="G147" s="77" t="s">
        <v>382</v>
      </c>
      <c r="H147" s="277">
        <v>10</v>
      </c>
      <c r="I147" s="51">
        <v>14310</v>
      </c>
      <c r="J147" s="228">
        <f t="shared" si="19"/>
        <v>30.4</v>
      </c>
      <c r="K147" s="193"/>
      <c r="L147" s="193"/>
      <c r="M147" s="193">
        <v>30.4</v>
      </c>
      <c r="N147" s="194"/>
      <c r="O147" s="197"/>
      <c r="P147" s="301" t="s">
        <v>206</v>
      </c>
    </row>
    <row r="148" spans="1:16" x14ac:dyDescent="0.2">
      <c r="A148" s="36">
        <v>142</v>
      </c>
      <c r="B148" s="274" t="s">
        <v>1151</v>
      </c>
      <c r="C148" s="43" t="s">
        <v>1152</v>
      </c>
      <c r="D148" s="76">
        <v>73899</v>
      </c>
      <c r="E148" s="78">
        <v>631230218</v>
      </c>
      <c r="F148" s="425" t="s">
        <v>1125</v>
      </c>
      <c r="G148" s="300" t="s">
        <v>657</v>
      </c>
      <c r="H148" s="277">
        <v>10</v>
      </c>
      <c r="I148" s="51">
        <v>13210</v>
      </c>
      <c r="J148" s="228">
        <f t="shared" si="19"/>
        <v>12.39</v>
      </c>
      <c r="K148" s="193"/>
      <c r="L148" s="193">
        <v>12.39</v>
      </c>
      <c r="M148" s="193"/>
      <c r="N148" s="194"/>
      <c r="O148" s="197"/>
      <c r="P148" s="110" t="s">
        <v>495</v>
      </c>
    </row>
    <row r="149" spans="1:16" x14ac:dyDescent="0.2">
      <c r="A149" s="36">
        <v>143</v>
      </c>
      <c r="B149" s="274" t="s">
        <v>1153</v>
      </c>
      <c r="C149" s="43" t="s">
        <v>1152</v>
      </c>
      <c r="D149" s="76">
        <v>73918</v>
      </c>
      <c r="E149" s="78">
        <v>631230219</v>
      </c>
      <c r="F149" s="425" t="s">
        <v>1125</v>
      </c>
      <c r="G149" s="300" t="s">
        <v>657</v>
      </c>
      <c r="H149" s="277">
        <v>10</v>
      </c>
      <c r="I149" s="51">
        <v>13210</v>
      </c>
      <c r="J149" s="228">
        <f t="shared" si="19"/>
        <v>12.84</v>
      </c>
      <c r="K149" s="193"/>
      <c r="L149" s="193">
        <v>12.84</v>
      </c>
      <c r="M149" s="193"/>
      <c r="N149" s="194"/>
      <c r="O149" s="197"/>
      <c r="P149" s="110" t="s">
        <v>495</v>
      </c>
    </row>
    <row r="150" spans="1:16" x14ac:dyDescent="0.2">
      <c r="A150" s="36">
        <v>144</v>
      </c>
      <c r="B150" s="274" t="s">
        <v>1154</v>
      </c>
      <c r="C150" s="43" t="s">
        <v>1155</v>
      </c>
      <c r="D150" s="76">
        <v>73927</v>
      </c>
      <c r="E150" s="78">
        <v>631230217</v>
      </c>
      <c r="F150" s="425" t="s">
        <v>1125</v>
      </c>
      <c r="G150" s="300" t="s">
        <v>657</v>
      </c>
      <c r="H150" s="277">
        <v>10</v>
      </c>
      <c r="I150" s="51">
        <v>13210</v>
      </c>
      <c r="J150" s="228">
        <f t="shared" si="19"/>
        <v>12.84</v>
      </c>
      <c r="K150" s="193"/>
      <c r="L150" s="193">
        <v>12.84</v>
      </c>
      <c r="M150" s="193"/>
      <c r="N150" s="194"/>
      <c r="O150" s="197"/>
      <c r="P150" s="110" t="s">
        <v>495</v>
      </c>
    </row>
    <row r="151" spans="1:16" x14ac:dyDescent="0.2">
      <c r="A151" s="36">
        <v>145</v>
      </c>
      <c r="B151" s="274" t="s">
        <v>1156</v>
      </c>
      <c r="C151" s="43" t="s">
        <v>1152</v>
      </c>
      <c r="D151" s="76">
        <v>73945</v>
      </c>
      <c r="E151" s="78">
        <v>631230216</v>
      </c>
      <c r="F151" s="425" t="s">
        <v>1125</v>
      </c>
      <c r="G151" s="300" t="s">
        <v>657</v>
      </c>
      <c r="H151" s="277">
        <v>10</v>
      </c>
      <c r="I151" s="51">
        <v>13210</v>
      </c>
      <c r="J151" s="228">
        <f t="shared" si="19"/>
        <v>457.55</v>
      </c>
      <c r="K151" s="193"/>
      <c r="L151" s="193">
        <v>457.55</v>
      </c>
      <c r="M151" s="193"/>
      <c r="N151" s="194"/>
      <c r="O151" s="197"/>
      <c r="P151" s="110" t="s">
        <v>495</v>
      </c>
    </row>
    <row r="152" spans="1:16" x14ac:dyDescent="0.2">
      <c r="A152" s="36">
        <v>146</v>
      </c>
      <c r="B152" s="274" t="s">
        <v>1157</v>
      </c>
      <c r="C152" s="43" t="s">
        <v>1152</v>
      </c>
      <c r="D152" s="76">
        <v>73972</v>
      </c>
      <c r="E152" s="78">
        <v>631230215</v>
      </c>
      <c r="F152" s="425" t="s">
        <v>1125</v>
      </c>
      <c r="G152" s="300" t="s">
        <v>657</v>
      </c>
      <c r="H152" s="277">
        <v>10</v>
      </c>
      <c r="I152" s="51">
        <v>13210</v>
      </c>
      <c r="J152" s="228">
        <f t="shared" si="19"/>
        <v>794.31</v>
      </c>
      <c r="K152" s="193"/>
      <c r="L152" s="193">
        <v>794.31</v>
      </c>
      <c r="M152" s="193"/>
      <c r="N152" s="194"/>
      <c r="O152" s="197"/>
      <c r="P152" s="110" t="s">
        <v>495</v>
      </c>
    </row>
    <row r="153" spans="1:16" x14ac:dyDescent="0.2">
      <c r="A153" s="36">
        <v>147</v>
      </c>
      <c r="B153" s="274" t="s">
        <v>1158</v>
      </c>
      <c r="C153" s="43" t="s">
        <v>975</v>
      </c>
      <c r="D153" s="76">
        <v>73990</v>
      </c>
      <c r="E153" s="78">
        <v>631230214</v>
      </c>
      <c r="F153" s="425" t="s">
        <v>1125</v>
      </c>
      <c r="G153" s="300" t="s">
        <v>657</v>
      </c>
      <c r="H153" s="277">
        <v>10</v>
      </c>
      <c r="I153" s="51">
        <v>13210</v>
      </c>
      <c r="J153" s="228">
        <f t="shared" si="19"/>
        <v>158.97</v>
      </c>
      <c r="K153" s="193"/>
      <c r="L153" s="193">
        <v>158.97</v>
      </c>
      <c r="M153" s="193"/>
      <c r="N153" s="194"/>
      <c r="O153" s="197"/>
      <c r="P153" s="110" t="s">
        <v>495</v>
      </c>
    </row>
    <row r="154" spans="1:16" x14ac:dyDescent="0.2">
      <c r="A154" s="36">
        <v>148</v>
      </c>
      <c r="B154" s="274" t="s">
        <v>1159</v>
      </c>
      <c r="C154" s="43" t="s">
        <v>987</v>
      </c>
      <c r="D154" s="76">
        <v>74008</v>
      </c>
      <c r="E154" s="78">
        <v>631230213</v>
      </c>
      <c r="F154" s="425" t="s">
        <v>1125</v>
      </c>
      <c r="G154" s="300" t="s">
        <v>657</v>
      </c>
      <c r="H154" s="277">
        <v>10</v>
      </c>
      <c r="I154" s="51">
        <v>13210</v>
      </c>
      <c r="J154" s="228">
        <f t="shared" si="19"/>
        <v>228.68</v>
      </c>
      <c r="K154" s="193"/>
      <c r="L154" s="193">
        <v>228.68</v>
      </c>
      <c r="M154" s="193"/>
      <c r="N154" s="194"/>
      <c r="O154" s="197"/>
      <c r="P154" s="110" t="s">
        <v>495</v>
      </c>
    </row>
    <row r="155" spans="1:16" x14ac:dyDescent="0.2">
      <c r="A155" s="36">
        <v>149</v>
      </c>
      <c r="B155" s="274" t="s">
        <v>1160</v>
      </c>
      <c r="C155" s="43" t="s">
        <v>1161</v>
      </c>
      <c r="D155" s="76">
        <v>74024</v>
      </c>
      <c r="E155" s="78">
        <v>631230212</v>
      </c>
      <c r="F155" s="425" t="s">
        <v>1125</v>
      </c>
      <c r="G155" s="300" t="s">
        <v>657</v>
      </c>
      <c r="H155" s="277">
        <v>10</v>
      </c>
      <c r="I155" s="51">
        <v>13210</v>
      </c>
      <c r="J155" s="228">
        <f t="shared" si="19"/>
        <v>1999.16</v>
      </c>
      <c r="K155" s="193"/>
      <c r="L155" s="193">
        <v>1999.16</v>
      </c>
      <c r="M155" s="193"/>
      <c r="N155" s="194"/>
      <c r="O155" s="197"/>
      <c r="P155" s="110" t="s">
        <v>495</v>
      </c>
    </row>
    <row r="156" spans="1:16" x14ac:dyDescent="0.2">
      <c r="A156" s="36">
        <v>150</v>
      </c>
      <c r="B156" s="274" t="s">
        <v>736</v>
      </c>
      <c r="C156" s="43" t="s">
        <v>994</v>
      </c>
      <c r="D156" s="76">
        <v>74161</v>
      </c>
      <c r="E156" s="78">
        <v>631230211</v>
      </c>
      <c r="F156" s="425" t="s">
        <v>1125</v>
      </c>
      <c r="G156" s="83" t="s">
        <v>726</v>
      </c>
      <c r="H156" s="47">
        <v>10</v>
      </c>
      <c r="I156" s="33">
        <v>13220</v>
      </c>
      <c r="J156" s="228">
        <f t="shared" si="19"/>
        <v>321.99</v>
      </c>
      <c r="K156" s="189"/>
      <c r="L156" s="193">
        <v>321.99</v>
      </c>
      <c r="M156" s="193"/>
      <c r="N156" s="194"/>
      <c r="O156" s="197"/>
      <c r="P156" s="110" t="s">
        <v>727</v>
      </c>
    </row>
    <row r="157" spans="1:16" x14ac:dyDescent="0.2">
      <c r="A157" s="36">
        <v>151</v>
      </c>
      <c r="B157" s="274" t="s">
        <v>755</v>
      </c>
      <c r="C157" s="43" t="s">
        <v>994</v>
      </c>
      <c r="D157" s="76">
        <v>74172</v>
      </c>
      <c r="E157" s="78">
        <v>631230210</v>
      </c>
      <c r="F157" s="425" t="s">
        <v>1125</v>
      </c>
      <c r="G157" s="83" t="s">
        <v>726</v>
      </c>
      <c r="H157" s="47">
        <v>10</v>
      </c>
      <c r="I157" s="33">
        <v>13220</v>
      </c>
      <c r="J157" s="228">
        <f t="shared" ref="J157:J166" si="20">SUM(K157+L157+M157+N157+O157)</f>
        <v>10.32</v>
      </c>
      <c r="K157" s="189"/>
      <c r="L157" s="193">
        <v>10.32</v>
      </c>
      <c r="M157" s="193"/>
      <c r="N157" s="194"/>
      <c r="O157" s="197"/>
      <c r="P157" s="110" t="s">
        <v>727</v>
      </c>
    </row>
    <row r="158" spans="1:16" x14ac:dyDescent="0.2">
      <c r="A158" s="36">
        <v>152</v>
      </c>
      <c r="B158" s="274" t="s">
        <v>1203</v>
      </c>
      <c r="C158" s="43" t="s">
        <v>994</v>
      </c>
      <c r="D158" s="76">
        <v>77614</v>
      </c>
      <c r="E158" s="76">
        <v>631230221</v>
      </c>
      <c r="F158" s="42" t="s">
        <v>1182</v>
      </c>
      <c r="G158" s="300" t="s">
        <v>671</v>
      </c>
      <c r="H158" s="277">
        <v>10</v>
      </c>
      <c r="I158" s="51">
        <v>13230</v>
      </c>
      <c r="J158" s="326">
        <f t="shared" si="20"/>
        <v>363</v>
      </c>
      <c r="K158" s="193"/>
      <c r="L158" s="193">
        <v>363</v>
      </c>
      <c r="M158" s="193"/>
      <c r="N158" s="194"/>
      <c r="O158" s="197"/>
      <c r="P158" s="110" t="s">
        <v>75</v>
      </c>
    </row>
    <row r="159" spans="1:16" x14ac:dyDescent="0.2">
      <c r="A159" s="36">
        <v>153</v>
      </c>
      <c r="B159" s="274"/>
      <c r="C159" s="363"/>
      <c r="D159" s="443">
        <v>78922</v>
      </c>
      <c r="E159" s="472"/>
      <c r="F159" s="516" t="s">
        <v>1309</v>
      </c>
      <c r="G159" s="426" t="s">
        <v>1311</v>
      </c>
      <c r="H159" s="517">
        <v>10</v>
      </c>
      <c r="I159" s="428">
        <v>11900</v>
      </c>
      <c r="J159" s="383">
        <f>SUM(K159+L159+M159+N159+O159)</f>
        <v>4926</v>
      </c>
      <c r="K159" s="514">
        <v>4926</v>
      </c>
      <c r="L159" s="348"/>
      <c r="M159" s="193"/>
      <c r="N159" s="247"/>
      <c r="O159" s="449"/>
      <c r="P159" s="385" t="s">
        <v>1310</v>
      </c>
    </row>
    <row r="160" spans="1:16" x14ac:dyDescent="0.2">
      <c r="A160" s="36">
        <v>154</v>
      </c>
      <c r="B160" s="273" t="s">
        <v>163</v>
      </c>
      <c r="C160" s="70" t="s">
        <v>164</v>
      </c>
      <c r="D160" s="81">
        <v>82104</v>
      </c>
      <c r="E160" s="80">
        <v>631230232</v>
      </c>
      <c r="F160" s="38" t="s">
        <v>1223</v>
      </c>
      <c r="G160" s="83" t="s">
        <v>113</v>
      </c>
      <c r="H160" s="32">
        <v>10</v>
      </c>
      <c r="I160" s="33">
        <v>13460</v>
      </c>
      <c r="J160" s="326">
        <f t="shared" si="20"/>
        <v>362.8</v>
      </c>
      <c r="K160" s="192"/>
      <c r="L160" s="314"/>
      <c r="M160" s="189">
        <v>362.8</v>
      </c>
      <c r="N160" s="189"/>
      <c r="O160" s="189"/>
      <c r="P160" s="110" t="s">
        <v>165</v>
      </c>
    </row>
    <row r="161" spans="1:18" x14ac:dyDescent="0.2">
      <c r="A161" s="36">
        <v>155</v>
      </c>
      <c r="B161" s="273" t="s">
        <v>271</v>
      </c>
      <c r="C161" s="273" t="s">
        <v>272</v>
      </c>
      <c r="D161" s="81">
        <v>82120</v>
      </c>
      <c r="E161" s="76">
        <v>631230228</v>
      </c>
      <c r="F161" s="425" t="s">
        <v>1223</v>
      </c>
      <c r="G161" s="83" t="s">
        <v>113</v>
      </c>
      <c r="H161" s="32">
        <v>10</v>
      </c>
      <c r="I161" s="33">
        <v>13460</v>
      </c>
      <c r="J161" s="326">
        <f t="shared" ref="J161:J163" si="21">SUM(K161+L161+M161+N161+O161)</f>
        <v>362.8</v>
      </c>
      <c r="K161" s="431"/>
      <c r="L161" s="193"/>
      <c r="M161" s="193">
        <v>362.8</v>
      </c>
      <c r="N161" s="194"/>
      <c r="O161" s="197"/>
      <c r="P161" s="110" t="s">
        <v>273</v>
      </c>
    </row>
    <row r="162" spans="1:18" x14ac:dyDescent="0.2">
      <c r="A162" s="36">
        <v>156</v>
      </c>
      <c r="B162" s="273" t="s">
        <v>234</v>
      </c>
      <c r="C162" s="273" t="s">
        <v>143</v>
      </c>
      <c r="D162" s="81">
        <v>82135</v>
      </c>
      <c r="E162" s="76">
        <v>631230229</v>
      </c>
      <c r="F162" s="425" t="s">
        <v>1223</v>
      </c>
      <c r="G162" s="83" t="s">
        <v>113</v>
      </c>
      <c r="H162" s="32">
        <v>10</v>
      </c>
      <c r="I162" s="33">
        <v>13460</v>
      </c>
      <c r="J162" s="326">
        <f t="shared" si="21"/>
        <v>319.10000000000002</v>
      </c>
      <c r="K162" s="193"/>
      <c r="L162" s="193"/>
      <c r="M162" s="193">
        <v>319.10000000000002</v>
      </c>
      <c r="N162" s="194"/>
      <c r="O162" s="197"/>
      <c r="P162" s="110" t="s">
        <v>235</v>
      </c>
    </row>
    <row r="163" spans="1:18" x14ac:dyDescent="0.2">
      <c r="A163" s="36">
        <v>157</v>
      </c>
      <c r="B163" s="273" t="s">
        <v>793</v>
      </c>
      <c r="C163" s="273" t="s">
        <v>143</v>
      </c>
      <c r="D163" s="81">
        <v>82149</v>
      </c>
      <c r="E163" s="76">
        <v>631230178</v>
      </c>
      <c r="F163" s="425" t="s">
        <v>1223</v>
      </c>
      <c r="G163" s="83" t="s">
        <v>113</v>
      </c>
      <c r="H163" s="32">
        <v>10</v>
      </c>
      <c r="I163" s="33">
        <v>13460</v>
      </c>
      <c r="J163" s="326">
        <f t="shared" si="21"/>
        <v>362.8</v>
      </c>
      <c r="K163" s="193"/>
      <c r="L163" s="193"/>
      <c r="M163" s="193">
        <v>362.8</v>
      </c>
      <c r="N163" s="194"/>
      <c r="O163" s="197"/>
      <c r="P163" s="110" t="s">
        <v>144</v>
      </c>
    </row>
    <row r="164" spans="1:18" x14ac:dyDescent="0.2">
      <c r="A164" s="36">
        <v>158</v>
      </c>
      <c r="B164" s="273" t="s">
        <v>239</v>
      </c>
      <c r="C164" s="273" t="s">
        <v>240</v>
      </c>
      <c r="D164" s="81">
        <v>86017</v>
      </c>
      <c r="E164" s="76">
        <v>631230231</v>
      </c>
      <c r="F164" s="425" t="s">
        <v>1273</v>
      </c>
      <c r="G164" s="83" t="s">
        <v>113</v>
      </c>
      <c r="H164" s="32">
        <v>10</v>
      </c>
      <c r="I164" s="33">
        <v>13460</v>
      </c>
      <c r="J164" s="326">
        <f t="shared" si="20"/>
        <v>362.8</v>
      </c>
      <c r="K164" s="431"/>
      <c r="L164" s="193"/>
      <c r="M164" s="193">
        <v>362.8</v>
      </c>
      <c r="N164" s="194"/>
      <c r="O164" s="197"/>
      <c r="P164" s="110" t="s">
        <v>241</v>
      </c>
    </row>
    <row r="165" spans="1:18" x14ac:dyDescent="0.2">
      <c r="A165" s="36">
        <v>159</v>
      </c>
      <c r="B165" s="273" t="s">
        <v>226</v>
      </c>
      <c r="C165" s="273" t="s">
        <v>196</v>
      </c>
      <c r="D165" s="81">
        <v>86405</v>
      </c>
      <c r="E165" s="76">
        <v>631230230</v>
      </c>
      <c r="F165" s="425" t="s">
        <v>1274</v>
      </c>
      <c r="G165" s="83" t="s">
        <v>113</v>
      </c>
      <c r="H165" s="32">
        <v>10</v>
      </c>
      <c r="I165" s="33">
        <v>13460</v>
      </c>
      <c r="J165" s="326">
        <f t="shared" si="20"/>
        <v>362.8</v>
      </c>
      <c r="K165" s="193"/>
      <c r="L165" s="193"/>
      <c r="M165" s="193">
        <v>362.8</v>
      </c>
      <c r="N165" s="194"/>
      <c r="O165" s="197"/>
      <c r="P165" s="110" t="s">
        <v>227</v>
      </c>
    </row>
    <row r="166" spans="1:18" x14ac:dyDescent="0.2">
      <c r="A166" s="36">
        <v>160</v>
      </c>
      <c r="B166" s="273" t="s">
        <v>796</v>
      </c>
      <c r="C166" s="273" t="s">
        <v>797</v>
      </c>
      <c r="D166" s="81">
        <v>86415</v>
      </c>
      <c r="E166" s="76">
        <v>631230227</v>
      </c>
      <c r="F166" s="425" t="s">
        <v>1274</v>
      </c>
      <c r="G166" s="83" t="s">
        <v>113</v>
      </c>
      <c r="H166" s="32">
        <v>10</v>
      </c>
      <c r="I166" s="33">
        <v>13460</v>
      </c>
      <c r="J166" s="326">
        <f t="shared" si="20"/>
        <v>400</v>
      </c>
      <c r="K166" s="193"/>
      <c r="L166" s="193"/>
      <c r="M166" s="193">
        <v>400</v>
      </c>
      <c r="N166" s="194"/>
      <c r="O166" s="197"/>
      <c r="P166" s="110" t="s">
        <v>798</v>
      </c>
    </row>
    <row r="167" spans="1:18" x14ac:dyDescent="0.2">
      <c r="A167" s="36">
        <v>161</v>
      </c>
      <c r="B167" s="274" t="s">
        <v>168</v>
      </c>
      <c r="C167" s="363" t="s">
        <v>169</v>
      </c>
      <c r="D167" s="81">
        <v>86973</v>
      </c>
      <c r="E167" s="80">
        <v>631230242</v>
      </c>
      <c r="F167" s="38" t="s">
        <v>1274</v>
      </c>
      <c r="G167" s="83" t="s">
        <v>113</v>
      </c>
      <c r="H167" s="32">
        <v>10</v>
      </c>
      <c r="I167" s="33">
        <v>13460</v>
      </c>
      <c r="J167" s="228">
        <f>SUM(K167+L167+M167+N167+O167)</f>
        <v>400</v>
      </c>
      <c r="K167" s="327"/>
      <c r="L167" s="189"/>
      <c r="M167" s="189">
        <v>400</v>
      </c>
      <c r="N167" s="189"/>
      <c r="O167" s="189"/>
      <c r="P167" s="110" t="s">
        <v>170</v>
      </c>
    </row>
    <row r="168" spans="1:18" x14ac:dyDescent="0.2">
      <c r="A168" s="36">
        <v>162</v>
      </c>
      <c r="B168" s="274"/>
      <c r="C168" s="43"/>
      <c r="D168" s="76"/>
      <c r="E168" s="78"/>
      <c r="F168" s="42" t="s">
        <v>1274</v>
      </c>
      <c r="G168" s="77" t="s">
        <v>1018</v>
      </c>
      <c r="H168" s="47">
        <v>10</v>
      </c>
      <c r="I168" s="39">
        <v>11110</v>
      </c>
      <c r="J168" s="228">
        <f t="shared" ref="J168:J177" si="22">SUM(K168+L168+M168+N168+O168)</f>
        <v>1330.48</v>
      </c>
      <c r="K168" s="193">
        <v>1330.48</v>
      </c>
      <c r="L168" s="193"/>
      <c r="M168" s="193"/>
      <c r="N168" s="194"/>
      <c r="O168" s="197"/>
      <c r="P168" s="110"/>
    </row>
    <row r="169" spans="1:18" x14ac:dyDescent="0.2">
      <c r="A169" s="36">
        <v>163</v>
      </c>
      <c r="B169" s="274"/>
      <c r="C169" s="43"/>
      <c r="D169" s="76"/>
      <c r="E169" s="78"/>
      <c r="F169" s="42" t="s">
        <v>1274</v>
      </c>
      <c r="G169" s="77" t="s">
        <v>1019</v>
      </c>
      <c r="H169" s="48">
        <v>10</v>
      </c>
      <c r="I169" s="39">
        <v>11110</v>
      </c>
      <c r="J169" s="228">
        <f t="shared" si="22"/>
        <v>95557.99</v>
      </c>
      <c r="K169" s="193">
        <v>95557.99</v>
      </c>
      <c r="L169" s="193"/>
      <c r="M169" s="193"/>
      <c r="N169" s="194"/>
      <c r="O169" s="197"/>
      <c r="P169" s="110"/>
    </row>
    <row r="170" spans="1:18" x14ac:dyDescent="0.2">
      <c r="A170" s="36">
        <v>164</v>
      </c>
      <c r="B170" s="274" t="s">
        <v>1320</v>
      </c>
      <c r="C170" s="43" t="s">
        <v>1175</v>
      </c>
      <c r="D170" s="76">
        <v>92448</v>
      </c>
      <c r="E170" s="78">
        <v>631230239</v>
      </c>
      <c r="F170" s="425" t="s">
        <v>1327</v>
      </c>
      <c r="G170" s="300" t="s">
        <v>872</v>
      </c>
      <c r="H170" s="277">
        <v>10</v>
      </c>
      <c r="I170" s="51">
        <v>13620</v>
      </c>
      <c r="J170" s="326">
        <f t="shared" si="22"/>
        <v>78</v>
      </c>
      <c r="K170" s="193"/>
      <c r="L170" s="193"/>
      <c r="M170" s="193">
        <v>78</v>
      </c>
      <c r="N170" s="194"/>
      <c r="O170" s="197"/>
      <c r="P170" s="110" t="s">
        <v>367</v>
      </c>
    </row>
    <row r="171" spans="1:18" x14ac:dyDescent="0.2">
      <c r="A171" s="36">
        <v>165</v>
      </c>
      <c r="B171" s="274" t="s">
        <v>1384</v>
      </c>
      <c r="C171" s="43" t="s">
        <v>1385</v>
      </c>
      <c r="D171" s="76">
        <v>100493</v>
      </c>
      <c r="E171" s="76">
        <v>631230250</v>
      </c>
      <c r="F171" s="42" t="s">
        <v>1363</v>
      </c>
      <c r="G171" s="300" t="s">
        <v>671</v>
      </c>
      <c r="H171" s="277">
        <v>10</v>
      </c>
      <c r="I171" s="51">
        <v>13230</v>
      </c>
      <c r="J171" s="326">
        <f t="shared" si="22"/>
        <v>363</v>
      </c>
      <c r="K171" s="193"/>
      <c r="L171" s="193">
        <v>363</v>
      </c>
      <c r="M171" s="193"/>
      <c r="N171" s="194"/>
      <c r="O171" s="197"/>
      <c r="P171" s="110" t="s">
        <v>75</v>
      </c>
      <c r="R171" s="483"/>
    </row>
    <row r="172" spans="1:18" x14ac:dyDescent="0.2">
      <c r="A172" s="36">
        <v>166</v>
      </c>
      <c r="B172" s="274"/>
      <c r="C172" s="43"/>
      <c r="D172" s="538">
        <v>102244</v>
      </c>
      <c r="E172" s="527"/>
      <c r="F172" s="554" t="s">
        <v>1398</v>
      </c>
      <c r="G172" s="555" t="s">
        <v>1586</v>
      </c>
      <c r="H172" s="530">
        <v>10</v>
      </c>
      <c r="I172" s="556">
        <v>13820</v>
      </c>
      <c r="J172" s="532">
        <f t="shared" ref="J172" si="23">SUM(K172+L172+M172+N172+O172)</f>
        <v>499.2</v>
      </c>
      <c r="K172" s="533"/>
      <c r="L172" s="533"/>
      <c r="M172" s="533">
        <v>499.2</v>
      </c>
      <c r="N172" s="534"/>
      <c r="O172" s="535"/>
      <c r="P172" s="557" t="s">
        <v>641</v>
      </c>
      <c r="R172" s="483"/>
    </row>
    <row r="173" spans="1:18" x14ac:dyDescent="0.2">
      <c r="A173" s="36">
        <v>167</v>
      </c>
      <c r="B173" s="274" t="s">
        <v>207</v>
      </c>
      <c r="C173" s="43" t="s">
        <v>1342</v>
      </c>
      <c r="D173" s="76">
        <v>102707</v>
      </c>
      <c r="E173" s="76">
        <v>631230247</v>
      </c>
      <c r="F173" s="42" t="s">
        <v>1398</v>
      </c>
      <c r="G173" s="300" t="s">
        <v>215</v>
      </c>
      <c r="H173" s="277">
        <v>10</v>
      </c>
      <c r="I173" s="51">
        <v>13780</v>
      </c>
      <c r="J173" s="326">
        <f t="shared" si="22"/>
        <v>1759.75</v>
      </c>
      <c r="K173" s="193"/>
      <c r="L173" s="193"/>
      <c r="M173" s="193">
        <v>1759.75</v>
      </c>
      <c r="N173" s="194"/>
      <c r="O173" s="197"/>
      <c r="P173" s="110" t="s">
        <v>216</v>
      </c>
      <c r="R173" s="483"/>
    </row>
    <row r="174" spans="1:18" x14ac:dyDescent="0.2">
      <c r="A174" s="36">
        <v>168</v>
      </c>
      <c r="B174" s="274" t="s">
        <v>1410</v>
      </c>
      <c r="C174" s="43" t="s">
        <v>616</v>
      </c>
      <c r="D174" s="76">
        <v>102748</v>
      </c>
      <c r="E174" s="76">
        <v>631230246</v>
      </c>
      <c r="F174" s="42" t="s">
        <v>1398</v>
      </c>
      <c r="G174" s="300" t="s">
        <v>776</v>
      </c>
      <c r="H174" s="277">
        <v>10</v>
      </c>
      <c r="I174" s="51">
        <v>13720</v>
      </c>
      <c r="J174" s="326">
        <f t="shared" si="22"/>
        <v>7678.2</v>
      </c>
      <c r="K174" s="193"/>
      <c r="L174" s="193"/>
      <c r="M174" s="193">
        <v>7678.2</v>
      </c>
      <c r="N174" s="194"/>
      <c r="O174" s="197"/>
      <c r="P174" s="110" t="s">
        <v>216</v>
      </c>
      <c r="R174" s="483"/>
    </row>
    <row r="175" spans="1:18" x14ac:dyDescent="0.2">
      <c r="A175" s="36">
        <v>169</v>
      </c>
      <c r="B175" s="274" t="s">
        <v>1405</v>
      </c>
      <c r="C175" s="341" t="s">
        <v>1182</v>
      </c>
      <c r="D175" s="81">
        <v>102595</v>
      </c>
      <c r="E175" s="76">
        <v>631230254</v>
      </c>
      <c r="F175" s="523" t="s">
        <v>1398</v>
      </c>
      <c r="G175" s="77" t="s">
        <v>520</v>
      </c>
      <c r="H175" s="277">
        <v>10</v>
      </c>
      <c r="I175" s="39">
        <v>13640</v>
      </c>
      <c r="J175" s="228">
        <f t="shared" si="22"/>
        <v>1544</v>
      </c>
      <c r="K175" s="193"/>
      <c r="L175" s="193"/>
      <c r="M175" s="193">
        <v>1544</v>
      </c>
      <c r="N175" s="194"/>
      <c r="O175" s="197"/>
      <c r="P175" s="301" t="s">
        <v>515</v>
      </c>
      <c r="R175" s="483"/>
    </row>
    <row r="176" spans="1:18" x14ac:dyDescent="0.2">
      <c r="A176" s="36">
        <v>170</v>
      </c>
      <c r="B176" s="274"/>
      <c r="C176" s="43"/>
      <c r="D176" s="76"/>
      <c r="E176" s="76"/>
      <c r="F176" s="42" t="s">
        <v>1461</v>
      </c>
      <c r="G176" s="77" t="s">
        <v>1298</v>
      </c>
      <c r="H176" s="47">
        <v>10</v>
      </c>
      <c r="I176" s="39">
        <v>11110</v>
      </c>
      <c r="J176" s="326">
        <f t="shared" si="22"/>
        <v>1790.88</v>
      </c>
      <c r="K176" s="193">
        <v>1790.88</v>
      </c>
      <c r="L176" s="193"/>
      <c r="M176" s="193"/>
      <c r="N176" s="194"/>
      <c r="O176" s="197"/>
      <c r="P176" s="110"/>
      <c r="R176" s="483"/>
    </row>
    <row r="177" spans="1:18" x14ac:dyDescent="0.2">
      <c r="A177" s="36">
        <v>171</v>
      </c>
      <c r="B177" s="433"/>
      <c r="C177" s="18"/>
      <c r="D177" s="76"/>
      <c r="E177" s="76"/>
      <c r="F177" s="42" t="s">
        <v>1461</v>
      </c>
      <c r="G177" s="77" t="s">
        <v>1299</v>
      </c>
      <c r="H177" s="48">
        <v>10</v>
      </c>
      <c r="I177" s="39">
        <v>11110</v>
      </c>
      <c r="J177" s="326">
        <f t="shared" si="22"/>
        <v>92448.13</v>
      </c>
      <c r="K177" s="193">
        <v>92448.13</v>
      </c>
      <c r="L177" s="193"/>
      <c r="M177" s="193"/>
      <c r="N177" s="194"/>
      <c r="O177" s="197"/>
      <c r="P177" s="110"/>
      <c r="R177" s="483"/>
    </row>
    <row r="178" spans="1:18" x14ac:dyDescent="0.2">
      <c r="A178" s="36">
        <v>172</v>
      </c>
      <c r="B178" s="433" t="s">
        <v>839</v>
      </c>
      <c r="C178" s="18" t="s">
        <v>1398</v>
      </c>
      <c r="D178" s="76">
        <v>131324</v>
      </c>
      <c r="E178" s="76">
        <v>631220270</v>
      </c>
      <c r="F178" s="42" t="s">
        <v>1672</v>
      </c>
      <c r="G178" s="300" t="s">
        <v>508</v>
      </c>
      <c r="H178" s="277">
        <v>10</v>
      </c>
      <c r="I178" s="51">
        <v>14024</v>
      </c>
      <c r="J178" s="326">
        <f t="shared" ref="J178:J198" si="24">SUM(K178+L178+M178+N178+O178)</f>
        <v>1270</v>
      </c>
      <c r="K178" s="193"/>
      <c r="L178" s="193"/>
      <c r="M178" s="193">
        <v>1270</v>
      </c>
      <c r="N178" s="194"/>
      <c r="O178" s="197"/>
      <c r="P178" s="110" t="s">
        <v>505</v>
      </c>
      <c r="R178" s="549"/>
    </row>
    <row r="179" spans="1:18" x14ac:dyDescent="0.2">
      <c r="A179" s="36">
        <v>173</v>
      </c>
      <c r="B179" s="433" t="s">
        <v>1440</v>
      </c>
      <c r="C179" s="18" t="s">
        <v>1398</v>
      </c>
      <c r="D179" s="76">
        <v>131333</v>
      </c>
      <c r="E179" s="76">
        <v>631220272</v>
      </c>
      <c r="F179" s="42" t="s">
        <v>1672</v>
      </c>
      <c r="G179" s="300" t="s">
        <v>1443</v>
      </c>
      <c r="H179" s="277">
        <v>10</v>
      </c>
      <c r="I179" s="51">
        <v>13460</v>
      </c>
      <c r="J179" s="326">
        <f t="shared" si="24"/>
        <v>275</v>
      </c>
      <c r="K179" s="193"/>
      <c r="L179" s="193"/>
      <c r="M179" s="193">
        <v>275</v>
      </c>
      <c r="N179" s="194"/>
      <c r="O179" s="197"/>
      <c r="P179" s="110" t="s">
        <v>324</v>
      </c>
      <c r="R179" s="549"/>
    </row>
    <row r="180" spans="1:18" x14ac:dyDescent="0.2">
      <c r="A180" s="36">
        <v>174</v>
      </c>
      <c r="B180" s="433" t="s">
        <v>1441</v>
      </c>
      <c r="C180" s="18" t="s">
        <v>1398</v>
      </c>
      <c r="D180" s="76">
        <v>131375</v>
      </c>
      <c r="E180" s="76">
        <v>631220271</v>
      </c>
      <c r="F180" s="42" t="s">
        <v>1674</v>
      </c>
      <c r="G180" s="300" t="s">
        <v>1442</v>
      </c>
      <c r="H180" s="277">
        <v>10</v>
      </c>
      <c r="I180" s="51">
        <v>13460</v>
      </c>
      <c r="J180" s="326">
        <f t="shared" si="24"/>
        <v>105.6</v>
      </c>
      <c r="K180" s="193"/>
      <c r="L180" s="193"/>
      <c r="M180" s="193">
        <v>105.6</v>
      </c>
      <c r="N180" s="194"/>
      <c r="O180" s="197"/>
      <c r="P180" s="110" t="s">
        <v>320</v>
      </c>
      <c r="R180" s="549"/>
    </row>
    <row r="181" spans="1:18" x14ac:dyDescent="0.2">
      <c r="A181" s="36">
        <v>175</v>
      </c>
      <c r="B181" s="433" t="s">
        <v>1457</v>
      </c>
      <c r="C181" s="18" t="s">
        <v>621</v>
      </c>
      <c r="D181" s="76">
        <v>131854</v>
      </c>
      <c r="E181" s="76">
        <v>631230255</v>
      </c>
      <c r="F181" s="42" t="s">
        <v>1674</v>
      </c>
      <c r="G181" s="300" t="s">
        <v>386</v>
      </c>
      <c r="H181" s="277">
        <v>10</v>
      </c>
      <c r="I181" s="51">
        <v>13630</v>
      </c>
      <c r="J181" s="326">
        <f t="shared" si="24"/>
        <v>415.8</v>
      </c>
      <c r="K181" s="193"/>
      <c r="L181" s="193"/>
      <c r="M181" s="193">
        <v>415.8</v>
      </c>
      <c r="N181" s="194"/>
      <c r="O181" s="197"/>
      <c r="P181" s="110" t="s">
        <v>1458</v>
      </c>
      <c r="R181" s="549"/>
    </row>
    <row r="182" spans="1:18" x14ac:dyDescent="0.2">
      <c r="A182" s="36">
        <v>176</v>
      </c>
      <c r="B182" s="433" t="s">
        <v>1450</v>
      </c>
      <c r="C182" s="18" t="s">
        <v>1413</v>
      </c>
      <c r="D182" s="76">
        <v>131922</v>
      </c>
      <c r="E182" s="76">
        <v>631220273</v>
      </c>
      <c r="F182" s="42" t="s">
        <v>1674</v>
      </c>
      <c r="G182" s="83" t="s">
        <v>113</v>
      </c>
      <c r="H182" s="32">
        <v>10</v>
      </c>
      <c r="I182" s="33">
        <v>13460</v>
      </c>
      <c r="J182" s="326">
        <f t="shared" si="24"/>
        <v>30</v>
      </c>
      <c r="K182" s="193"/>
      <c r="L182" s="193"/>
      <c r="M182" s="193">
        <v>30</v>
      </c>
      <c r="N182" s="194"/>
      <c r="O182" s="197"/>
      <c r="P182" s="110" t="s">
        <v>1451</v>
      </c>
      <c r="R182" s="549"/>
    </row>
    <row r="183" spans="1:18" x14ac:dyDescent="0.2">
      <c r="A183" s="36">
        <v>177</v>
      </c>
      <c r="B183" s="433" t="s">
        <v>1160</v>
      </c>
      <c r="C183" s="18" t="s">
        <v>1459</v>
      </c>
      <c r="D183" s="76">
        <v>131967</v>
      </c>
      <c r="E183" s="76">
        <v>631220258</v>
      </c>
      <c r="F183" s="42" t="s">
        <v>1674</v>
      </c>
      <c r="G183" s="300" t="s">
        <v>657</v>
      </c>
      <c r="H183" s="277">
        <v>10</v>
      </c>
      <c r="I183" s="51">
        <v>13210</v>
      </c>
      <c r="J183" s="228">
        <f t="shared" si="24"/>
        <v>1517.73</v>
      </c>
      <c r="K183" s="193"/>
      <c r="L183" s="193">
        <v>1517.73</v>
      </c>
      <c r="M183" s="193"/>
      <c r="N183" s="194"/>
      <c r="O183" s="197"/>
      <c r="P183" s="110" t="s">
        <v>495</v>
      </c>
      <c r="R183" s="549"/>
    </row>
    <row r="184" spans="1:18" x14ac:dyDescent="0.2">
      <c r="A184" s="36">
        <v>178</v>
      </c>
      <c r="B184" s="433" t="s">
        <v>1156</v>
      </c>
      <c r="C184" s="18" t="s">
        <v>1273</v>
      </c>
      <c r="D184" s="76">
        <v>132018</v>
      </c>
      <c r="E184" s="76">
        <v>631220261</v>
      </c>
      <c r="F184" s="42" t="s">
        <v>1674</v>
      </c>
      <c r="G184" s="300" t="s">
        <v>657</v>
      </c>
      <c r="H184" s="277">
        <v>10</v>
      </c>
      <c r="I184" s="51">
        <v>13210</v>
      </c>
      <c r="J184" s="326">
        <f t="shared" si="24"/>
        <v>268.45</v>
      </c>
      <c r="K184" s="193"/>
      <c r="L184" s="193">
        <v>268.45</v>
      </c>
      <c r="M184" s="193"/>
      <c r="N184" s="194"/>
      <c r="O184" s="197"/>
      <c r="P184" s="110" t="s">
        <v>495</v>
      </c>
      <c r="R184" s="549"/>
    </row>
    <row r="185" spans="1:18" x14ac:dyDescent="0.2">
      <c r="A185" s="36">
        <v>179</v>
      </c>
      <c r="B185" s="433" t="s">
        <v>1158</v>
      </c>
      <c r="C185" s="18" t="s">
        <v>1223</v>
      </c>
      <c r="D185" s="76">
        <v>132035</v>
      </c>
      <c r="E185" s="76">
        <v>631220260</v>
      </c>
      <c r="F185" s="42" t="s">
        <v>1674</v>
      </c>
      <c r="G185" s="300" t="s">
        <v>657</v>
      </c>
      <c r="H185" s="277">
        <v>10</v>
      </c>
      <c r="I185" s="51">
        <v>13210</v>
      </c>
      <c r="J185" s="326">
        <f t="shared" si="24"/>
        <v>57.8</v>
      </c>
      <c r="K185" s="193"/>
      <c r="L185" s="193">
        <v>57.8</v>
      </c>
      <c r="M185" s="193"/>
      <c r="N185" s="194"/>
      <c r="O185" s="197"/>
      <c r="P185" s="110" t="s">
        <v>495</v>
      </c>
      <c r="R185" s="549"/>
    </row>
    <row r="186" spans="1:18" x14ac:dyDescent="0.2">
      <c r="A186" s="36">
        <v>180</v>
      </c>
      <c r="B186" s="433" t="s">
        <v>1157</v>
      </c>
      <c r="C186" s="18" t="s">
        <v>1273</v>
      </c>
      <c r="D186" s="76">
        <v>132045</v>
      </c>
      <c r="E186" s="76">
        <v>631220256</v>
      </c>
      <c r="F186" s="42" t="s">
        <v>1674</v>
      </c>
      <c r="G186" s="300" t="s">
        <v>657</v>
      </c>
      <c r="H186" s="277">
        <v>10</v>
      </c>
      <c r="I186" s="51">
        <v>13210</v>
      </c>
      <c r="J186" s="326">
        <f t="shared" si="24"/>
        <v>54.6</v>
      </c>
      <c r="K186" s="193"/>
      <c r="L186" s="193">
        <v>54.6</v>
      </c>
      <c r="M186" s="193"/>
      <c r="N186" s="194"/>
      <c r="O186" s="197"/>
      <c r="P186" s="110" t="s">
        <v>495</v>
      </c>
      <c r="R186" s="549"/>
    </row>
    <row r="187" spans="1:18" x14ac:dyDescent="0.2">
      <c r="A187" s="36">
        <v>181</v>
      </c>
      <c r="B187" s="433" t="s">
        <v>1444</v>
      </c>
      <c r="C187" s="18" t="s">
        <v>1416</v>
      </c>
      <c r="D187" s="76">
        <v>132092</v>
      </c>
      <c r="E187" s="76">
        <v>631220268</v>
      </c>
      <c r="F187" s="42" t="s">
        <v>1674</v>
      </c>
      <c r="G187" s="300" t="s">
        <v>1417</v>
      </c>
      <c r="H187" s="277">
        <v>10</v>
      </c>
      <c r="I187" s="51">
        <v>13320</v>
      </c>
      <c r="J187" s="326">
        <f t="shared" si="24"/>
        <v>1141.45</v>
      </c>
      <c r="K187" s="193"/>
      <c r="L187" s="193"/>
      <c r="M187" s="193">
        <v>1141.45</v>
      </c>
      <c r="N187" s="194"/>
      <c r="O187" s="197"/>
      <c r="P187" s="110" t="s">
        <v>1171</v>
      </c>
      <c r="R187" s="549"/>
    </row>
    <row r="188" spans="1:18" x14ac:dyDescent="0.2">
      <c r="A188" s="36">
        <v>182</v>
      </c>
      <c r="B188" s="433" t="s">
        <v>1445</v>
      </c>
      <c r="C188" s="18" t="s">
        <v>1413</v>
      </c>
      <c r="D188" s="76">
        <v>132101</v>
      </c>
      <c r="E188" s="76">
        <v>631220262</v>
      </c>
      <c r="F188" s="42" t="s">
        <v>1674</v>
      </c>
      <c r="G188" s="300" t="s">
        <v>666</v>
      </c>
      <c r="H188" s="277">
        <v>10</v>
      </c>
      <c r="I188" s="51">
        <v>13250</v>
      </c>
      <c r="J188" s="326">
        <f t="shared" si="24"/>
        <v>29.98</v>
      </c>
      <c r="K188" s="193"/>
      <c r="L188" s="193"/>
      <c r="M188" s="193">
        <v>29.98</v>
      </c>
      <c r="N188" s="194"/>
      <c r="O188" s="197"/>
      <c r="P188" s="110" t="s">
        <v>950</v>
      </c>
      <c r="R188" s="549"/>
    </row>
    <row r="189" spans="1:18" x14ac:dyDescent="0.2">
      <c r="A189" s="36">
        <v>183</v>
      </c>
      <c r="B189" s="433" t="s">
        <v>1446</v>
      </c>
      <c r="C189" s="18" t="s">
        <v>1413</v>
      </c>
      <c r="D189" s="76">
        <v>132108</v>
      </c>
      <c r="E189" s="76">
        <v>631220265</v>
      </c>
      <c r="F189" s="42" t="s">
        <v>1674</v>
      </c>
      <c r="G189" s="300" t="s">
        <v>666</v>
      </c>
      <c r="H189" s="277">
        <v>10</v>
      </c>
      <c r="I189" s="51">
        <v>13250</v>
      </c>
      <c r="J189" s="326">
        <f t="shared" si="24"/>
        <v>70.62</v>
      </c>
      <c r="K189" s="193"/>
      <c r="L189" s="193"/>
      <c r="M189" s="193">
        <v>70.62</v>
      </c>
      <c r="N189" s="194"/>
      <c r="O189" s="197"/>
      <c r="P189" s="110" t="s">
        <v>950</v>
      </c>
      <c r="R189" s="549"/>
    </row>
    <row r="190" spans="1:18" x14ac:dyDescent="0.2">
      <c r="A190" s="36">
        <v>184</v>
      </c>
      <c r="B190" s="433" t="s">
        <v>1448</v>
      </c>
      <c r="C190" s="18" t="s">
        <v>1413</v>
      </c>
      <c r="D190" s="76">
        <v>132115</v>
      </c>
      <c r="E190" s="76">
        <v>631220263</v>
      </c>
      <c r="F190" s="42" t="s">
        <v>1674</v>
      </c>
      <c r="G190" s="300" t="s">
        <v>666</v>
      </c>
      <c r="H190" s="277">
        <v>10</v>
      </c>
      <c r="I190" s="51">
        <v>13250</v>
      </c>
      <c r="J190" s="326">
        <f t="shared" si="24"/>
        <v>26.98</v>
      </c>
      <c r="K190" s="193"/>
      <c r="L190" s="193"/>
      <c r="M190" s="193">
        <v>26.98</v>
      </c>
      <c r="N190" s="194"/>
      <c r="O190" s="197"/>
      <c r="P190" s="110" t="s">
        <v>950</v>
      </c>
      <c r="R190" s="549"/>
    </row>
    <row r="191" spans="1:18" x14ac:dyDescent="0.2">
      <c r="A191" s="36">
        <v>185</v>
      </c>
      <c r="B191" s="433" t="s">
        <v>1447</v>
      </c>
      <c r="C191" s="18" t="s">
        <v>1413</v>
      </c>
      <c r="D191" s="76">
        <v>132126</v>
      </c>
      <c r="E191" s="76">
        <v>631220264</v>
      </c>
      <c r="F191" s="42" t="s">
        <v>1674</v>
      </c>
      <c r="G191" s="300" t="s">
        <v>666</v>
      </c>
      <c r="H191" s="277">
        <v>10</v>
      </c>
      <c r="I191" s="51">
        <v>13250</v>
      </c>
      <c r="J191" s="326">
        <f t="shared" si="24"/>
        <v>27.98</v>
      </c>
      <c r="K191" s="193"/>
      <c r="L191" s="193"/>
      <c r="M191" s="193">
        <v>27.98</v>
      </c>
      <c r="N191" s="194"/>
      <c r="O191" s="197"/>
      <c r="P191" s="110" t="s">
        <v>950</v>
      </c>
      <c r="R191" s="549"/>
    </row>
    <row r="192" spans="1:18" x14ac:dyDescent="0.2">
      <c r="A192" s="36">
        <v>186</v>
      </c>
      <c r="B192" s="525" t="s">
        <v>1679</v>
      </c>
      <c r="C192" s="526" t="s">
        <v>884</v>
      </c>
      <c r="D192" s="527">
        <v>132638</v>
      </c>
      <c r="E192" s="527">
        <v>631230170</v>
      </c>
      <c r="F192" s="528" t="s">
        <v>1674</v>
      </c>
      <c r="G192" s="529" t="s">
        <v>1680</v>
      </c>
      <c r="H192" s="530">
        <v>10</v>
      </c>
      <c r="I192" s="531">
        <v>13810</v>
      </c>
      <c r="J192" s="532">
        <f t="shared" si="24"/>
        <v>500</v>
      </c>
      <c r="K192" s="533"/>
      <c r="L192" s="533"/>
      <c r="M192" s="533">
        <v>500</v>
      </c>
      <c r="N192" s="534"/>
      <c r="O192" s="535"/>
      <c r="P192" s="536" t="s">
        <v>1681</v>
      </c>
      <c r="R192" s="549"/>
    </row>
    <row r="193" spans="1:18" x14ac:dyDescent="0.2">
      <c r="A193" s="36">
        <v>187</v>
      </c>
      <c r="B193" s="273" t="s">
        <v>796</v>
      </c>
      <c r="C193" s="273" t="s">
        <v>797</v>
      </c>
      <c r="D193" s="81">
        <v>139123</v>
      </c>
      <c r="E193" s="76">
        <v>631230277</v>
      </c>
      <c r="F193" s="425" t="s">
        <v>1684</v>
      </c>
      <c r="G193" s="83" t="s">
        <v>113</v>
      </c>
      <c r="H193" s="32">
        <v>10</v>
      </c>
      <c r="I193" s="33">
        <v>13460</v>
      </c>
      <c r="J193" s="326">
        <f t="shared" si="24"/>
        <v>400</v>
      </c>
      <c r="K193" s="193"/>
      <c r="L193" s="193"/>
      <c r="M193" s="193">
        <v>400</v>
      </c>
      <c r="N193" s="194"/>
      <c r="O193" s="197"/>
      <c r="P193" s="110" t="s">
        <v>798</v>
      </c>
      <c r="R193" s="549"/>
    </row>
    <row r="194" spans="1:18" x14ac:dyDescent="0.2">
      <c r="A194" s="36">
        <v>188</v>
      </c>
      <c r="B194" s="273" t="s">
        <v>271</v>
      </c>
      <c r="C194" s="273" t="s">
        <v>272</v>
      </c>
      <c r="D194" s="81">
        <v>139129</v>
      </c>
      <c r="E194" s="76">
        <v>631230276</v>
      </c>
      <c r="F194" s="425" t="s">
        <v>1684</v>
      </c>
      <c r="G194" s="83" t="s">
        <v>113</v>
      </c>
      <c r="H194" s="32">
        <v>10</v>
      </c>
      <c r="I194" s="33">
        <v>13460</v>
      </c>
      <c r="J194" s="326">
        <f t="shared" si="24"/>
        <v>362.8</v>
      </c>
      <c r="K194" s="431"/>
      <c r="L194" s="193"/>
      <c r="M194" s="193">
        <v>362.8</v>
      </c>
      <c r="N194" s="194"/>
      <c r="O194" s="197"/>
      <c r="P194" s="110" t="s">
        <v>273</v>
      </c>
      <c r="R194" s="549"/>
    </row>
    <row r="195" spans="1:18" x14ac:dyDescent="0.2">
      <c r="A195" s="36">
        <v>189</v>
      </c>
      <c r="B195" s="273" t="s">
        <v>226</v>
      </c>
      <c r="C195" s="273" t="s">
        <v>196</v>
      </c>
      <c r="D195" s="81">
        <v>139135</v>
      </c>
      <c r="E195" s="76">
        <v>631230275</v>
      </c>
      <c r="F195" s="425" t="s">
        <v>1684</v>
      </c>
      <c r="G195" s="83" t="s">
        <v>113</v>
      </c>
      <c r="H195" s="32">
        <v>10</v>
      </c>
      <c r="I195" s="33">
        <v>13460</v>
      </c>
      <c r="J195" s="326">
        <f t="shared" si="24"/>
        <v>362.8</v>
      </c>
      <c r="K195" s="193"/>
      <c r="L195" s="193"/>
      <c r="M195" s="193">
        <v>362.8</v>
      </c>
      <c r="N195" s="194"/>
      <c r="O195" s="197"/>
      <c r="P195" s="110" t="s">
        <v>227</v>
      </c>
      <c r="R195" s="549"/>
    </row>
    <row r="196" spans="1:18" x14ac:dyDescent="0.2">
      <c r="A196" s="36">
        <v>190</v>
      </c>
      <c r="B196" s="273" t="s">
        <v>163</v>
      </c>
      <c r="C196" s="70" t="s">
        <v>164</v>
      </c>
      <c r="D196" s="81">
        <v>139150</v>
      </c>
      <c r="E196" s="80">
        <v>631230278</v>
      </c>
      <c r="F196" s="425" t="s">
        <v>1684</v>
      </c>
      <c r="G196" s="83" t="s">
        <v>113</v>
      </c>
      <c r="H196" s="32">
        <v>10</v>
      </c>
      <c r="I196" s="33">
        <v>13460</v>
      </c>
      <c r="J196" s="326">
        <f t="shared" si="24"/>
        <v>362.8</v>
      </c>
      <c r="K196" s="192"/>
      <c r="L196" s="314"/>
      <c r="M196" s="189">
        <v>362.8</v>
      </c>
      <c r="N196" s="189"/>
      <c r="O196" s="189"/>
      <c r="P196" s="110" t="s">
        <v>165</v>
      </c>
      <c r="R196" s="549"/>
    </row>
    <row r="197" spans="1:18" x14ac:dyDescent="0.2">
      <c r="A197" s="36">
        <v>191</v>
      </c>
      <c r="B197" s="273" t="s">
        <v>1694</v>
      </c>
      <c r="C197" s="273" t="s">
        <v>1695</v>
      </c>
      <c r="D197" s="81">
        <v>140657</v>
      </c>
      <c r="E197" s="76">
        <v>631230150</v>
      </c>
      <c r="F197" s="425" t="s">
        <v>1690</v>
      </c>
      <c r="G197" s="83" t="s">
        <v>386</v>
      </c>
      <c r="H197" s="47">
        <v>10</v>
      </c>
      <c r="I197" s="33">
        <v>13630</v>
      </c>
      <c r="J197" s="326">
        <f t="shared" si="24"/>
        <v>6500</v>
      </c>
      <c r="K197" s="431"/>
      <c r="L197" s="193"/>
      <c r="M197" s="193">
        <v>6500</v>
      </c>
      <c r="N197" s="194"/>
      <c r="O197" s="197"/>
      <c r="P197" s="110" t="s">
        <v>532</v>
      </c>
      <c r="R197" s="549"/>
    </row>
    <row r="198" spans="1:18" x14ac:dyDescent="0.2">
      <c r="A198" s="36">
        <v>192</v>
      </c>
      <c r="B198" s="273" t="s">
        <v>1699</v>
      </c>
      <c r="C198" s="273" t="s">
        <v>1700</v>
      </c>
      <c r="D198" s="81">
        <v>140712</v>
      </c>
      <c r="E198" s="76">
        <v>631230196</v>
      </c>
      <c r="F198" s="425" t="s">
        <v>1690</v>
      </c>
      <c r="G198" s="83" t="s">
        <v>547</v>
      </c>
      <c r="H198" s="47">
        <v>10</v>
      </c>
      <c r="I198" s="33">
        <v>14010</v>
      </c>
      <c r="J198" s="326">
        <f t="shared" si="24"/>
        <v>350</v>
      </c>
      <c r="K198" s="431"/>
      <c r="L198" s="193"/>
      <c r="M198" s="193">
        <v>350</v>
      </c>
      <c r="N198" s="194"/>
      <c r="O198" s="197"/>
      <c r="P198" s="110" t="s">
        <v>337</v>
      </c>
      <c r="R198" s="549"/>
    </row>
    <row r="199" spans="1:18" x14ac:dyDescent="0.2">
      <c r="A199" s="36">
        <v>193</v>
      </c>
      <c r="B199" s="273" t="s">
        <v>1734</v>
      </c>
      <c r="C199" s="273" t="s">
        <v>1684</v>
      </c>
      <c r="D199" s="81">
        <v>141735</v>
      </c>
      <c r="E199" s="76">
        <v>631230316</v>
      </c>
      <c r="F199" s="425" t="s">
        <v>1709</v>
      </c>
      <c r="G199" s="83" t="s">
        <v>113</v>
      </c>
      <c r="H199" s="32">
        <v>10</v>
      </c>
      <c r="I199" s="33">
        <v>13460</v>
      </c>
      <c r="J199" s="326">
        <f t="shared" ref="J199" si="25">SUM(K199+L199+M199+N199+O199)</f>
        <v>420</v>
      </c>
      <c r="K199" s="192"/>
      <c r="L199" s="314"/>
      <c r="M199" s="189">
        <v>420</v>
      </c>
      <c r="N199" s="189"/>
      <c r="O199" s="189"/>
      <c r="P199" s="110" t="s">
        <v>235</v>
      </c>
      <c r="R199" s="549"/>
    </row>
    <row r="200" spans="1:18" x14ac:dyDescent="0.2">
      <c r="A200" s="36">
        <v>194</v>
      </c>
      <c r="B200" s="273" t="s">
        <v>1753</v>
      </c>
      <c r="C200" s="273" t="s">
        <v>1587</v>
      </c>
      <c r="D200" s="81">
        <v>146045</v>
      </c>
      <c r="E200" s="76">
        <v>631230292</v>
      </c>
      <c r="F200" s="38" t="s">
        <v>1742</v>
      </c>
      <c r="G200" s="83" t="s">
        <v>1263</v>
      </c>
      <c r="H200" s="32">
        <v>21</v>
      </c>
      <c r="I200" s="33">
        <v>13620</v>
      </c>
      <c r="J200" s="228">
        <f t="shared" ref="J200" si="26">SUM(K200+L200+M200+N200+O200)</f>
        <v>63.44</v>
      </c>
      <c r="K200" s="192"/>
      <c r="L200" s="189"/>
      <c r="M200" s="193">
        <v>63.44</v>
      </c>
      <c r="N200" s="194"/>
      <c r="O200" s="194"/>
      <c r="P200" s="301" t="s">
        <v>357</v>
      </c>
      <c r="R200" s="549"/>
    </row>
    <row r="201" spans="1:18" x14ac:dyDescent="0.2">
      <c r="A201" s="36">
        <v>195</v>
      </c>
      <c r="B201" s="273" t="s">
        <v>1158</v>
      </c>
      <c r="C201" s="273" t="s">
        <v>1797</v>
      </c>
      <c r="D201" s="81">
        <v>148157</v>
      </c>
      <c r="E201" s="76">
        <v>631230309</v>
      </c>
      <c r="F201" s="425" t="s">
        <v>921</v>
      </c>
      <c r="G201" s="300" t="s">
        <v>657</v>
      </c>
      <c r="H201" s="277">
        <v>10</v>
      </c>
      <c r="I201" s="51">
        <v>13210</v>
      </c>
      <c r="J201" s="326">
        <f t="shared" ref="J201" si="27">SUM(K201+L201+M201+N201+O201)</f>
        <v>117.99</v>
      </c>
      <c r="K201" s="193"/>
      <c r="L201" s="193">
        <v>117.99</v>
      </c>
      <c r="M201" s="193"/>
      <c r="N201" s="194"/>
      <c r="O201" s="197"/>
      <c r="P201" s="110" t="s">
        <v>495</v>
      </c>
      <c r="R201" s="549"/>
    </row>
    <row r="202" spans="1:18" x14ac:dyDescent="0.2">
      <c r="A202" s="36">
        <v>196</v>
      </c>
      <c r="B202" s="273" t="s">
        <v>1156</v>
      </c>
      <c r="C202" s="273" t="s">
        <v>1798</v>
      </c>
      <c r="D202" s="81">
        <v>148179</v>
      </c>
      <c r="E202" s="76">
        <v>631230308</v>
      </c>
      <c r="F202" s="425" t="s">
        <v>921</v>
      </c>
      <c r="G202" s="300" t="s">
        <v>657</v>
      </c>
      <c r="H202" s="277">
        <v>10</v>
      </c>
      <c r="I202" s="51">
        <v>13210</v>
      </c>
      <c r="J202" s="326">
        <f t="shared" ref="J202" si="28">SUM(K202+L202+M202+N202+O202)</f>
        <v>171.99</v>
      </c>
      <c r="K202" s="193"/>
      <c r="L202" s="193">
        <v>171.99</v>
      </c>
      <c r="M202" s="193"/>
      <c r="N202" s="194"/>
      <c r="O202" s="197"/>
      <c r="P202" s="110" t="s">
        <v>495</v>
      </c>
      <c r="R202" s="549"/>
    </row>
    <row r="203" spans="1:18" x14ac:dyDescent="0.2">
      <c r="A203" s="36">
        <v>197</v>
      </c>
      <c r="B203" s="273" t="s">
        <v>1157</v>
      </c>
      <c r="C203" s="273" t="s">
        <v>1798</v>
      </c>
      <c r="D203" s="81">
        <v>148196</v>
      </c>
      <c r="E203" s="76">
        <v>631230307</v>
      </c>
      <c r="F203" s="425" t="s">
        <v>921</v>
      </c>
      <c r="G203" s="300" t="s">
        <v>657</v>
      </c>
      <c r="H203" s="277">
        <v>10</v>
      </c>
      <c r="I203" s="51">
        <v>13210</v>
      </c>
      <c r="J203" s="326">
        <f t="shared" ref="J203:J205" si="29">SUM(K203+L203+M203+N203+O203)</f>
        <v>55.07</v>
      </c>
      <c r="K203" s="193"/>
      <c r="L203" s="193">
        <v>55.07</v>
      </c>
      <c r="M203" s="193"/>
      <c r="N203" s="194"/>
      <c r="O203" s="197"/>
      <c r="P203" s="110" t="s">
        <v>495</v>
      </c>
      <c r="R203" s="549"/>
    </row>
    <row r="204" spans="1:18" x14ac:dyDescent="0.2">
      <c r="A204" s="36">
        <v>198</v>
      </c>
      <c r="B204" s="273" t="s">
        <v>1799</v>
      </c>
      <c r="C204" s="273" t="s">
        <v>1461</v>
      </c>
      <c r="D204" s="81">
        <v>148277</v>
      </c>
      <c r="E204" s="76">
        <v>631230289</v>
      </c>
      <c r="F204" s="425" t="s">
        <v>921</v>
      </c>
      <c r="G204" s="83" t="s">
        <v>382</v>
      </c>
      <c r="H204" s="47">
        <v>10</v>
      </c>
      <c r="I204" s="33">
        <v>14310</v>
      </c>
      <c r="J204" s="228">
        <f t="shared" si="29"/>
        <v>32.299999999999997</v>
      </c>
      <c r="K204" s="189"/>
      <c r="L204" s="193"/>
      <c r="M204" s="193">
        <v>32.299999999999997</v>
      </c>
      <c r="N204" s="194"/>
      <c r="O204" s="197"/>
      <c r="P204" s="110" t="s">
        <v>206</v>
      </c>
      <c r="R204" s="549"/>
    </row>
    <row r="205" spans="1:18" x14ac:dyDescent="0.2">
      <c r="A205" s="36">
        <v>199</v>
      </c>
      <c r="B205" s="273" t="s">
        <v>1802</v>
      </c>
      <c r="C205" s="273" t="s">
        <v>1385</v>
      </c>
      <c r="D205" s="81">
        <v>148285</v>
      </c>
      <c r="E205" s="76">
        <v>631230317</v>
      </c>
      <c r="F205" s="425" t="s">
        <v>921</v>
      </c>
      <c r="G205" s="83" t="s">
        <v>382</v>
      </c>
      <c r="H205" s="47">
        <v>10</v>
      </c>
      <c r="I205" s="33">
        <v>14310</v>
      </c>
      <c r="J205" s="228">
        <f t="shared" si="29"/>
        <v>22.3</v>
      </c>
      <c r="K205" s="193"/>
      <c r="L205" s="193"/>
      <c r="M205" s="193">
        <v>22.3</v>
      </c>
      <c r="N205" s="194"/>
      <c r="O205" s="197"/>
      <c r="P205" s="110" t="s">
        <v>206</v>
      </c>
      <c r="R205" s="549"/>
    </row>
    <row r="206" spans="1:18" x14ac:dyDescent="0.2">
      <c r="A206" s="36">
        <v>200</v>
      </c>
      <c r="B206" s="273" t="s">
        <v>1828</v>
      </c>
      <c r="C206" s="273" t="s">
        <v>1461</v>
      </c>
      <c r="D206" s="81">
        <v>149402</v>
      </c>
      <c r="E206" s="76">
        <v>631230314</v>
      </c>
      <c r="F206" s="42" t="s">
        <v>1817</v>
      </c>
      <c r="G206" s="300" t="s">
        <v>671</v>
      </c>
      <c r="H206" s="277">
        <v>10</v>
      </c>
      <c r="I206" s="51">
        <v>13230</v>
      </c>
      <c r="J206" s="326">
        <f t="shared" ref="J206" si="30">SUM(K206+L206+M206+N206+O206)</f>
        <v>363</v>
      </c>
      <c r="K206" s="193"/>
      <c r="L206" s="193">
        <v>363</v>
      </c>
      <c r="M206" s="193"/>
      <c r="N206" s="194"/>
      <c r="O206" s="197"/>
      <c r="P206" s="110" t="s">
        <v>75</v>
      </c>
      <c r="R206" s="549"/>
    </row>
    <row r="207" spans="1:18" x14ac:dyDescent="0.2">
      <c r="A207" s="36">
        <v>201</v>
      </c>
      <c r="B207" s="273" t="s">
        <v>755</v>
      </c>
      <c r="C207" s="273" t="s">
        <v>1461</v>
      </c>
      <c r="D207" s="81">
        <v>149450</v>
      </c>
      <c r="E207" s="76">
        <v>631230303</v>
      </c>
      <c r="F207" s="42" t="s">
        <v>1817</v>
      </c>
      <c r="G207" s="77" t="s">
        <v>726</v>
      </c>
      <c r="H207" s="48">
        <v>10</v>
      </c>
      <c r="I207" s="39">
        <v>13220</v>
      </c>
      <c r="J207" s="228">
        <f t="shared" ref="J207" si="31">SUM(K207+L207+M207+N207+O207)</f>
        <v>61.86</v>
      </c>
      <c r="K207" s="189"/>
      <c r="L207" s="189">
        <v>61.86</v>
      </c>
      <c r="M207" s="193"/>
      <c r="N207" s="194"/>
      <c r="O207" s="190"/>
      <c r="P207" s="301" t="s">
        <v>727</v>
      </c>
      <c r="R207" s="549"/>
    </row>
    <row r="208" spans="1:18" x14ac:dyDescent="0.2">
      <c r="A208" s="36">
        <v>202</v>
      </c>
      <c r="B208" s="273" t="s">
        <v>1831</v>
      </c>
      <c r="C208" s="273" t="s">
        <v>1461</v>
      </c>
      <c r="D208" s="81">
        <v>149462</v>
      </c>
      <c r="E208" s="76">
        <v>631230304</v>
      </c>
      <c r="F208" s="42" t="s">
        <v>1817</v>
      </c>
      <c r="G208" s="77" t="s">
        <v>726</v>
      </c>
      <c r="H208" s="48">
        <v>10</v>
      </c>
      <c r="I208" s="39">
        <v>13220</v>
      </c>
      <c r="J208" s="228">
        <f t="shared" ref="J208:J218" si="32">SUM(K208+L208+M208+N208+O208)</f>
        <v>40.869999999999997</v>
      </c>
      <c r="K208" s="189"/>
      <c r="L208" s="189">
        <v>40.869999999999997</v>
      </c>
      <c r="M208" s="193"/>
      <c r="N208" s="194"/>
      <c r="O208" s="190"/>
      <c r="P208" s="301" t="s">
        <v>727</v>
      </c>
      <c r="R208" s="549"/>
    </row>
    <row r="209" spans="1:18" x14ac:dyDescent="0.2">
      <c r="A209" s="36">
        <v>203</v>
      </c>
      <c r="B209" s="273" t="s">
        <v>1848</v>
      </c>
      <c r="C209" s="273" t="s">
        <v>1709</v>
      </c>
      <c r="D209" s="81">
        <v>149818</v>
      </c>
      <c r="E209" s="76">
        <v>631230334</v>
      </c>
      <c r="F209" s="42" t="s">
        <v>1817</v>
      </c>
      <c r="G209" s="77" t="s">
        <v>1027</v>
      </c>
      <c r="H209" s="48">
        <v>10</v>
      </c>
      <c r="I209" s="51">
        <v>13950</v>
      </c>
      <c r="J209" s="228">
        <f t="shared" si="32"/>
        <v>25</v>
      </c>
      <c r="K209" s="193"/>
      <c r="L209" s="193"/>
      <c r="M209" s="193">
        <v>25</v>
      </c>
      <c r="N209" s="194"/>
      <c r="O209" s="197"/>
      <c r="P209" s="301" t="s">
        <v>1028</v>
      </c>
      <c r="R209" s="549"/>
    </row>
    <row r="210" spans="1:18" x14ac:dyDescent="0.2">
      <c r="A210" s="36">
        <v>204</v>
      </c>
      <c r="B210" s="273" t="s">
        <v>1849</v>
      </c>
      <c r="C210" s="273" t="s">
        <v>1709</v>
      </c>
      <c r="D210" s="81">
        <v>149829</v>
      </c>
      <c r="E210" s="76">
        <v>631230336</v>
      </c>
      <c r="F210" s="42" t="s">
        <v>1817</v>
      </c>
      <c r="G210" s="77" t="s">
        <v>1852</v>
      </c>
      <c r="H210" s="48">
        <v>10</v>
      </c>
      <c r="I210" s="51">
        <v>13950</v>
      </c>
      <c r="J210" s="228">
        <f t="shared" si="32"/>
        <v>40</v>
      </c>
      <c r="K210" s="193"/>
      <c r="L210" s="193"/>
      <c r="M210" s="193">
        <v>40</v>
      </c>
      <c r="N210" s="194"/>
      <c r="O210" s="197"/>
      <c r="P210" s="301" t="s">
        <v>1028</v>
      </c>
      <c r="R210" s="549"/>
    </row>
    <row r="211" spans="1:18" x14ac:dyDescent="0.2">
      <c r="A211" s="36">
        <v>205</v>
      </c>
      <c r="B211" s="273" t="s">
        <v>1850</v>
      </c>
      <c r="C211" s="273" t="s">
        <v>1709</v>
      </c>
      <c r="D211" s="81">
        <v>149839</v>
      </c>
      <c r="E211" s="76">
        <v>631230332</v>
      </c>
      <c r="F211" s="42" t="s">
        <v>1817</v>
      </c>
      <c r="G211" s="77" t="s">
        <v>1032</v>
      </c>
      <c r="H211" s="48">
        <v>10</v>
      </c>
      <c r="I211" s="51">
        <v>13950</v>
      </c>
      <c r="J211" s="228">
        <f t="shared" si="32"/>
        <v>10</v>
      </c>
      <c r="K211" s="193"/>
      <c r="L211" s="193"/>
      <c r="M211" s="193">
        <v>10</v>
      </c>
      <c r="N211" s="194"/>
      <c r="O211" s="197"/>
      <c r="P211" s="301" t="s">
        <v>1028</v>
      </c>
      <c r="R211" s="549"/>
    </row>
    <row r="212" spans="1:18" x14ac:dyDescent="0.2">
      <c r="A212" s="36">
        <v>206</v>
      </c>
      <c r="B212" s="273" t="s">
        <v>1851</v>
      </c>
      <c r="C212" s="273" t="s">
        <v>1709</v>
      </c>
      <c r="D212" s="81">
        <v>149846</v>
      </c>
      <c r="E212" s="76">
        <v>631230338</v>
      </c>
      <c r="F212" s="42" t="s">
        <v>1817</v>
      </c>
      <c r="G212" s="77" t="s">
        <v>1024</v>
      </c>
      <c r="H212" s="48">
        <v>10</v>
      </c>
      <c r="I212" s="51">
        <v>13951</v>
      </c>
      <c r="J212" s="228">
        <f t="shared" si="32"/>
        <v>233.1</v>
      </c>
      <c r="K212" s="193"/>
      <c r="L212" s="193"/>
      <c r="M212" s="193">
        <v>233.1</v>
      </c>
      <c r="N212" s="194"/>
      <c r="O212" s="197"/>
      <c r="P212" s="301" t="s">
        <v>1025</v>
      </c>
      <c r="R212" s="549"/>
    </row>
    <row r="213" spans="1:18" x14ac:dyDescent="0.2">
      <c r="A213" s="36">
        <v>207</v>
      </c>
      <c r="B213" s="273" t="s">
        <v>1853</v>
      </c>
      <c r="C213" s="273" t="s">
        <v>1709</v>
      </c>
      <c r="D213" s="81">
        <v>149872</v>
      </c>
      <c r="E213" s="76">
        <v>631230329</v>
      </c>
      <c r="F213" s="42" t="s">
        <v>1817</v>
      </c>
      <c r="G213" s="77" t="s">
        <v>1854</v>
      </c>
      <c r="H213" s="48">
        <v>10</v>
      </c>
      <c r="I213" s="51">
        <v>14010</v>
      </c>
      <c r="J213" s="228">
        <f t="shared" si="32"/>
        <v>17</v>
      </c>
      <c r="K213" s="193"/>
      <c r="L213" s="193"/>
      <c r="M213" s="193">
        <v>17</v>
      </c>
      <c r="N213" s="194"/>
      <c r="O213" s="197"/>
      <c r="P213" s="301" t="s">
        <v>1855</v>
      </c>
      <c r="R213" s="549"/>
    </row>
    <row r="214" spans="1:18" x14ac:dyDescent="0.2">
      <c r="A214" s="36">
        <v>208</v>
      </c>
      <c r="B214" s="273" t="s">
        <v>1856</v>
      </c>
      <c r="C214" s="273" t="s">
        <v>1709</v>
      </c>
      <c r="D214" s="81">
        <v>149882</v>
      </c>
      <c r="E214" s="76">
        <v>631230328</v>
      </c>
      <c r="F214" s="42" t="s">
        <v>1817</v>
      </c>
      <c r="G214" s="77" t="s">
        <v>1854</v>
      </c>
      <c r="H214" s="48">
        <v>10</v>
      </c>
      <c r="I214" s="51">
        <v>14010</v>
      </c>
      <c r="J214" s="228">
        <f t="shared" si="32"/>
        <v>17</v>
      </c>
      <c r="K214" s="193"/>
      <c r="L214" s="193"/>
      <c r="M214" s="193">
        <v>17</v>
      </c>
      <c r="N214" s="194"/>
      <c r="O214" s="197"/>
      <c r="P214" s="301" t="s">
        <v>1855</v>
      </c>
      <c r="R214" s="549"/>
    </row>
    <row r="215" spans="1:18" x14ac:dyDescent="0.2">
      <c r="A215" s="36">
        <v>209</v>
      </c>
      <c r="B215" s="273" t="s">
        <v>1858</v>
      </c>
      <c r="C215" s="273" t="s">
        <v>1709</v>
      </c>
      <c r="D215" s="81">
        <v>149891</v>
      </c>
      <c r="E215" s="76">
        <v>631230327</v>
      </c>
      <c r="F215" s="42" t="s">
        <v>1817</v>
      </c>
      <c r="G215" s="77" t="s">
        <v>1854</v>
      </c>
      <c r="H215" s="48">
        <v>10</v>
      </c>
      <c r="I215" s="51">
        <v>14010</v>
      </c>
      <c r="J215" s="228">
        <f t="shared" ref="J215" si="33">SUM(K215+L215+M215+N215+O215)</f>
        <v>30</v>
      </c>
      <c r="K215" s="193"/>
      <c r="L215" s="193"/>
      <c r="M215" s="193">
        <v>30</v>
      </c>
      <c r="N215" s="194"/>
      <c r="O215" s="197"/>
      <c r="P215" s="301" t="s">
        <v>1855</v>
      </c>
      <c r="R215" s="549"/>
    </row>
    <row r="216" spans="1:18" x14ac:dyDescent="0.2">
      <c r="A216" s="36">
        <v>210</v>
      </c>
      <c r="B216" s="273" t="s">
        <v>1859</v>
      </c>
      <c r="C216" s="273" t="s">
        <v>1709</v>
      </c>
      <c r="D216" s="81">
        <v>149899</v>
      </c>
      <c r="E216" s="76">
        <v>631230326</v>
      </c>
      <c r="F216" s="42" t="s">
        <v>1817</v>
      </c>
      <c r="G216" s="77" t="s">
        <v>1854</v>
      </c>
      <c r="H216" s="48">
        <v>10</v>
      </c>
      <c r="I216" s="51">
        <v>14010</v>
      </c>
      <c r="J216" s="228">
        <f t="shared" ref="J216" si="34">SUM(K216+L216+M216+N216+O216)</f>
        <v>30</v>
      </c>
      <c r="K216" s="193"/>
      <c r="L216" s="193"/>
      <c r="M216" s="193">
        <v>30</v>
      </c>
      <c r="N216" s="194"/>
      <c r="O216" s="197"/>
      <c r="P216" s="301" t="s">
        <v>1855</v>
      </c>
      <c r="R216" s="549"/>
    </row>
    <row r="217" spans="1:18" x14ac:dyDescent="0.2">
      <c r="A217" s="36">
        <v>211</v>
      </c>
      <c r="B217" s="273" t="s">
        <v>1857</v>
      </c>
      <c r="C217" s="273" t="s">
        <v>1709</v>
      </c>
      <c r="D217" s="81">
        <v>149909</v>
      </c>
      <c r="E217" s="76">
        <v>631230337</v>
      </c>
      <c r="F217" s="42" t="s">
        <v>1817</v>
      </c>
      <c r="G217" s="77" t="s">
        <v>1024</v>
      </c>
      <c r="H217" s="48">
        <v>10</v>
      </c>
      <c r="I217" s="51">
        <v>13951</v>
      </c>
      <c r="J217" s="228">
        <f t="shared" si="32"/>
        <v>17.7</v>
      </c>
      <c r="K217" s="193"/>
      <c r="L217" s="193"/>
      <c r="M217" s="193">
        <v>17.7</v>
      </c>
      <c r="N217" s="194"/>
      <c r="O217" s="197"/>
      <c r="P217" s="301" t="s">
        <v>1025</v>
      </c>
      <c r="R217" s="549"/>
    </row>
    <row r="218" spans="1:18" x14ac:dyDescent="0.2">
      <c r="A218" s="36">
        <v>212</v>
      </c>
      <c r="B218" s="273" t="s">
        <v>1863</v>
      </c>
      <c r="C218" s="273" t="s">
        <v>1709</v>
      </c>
      <c r="D218" s="81">
        <v>149914</v>
      </c>
      <c r="E218" s="76">
        <v>631230339</v>
      </c>
      <c r="F218" s="42" t="s">
        <v>1817</v>
      </c>
      <c r="G218" s="77" t="s">
        <v>1024</v>
      </c>
      <c r="H218" s="48">
        <v>10</v>
      </c>
      <c r="I218" s="51">
        <v>13951</v>
      </c>
      <c r="J218" s="228">
        <f t="shared" si="32"/>
        <v>233.1</v>
      </c>
      <c r="K218" s="193"/>
      <c r="L218" s="193"/>
      <c r="M218" s="193">
        <v>233.1</v>
      </c>
      <c r="N218" s="194"/>
      <c r="O218" s="197"/>
      <c r="P218" s="301" t="s">
        <v>1025</v>
      </c>
      <c r="R218" s="549"/>
    </row>
    <row r="219" spans="1:18" x14ac:dyDescent="0.2">
      <c r="A219" s="36">
        <v>213</v>
      </c>
      <c r="B219" s="273" t="s">
        <v>1860</v>
      </c>
      <c r="C219" s="273" t="s">
        <v>1709</v>
      </c>
      <c r="D219" s="81">
        <v>149919</v>
      </c>
      <c r="E219" s="76">
        <v>631230333</v>
      </c>
      <c r="F219" s="42" t="s">
        <v>1817</v>
      </c>
      <c r="G219" s="77" t="s">
        <v>1027</v>
      </c>
      <c r="H219" s="48">
        <v>10</v>
      </c>
      <c r="I219" s="51">
        <v>13950</v>
      </c>
      <c r="J219" s="228">
        <f t="shared" ref="J219:J223" si="35">SUM(K219+L219+M219+N219+O219)</f>
        <v>25</v>
      </c>
      <c r="K219" s="193"/>
      <c r="L219" s="193"/>
      <c r="M219" s="193">
        <v>25</v>
      </c>
      <c r="N219" s="194"/>
      <c r="O219" s="197"/>
      <c r="P219" s="301" t="s">
        <v>1028</v>
      </c>
      <c r="R219" s="549"/>
    </row>
    <row r="220" spans="1:18" x14ac:dyDescent="0.2">
      <c r="A220" s="36">
        <v>214</v>
      </c>
      <c r="B220" s="273" t="s">
        <v>1861</v>
      </c>
      <c r="C220" s="273" t="s">
        <v>1709</v>
      </c>
      <c r="D220" s="81">
        <v>149924</v>
      </c>
      <c r="E220" s="76">
        <v>631230335</v>
      </c>
      <c r="F220" s="42" t="s">
        <v>1817</v>
      </c>
      <c r="G220" s="77" t="s">
        <v>1852</v>
      </c>
      <c r="H220" s="48">
        <v>10</v>
      </c>
      <c r="I220" s="51">
        <v>13950</v>
      </c>
      <c r="J220" s="228">
        <f t="shared" si="35"/>
        <v>40</v>
      </c>
      <c r="K220" s="193"/>
      <c r="L220" s="193"/>
      <c r="M220" s="193">
        <v>40</v>
      </c>
      <c r="N220" s="194"/>
      <c r="O220" s="197"/>
      <c r="P220" s="301" t="s">
        <v>1028</v>
      </c>
      <c r="R220" s="549"/>
    </row>
    <row r="221" spans="1:18" x14ac:dyDescent="0.2">
      <c r="A221" s="36">
        <v>215</v>
      </c>
      <c r="B221" s="273" t="s">
        <v>1862</v>
      </c>
      <c r="C221" s="273" t="s">
        <v>1709</v>
      </c>
      <c r="D221" s="81">
        <v>149929</v>
      </c>
      <c r="E221" s="76">
        <v>631230331</v>
      </c>
      <c r="F221" s="42" t="s">
        <v>1817</v>
      </c>
      <c r="G221" s="77" t="s">
        <v>1032</v>
      </c>
      <c r="H221" s="48">
        <v>10</v>
      </c>
      <c r="I221" s="51">
        <v>13950</v>
      </c>
      <c r="J221" s="228">
        <f t="shared" si="35"/>
        <v>10</v>
      </c>
      <c r="K221" s="193"/>
      <c r="L221" s="193"/>
      <c r="M221" s="193">
        <v>10</v>
      </c>
      <c r="N221" s="194"/>
      <c r="O221" s="197"/>
      <c r="P221" s="301" t="s">
        <v>1028</v>
      </c>
      <c r="R221" s="549"/>
    </row>
    <row r="222" spans="1:18" x14ac:dyDescent="0.2">
      <c r="A222" s="36">
        <v>216</v>
      </c>
      <c r="B222" s="273" t="s">
        <v>1864</v>
      </c>
      <c r="C222" s="273" t="s">
        <v>1655</v>
      </c>
      <c r="D222" s="81">
        <v>149949</v>
      </c>
      <c r="E222" s="76">
        <v>631230324</v>
      </c>
      <c r="F222" s="42" t="s">
        <v>1865</v>
      </c>
      <c r="G222" s="77" t="s">
        <v>1866</v>
      </c>
      <c r="H222" s="48">
        <v>10</v>
      </c>
      <c r="I222" s="51">
        <v>13320</v>
      </c>
      <c r="J222" s="228">
        <f t="shared" si="35"/>
        <v>569.86</v>
      </c>
      <c r="K222" s="193"/>
      <c r="L222" s="193"/>
      <c r="M222" s="193">
        <v>569.86</v>
      </c>
      <c r="N222" s="194"/>
      <c r="O222" s="197"/>
      <c r="P222" s="301" t="s">
        <v>1867</v>
      </c>
      <c r="R222" s="549"/>
    </row>
    <row r="223" spans="1:18" x14ac:dyDescent="0.2">
      <c r="A223" s="36">
        <v>217</v>
      </c>
      <c r="B223" s="273" t="s">
        <v>1162</v>
      </c>
      <c r="C223" s="273" t="s">
        <v>1868</v>
      </c>
      <c r="D223" s="81">
        <v>149955</v>
      </c>
      <c r="E223" s="76">
        <v>631230340</v>
      </c>
      <c r="F223" s="42" t="s">
        <v>1865</v>
      </c>
      <c r="G223" s="300" t="s">
        <v>657</v>
      </c>
      <c r="H223" s="277">
        <v>10</v>
      </c>
      <c r="I223" s="51">
        <v>13210</v>
      </c>
      <c r="J223" s="326">
        <f t="shared" si="35"/>
        <v>600</v>
      </c>
      <c r="K223" s="193"/>
      <c r="L223" s="193">
        <v>600</v>
      </c>
      <c r="M223" s="193"/>
      <c r="N223" s="194"/>
      <c r="O223" s="197"/>
      <c r="P223" s="110" t="s">
        <v>495</v>
      </c>
      <c r="R223" s="549"/>
    </row>
    <row r="224" spans="1:18" x14ac:dyDescent="0.2">
      <c r="A224" s="36">
        <v>218</v>
      </c>
      <c r="B224" s="274" t="s">
        <v>1411</v>
      </c>
      <c r="C224" s="43" t="s">
        <v>1342</v>
      </c>
      <c r="D224" s="76">
        <v>150225</v>
      </c>
      <c r="E224" s="76">
        <v>631230245</v>
      </c>
      <c r="F224" s="42" t="s">
        <v>1865</v>
      </c>
      <c r="G224" s="300" t="s">
        <v>482</v>
      </c>
      <c r="H224" s="277">
        <v>10</v>
      </c>
      <c r="I224" s="51">
        <v>13610</v>
      </c>
      <c r="J224" s="326">
        <f>SUM(K224+L224+M224+N224+O224)</f>
        <v>174.64</v>
      </c>
      <c r="K224" s="193"/>
      <c r="L224" s="193"/>
      <c r="M224" s="193">
        <v>174.64</v>
      </c>
      <c r="N224" s="194"/>
      <c r="O224" s="197"/>
      <c r="P224" s="110" t="s">
        <v>606</v>
      </c>
      <c r="R224" s="549"/>
    </row>
    <row r="225" spans="1:18" x14ac:dyDescent="0.2">
      <c r="A225" s="36">
        <v>219</v>
      </c>
      <c r="B225" s="273" t="s">
        <v>1160</v>
      </c>
      <c r="C225" s="273" t="s">
        <v>1795</v>
      </c>
      <c r="D225" s="81">
        <v>150253</v>
      </c>
      <c r="E225" s="76">
        <v>631230310</v>
      </c>
      <c r="F225" s="425" t="s">
        <v>1865</v>
      </c>
      <c r="G225" s="300" t="s">
        <v>657</v>
      </c>
      <c r="H225" s="277">
        <v>10</v>
      </c>
      <c r="I225" s="51">
        <v>13210</v>
      </c>
      <c r="J225" s="326">
        <f>SUM(K225+L225+M225+N225+O225)</f>
        <v>1216.75</v>
      </c>
      <c r="K225" s="193"/>
      <c r="L225" s="193">
        <v>1216.75</v>
      </c>
      <c r="M225" s="193"/>
      <c r="N225" s="194"/>
      <c r="O225" s="197"/>
      <c r="P225" s="110" t="s">
        <v>495</v>
      </c>
      <c r="R225" s="549"/>
    </row>
    <row r="226" spans="1:18" x14ac:dyDescent="0.2">
      <c r="A226" s="36">
        <v>220</v>
      </c>
      <c r="B226" s="273" t="s">
        <v>736</v>
      </c>
      <c r="C226" s="273" t="s">
        <v>1461</v>
      </c>
      <c r="D226" s="81">
        <v>150284</v>
      </c>
      <c r="E226" s="76">
        <v>631230302</v>
      </c>
      <c r="F226" s="425" t="s">
        <v>1865</v>
      </c>
      <c r="G226" s="83" t="s">
        <v>726</v>
      </c>
      <c r="H226" s="47">
        <v>10</v>
      </c>
      <c r="I226" s="33">
        <v>13220</v>
      </c>
      <c r="J226" s="228">
        <f t="shared" ref="J226:J240" si="36">SUM(K226+L226+M226+N226+O226)</f>
        <v>261.27</v>
      </c>
      <c r="K226" s="189"/>
      <c r="L226" s="193">
        <v>261.27</v>
      </c>
      <c r="M226" s="193"/>
      <c r="N226" s="194"/>
      <c r="O226" s="197"/>
      <c r="P226" s="110" t="s">
        <v>727</v>
      </c>
      <c r="R226" s="549"/>
    </row>
    <row r="227" spans="1:18" x14ac:dyDescent="0.2">
      <c r="A227" s="36">
        <v>221</v>
      </c>
      <c r="B227" s="273" t="s">
        <v>1897</v>
      </c>
      <c r="C227" s="273" t="s">
        <v>1868</v>
      </c>
      <c r="D227" s="81">
        <v>150674</v>
      </c>
      <c r="E227" s="76">
        <v>631230315</v>
      </c>
      <c r="F227" s="425" t="s">
        <v>1865</v>
      </c>
      <c r="G227" s="83" t="s">
        <v>386</v>
      </c>
      <c r="H227" s="47">
        <v>10</v>
      </c>
      <c r="I227" s="33">
        <v>13630</v>
      </c>
      <c r="J227" s="228">
        <f t="shared" si="36"/>
        <v>1387.5</v>
      </c>
      <c r="K227" s="193"/>
      <c r="L227" s="193"/>
      <c r="M227" s="193">
        <v>1387.5</v>
      </c>
      <c r="N227" s="194"/>
      <c r="O227" s="197"/>
      <c r="P227" s="110" t="s">
        <v>1898</v>
      </c>
      <c r="R227" s="549"/>
    </row>
    <row r="228" spans="1:18" x14ac:dyDescent="0.2">
      <c r="A228" s="36">
        <v>222</v>
      </c>
      <c r="B228" s="273" t="s">
        <v>1899</v>
      </c>
      <c r="C228" s="273" t="s">
        <v>1416</v>
      </c>
      <c r="D228" s="81">
        <v>150679</v>
      </c>
      <c r="E228" s="76">
        <v>631230291</v>
      </c>
      <c r="F228" s="425" t="s">
        <v>1865</v>
      </c>
      <c r="G228" s="83" t="s">
        <v>784</v>
      </c>
      <c r="H228" s="47">
        <v>10</v>
      </c>
      <c r="I228" s="33">
        <v>14010</v>
      </c>
      <c r="J228" s="228">
        <f t="shared" si="36"/>
        <v>774</v>
      </c>
      <c r="K228" s="193"/>
      <c r="L228" s="193"/>
      <c r="M228" s="193">
        <v>774</v>
      </c>
      <c r="N228" s="194"/>
      <c r="O228" s="197"/>
      <c r="P228" s="110" t="s">
        <v>337</v>
      </c>
      <c r="R228" s="549"/>
    </row>
    <row r="229" spans="1:18" x14ac:dyDescent="0.2">
      <c r="A229" s="36">
        <v>223</v>
      </c>
      <c r="B229" s="273" t="s">
        <v>1902</v>
      </c>
      <c r="C229" s="273" t="s">
        <v>512</v>
      </c>
      <c r="D229" s="81">
        <v>150714</v>
      </c>
      <c r="E229" s="76">
        <v>631230287</v>
      </c>
      <c r="F229" s="425" t="s">
        <v>1865</v>
      </c>
      <c r="G229" s="83" t="s">
        <v>508</v>
      </c>
      <c r="H229" s="47">
        <v>10</v>
      </c>
      <c r="I229" s="33">
        <v>14024</v>
      </c>
      <c r="J229" s="228">
        <f t="shared" si="36"/>
        <v>313</v>
      </c>
      <c r="K229" s="193"/>
      <c r="L229" s="193"/>
      <c r="M229" s="193">
        <v>313</v>
      </c>
      <c r="N229" s="194"/>
      <c r="O229" s="197"/>
      <c r="P229" s="110" t="s">
        <v>478</v>
      </c>
      <c r="R229" s="549"/>
    </row>
    <row r="230" spans="1:18" x14ac:dyDescent="0.2">
      <c r="A230" s="36">
        <v>224</v>
      </c>
      <c r="B230" s="273" t="s">
        <v>1903</v>
      </c>
      <c r="C230" s="273" t="s">
        <v>1413</v>
      </c>
      <c r="D230" s="81">
        <v>150732</v>
      </c>
      <c r="E230" s="76">
        <v>631230286</v>
      </c>
      <c r="F230" s="425" t="s">
        <v>1865</v>
      </c>
      <c r="G230" s="83" t="s">
        <v>386</v>
      </c>
      <c r="H230" s="47">
        <v>10</v>
      </c>
      <c r="I230" s="33">
        <v>13630</v>
      </c>
      <c r="J230" s="228">
        <f t="shared" si="36"/>
        <v>680</v>
      </c>
      <c r="K230" s="193"/>
      <c r="L230" s="193"/>
      <c r="M230" s="193">
        <v>680</v>
      </c>
      <c r="N230" s="194"/>
      <c r="O230" s="197"/>
      <c r="P230" s="110" t="s">
        <v>545</v>
      </c>
      <c r="R230" s="549"/>
    </row>
    <row r="231" spans="1:18" x14ac:dyDescent="0.2">
      <c r="A231" s="36">
        <v>225</v>
      </c>
      <c r="B231" s="273" t="s">
        <v>500</v>
      </c>
      <c r="C231" s="273" t="s">
        <v>1655</v>
      </c>
      <c r="D231" s="81">
        <v>150926</v>
      </c>
      <c r="E231" s="76">
        <v>631230399</v>
      </c>
      <c r="F231" s="425" t="s">
        <v>1865</v>
      </c>
      <c r="G231" s="83" t="s">
        <v>215</v>
      </c>
      <c r="H231" s="47">
        <v>10</v>
      </c>
      <c r="I231" s="33">
        <v>13780</v>
      </c>
      <c r="J231" s="228">
        <f t="shared" si="36"/>
        <v>1209.56</v>
      </c>
      <c r="K231" s="193"/>
      <c r="L231" s="193"/>
      <c r="M231" s="193">
        <v>1209.56</v>
      </c>
      <c r="N231" s="194"/>
      <c r="O231" s="197"/>
      <c r="P231" s="110" t="s">
        <v>216</v>
      </c>
      <c r="R231" s="549"/>
    </row>
    <row r="232" spans="1:18" x14ac:dyDescent="0.2">
      <c r="A232" s="36">
        <v>226</v>
      </c>
      <c r="B232" s="273" t="s">
        <v>1922</v>
      </c>
      <c r="C232" s="273" t="s">
        <v>616</v>
      </c>
      <c r="D232" s="81">
        <v>151430</v>
      </c>
      <c r="E232" s="76">
        <v>631230285</v>
      </c>
      <c r="F232" s="425" t="s">
        <v>1918</v>
      </c>
      <c r="G232" s="83" t="s">
        <v>776</v>
      </c>
      <c r="H232" s="47">
        <v>10</v>
      </c>
      <c r="I232" s="33">
        <v>13720</v>
      </c>
      <c r="J232" s="228">
        <f t="shared" si="36"/>
        <v>4478.95</v>
      </c>
      <c r="K232" s="193"/>
      <c r="L232" s="193"/>
      <c r="M232" s="193">
        <v>4478.95</v>
      </c>
      <c r="N232" s="194"/>
      <c r="O232" s="197"/>
      <c r="P232" s="110" t="s">
        <v>216</v>
      </c>
      <c r="R232" s="549"/>
    </row>
    <row r="233" spans="1:18" x14ac:dyDescent="0.2">
      <c r="A233" s="36">
        <v>227</v>
      </c>
      <c r="B233" s="273" t="s">
        <v>1931</v>
      </c>
      <c r="C233" s="273" t="s">
        <v>1690</v>
      </c>
      <c r="D233" s="81">
        <v>151756</v>
      </c>
      <c r="E233" s="76">
        <v>631230322</v>
      </c>
      <c r="F233" s="425" t="s">
        <v>1918</v>
      </c>
      <c r="G233" s="83" t="s">
        <v>1056</v>
      </c>
      <c r="H233" s="47">
        <v>10</v>
      </c>
      <c r="I233" s="33">
        <v>13460</v>
      </c>
      <c r="J233" s="228">
        <f t="shared" si="36"/>
        <v>120</v>
      </c>
      <c r="K233" s="193"/>
      <c r="L233" s="193"/>
      <c r="M233" s="193">
        <v>120</v>
      </c>
      <c r="N233" s="194"/>
      <c r="O233" s="197"/>
      <c r="P233" s="110" t="s">
        <v>1757</v>
      </c>
      <c r="R233" s="549"/>
    </row>
    <row r="234" spans="1:18" x14ac:dyDescent="0.2">
      <c r="A234" s="36">
        <v>228</v>
      </c>
      <c r="B234" s="273" t="s">
        <v>1932</v>
      </c>
      <c r="C234" s="273" t="s">
        <v>1690</v>
      </c>
      <c r="D234" s="81">
        <v>151774</v>
      </c>
      <c r="E234" s="76">
        <v>631230323</v>
      </c>
      <c r="F234" s="425" t="s">
        <v>1918</v>
      </c>
      <c r="G234" s="83" t="s">
        <v>1062</v>
      </c>
      <c r="H234" s="47">
        <v>10</v>
      </c>
      <c r="I234" s="33">
        <v>13460</v>
      </c>
      <c r="J234" s="228">
        <f t="shared" si="36"/>
        <v>46.8</v>
      </c>
      <c r="K234" s="193"/>
      <c r="L234" s="193"/>
      <c r="M234" s="193">
        <v>46.8</v>
      </c>
      <c r="N234" s="194"/>
      <c r="O234" s="197"/>
      <c r="P234" s="110" t="s">
        <v>1057</v>
      </c>
      <c r="R234" s="549"/>
    </row>
    <row r="235" spans="1:18" x14ac:dyDescent="0.2">
      <c r="A235" s="36">
        <v>229</v>
      </c>
      <c r="B235" s="273" t="s">
        <v>1941</v>
      </c>
      <c r="C235" s="273" t="s">
        <v>1672</v>
      </c>
      <c r="D235" s="81">
        <v>252214</v>
      </c>
      <c r="E235" s="76">
        <v>631230349</v>
      </c>
      <c r="F235" s="425" t="s">
        <v>1918</v>
      </c>
      <c r="G235" s="83" t="s">
        <v>872</v>
      </c>
      <c r="H235" s="47">
        <v>10</v>
      </c>
      <c r="I235" s="33">
        <v>13620</v>
      </c>
      <c r="J235" s="228">
        <f t="shared" si="36"/>
        <v>78</v>
      </c>
      <c r="K235" s="193"/>
      <c r="L235" s="193"/>
      <c r="M235" s="193">
        <v>78</v>
      </c>
      <c r="N235" s="194"/>
      <c r="O235" s="197"/>
      <c r="P235" s="110" t="s">
        <v>1942</v>
      </c>
      <c r="R235" s="549"/>
    </row>
    <row r="236" spans="1:18" x14ac:dyDescent="0.2">
      <c r="A236" s="36">
        <v>230</v>
      </c>
      <c r="B236" s="273" t="s">
        <v>163</v>
      </c>
      <c r="C236" s="70" t="s">
        <v>164</v>
      </c>
      <c r="D236" s="81">
        <v>152760</v>
      </c>
      <c r="E236" s="80">
        <v>631230342</v>
      </c>
      <c r="F236" s="425" t="s">
        <v>1951</v>
      </c>
      <c r="G236" s="83" t="s">
        <v>113</v>
      </c>
      <c r="H236" s="32">
        <v>10</v>
      </c>
      <c r="I236" s="33">
        <v>13460</v>
      </c>
      <c r="J236" s="326">
        <f t="shared" si="36"/>
        <v>362.8</v>
      </c>
      <c r="K236" s="192"/>
      <c r="L236" s="314"/>
      <c r="M236" s="189">
        <v>362.8</v>
      </c>
      <c r="N236" s="189"/>
      <c r="O236" s="189"/>
      <c r="P236" s="110" t="s">
        <v>165</v>
      </c>
      <c r="R236" s="549"/>
    </row>
    <row r="237" spans="1:18" x14ac:dyDescent="0.2">
      <c r="A237" s="36">
        <v>231</v>
      </c>
      <c r="B237" s="273" t="s">
        <v>796</v>
      </c>
      <c r="C237" s="273" t="s">
        <v>797</v>
      </c>
      <c r="D237" s="81">
        <v>152832</v>
      </c>
      <c r="E237" s="76">
        <v>631230341</v>
      </c>
      <c r="F237" s="425" t="s">
        <v>1951</v>
      </c>
      <c r="G237" s="83" t="s">
        <v>113</v>
      </c>
      <c r="H237" s="32">
        <v>10</v>
      </c>
      <c r="I237" s="33">
        <v>13460</v>
      </c>
      <c r="J237" s="326">
        <f t="shared" si="36"/>
        <v>400</v>
      </c>
      <c r="K237" s="193"/>
      <c r="L237" s="193"/>
      <c r="M237" s="193">
        <v>400</v>
      </c>
      <c r="N237" s="194"/>
      <c r="O237" s="197"/>
      <c r="P237" s="110" t="s">
        <v>798</v>
      </c>
      <c r="R237" s="549"/>
    </row>
    <row r="238" spans="1:18" x14ac:dyDescent="0.2">
      <c r="A238" s="36">
        <v>232</v>
      </c>
      <c r="B238" s="273" t="s">
        <v>1964</v>
      </c>
      <c r="C238" s="273" t="s">
        <v>1461</v>
      </c>
      <c r="D238" s="81">
        <v>153690</v>
      </c>
      <c r="E238" s="76">
        <v>631230321</v>
      </c>
      <c r="F238" s="425" t="s">
        <v>1965</v>
      </c>
      <c r="G238" s="83" t="s">
        <v>215</v>
      </c>
      <c r="H238" s="47">
        <v>10</v>
      </c>
      <c r="I238" s="33">
        <v>13780</v>
      </c>
      <c r="J238" s="228">
        <f t="shared" si="36"/>
        <v>115</v>
      </c>
      <c r="K238" s="193"/>
      <c r="L238" s="193"/>
      <c r="M238" s="193">
        <v>115</v>
      </c>
      <c r="N238" s="194"/>
      <c r="O238" s="197"/>
      <c r="P238" s="110" t="s">
        <v>216</v>
      </c>
      <c r="R238" s="483"/>
    </row>
    <row r="239" spans="1:18" x14ac:dyDescent="0.2">
      <c r="A239" s="36">
        <v>233</v>
      </c>
      <c r="B239" s="273" t="s">
        <v>500</v>
      </c>
      <c r="C239" s="273" t="s">
        <v>1709</v>
      </c>
      <c r="D239" s="81">
        <v>153755</v>
      </c>
      <c r="E239" s="76">
        <v>631230319</v>
      </c>
      <c r="F239" s="425" t="s">
        <v>1965</v>
      </c>
      <c r="G239" s="83" t="s">
        <v>215</v>
      </c>
      <c r="H239" s="47">
        <v>10</v>
      </c>
      <c r="I239" s="33">
        <v>13780</v>
      </c>
      <c r="J239" s="228">
        <f t="shared" si="36"/>
        <v>1690.23</v>
      </c>
      <c r="K239" s="193"/>
      <c r="L239" s="193"/>
      <c r="M239" s="193">
        <v>1690.23</v>
      </c>
      <c r="N239" s="194"/>
      <c r="O239" s="197"/>
      <c r="P239" s="110" t="s">
        <v>216</v>
      </c>
      <c r="R239" s="483"/>
    </row>
    <row r="240" spans="1:18" x14ac:dyDescent="0.2">
      <c r="A240" s="36">
        <v>234</v>
      </c>
      <c r="B240" s="273"/>
      <c r="C240" s="273"/>
      <c r="D240" s="81"/>
      <c r="E240" s="76"/>
      <c r="F240" s="42" t="s">
        <v>1967</v>
      </c>
      <c r="G240" s="77" t="s">
        <v>1558</v>
      </c>
      <c r="H240" s="47">
        <v>10</v>
      </c>
      <c r="I240" s="39">
        <v>11110</v>
      </c>
      <c r="J240" s="228">
        <f t="shared" si="36"/>
        <v>1441.49</v>
      </c>
      <c r="K240" s="193">
        <v>1441.49</v>
      </c>
      <c r="L240" s="193"/>
      <c r="M240" s="193"/>
      <c r="N240" s="194"/>
      <c r="O240" s="197"/>
      <c r="P240" s="301"/>
      <c r="R240" s="483"/>
    </row>
    <row r="241" spans="1:16" ht="13.5" thickBot="1" x14ac:dyDescent="0.25">
      <c r="A241" s="36">
        <v>235</v>
      </c>
      <c r="B241" s="273"/>
      <c r="C241" s="273"/>
      <c r="D241" s="81"/>
      <c r="E241" s="76"/>
      <c r="F241" s="42" t="s">
        <v>1967</v>
      </c>
      <c r="G241" s="77" t="s">
        <v>1559</v>
      </c>
      <c r="H241" s="48">
        <v>10</v>
      </c>
      <c r="I241" s="39">
        <v>11110</v>
      </c>
      <c r="J241" s="228">
        <f t="shared" ref="J241" si="37">SUM(K241+L241+M241+N241+O241)</f>
        <v>93239.84</v>
      </c>
      <c r="K241" s="193">
        <v>93239.84</v>
      </c>
      <c r="L241" s="193"/>
      <c r="M241" s="193"/>
      <c r="N241" s="194"/>
      <c r="O241" s="197"/>
      <c r="P241" s="301"/>
    </row>
    <row r="242" spans="1:16" ht="13.5" thickBot="1" x14ac:dyDescent="0.25">
      <c r="A242" s="208"/>
      <c r="B242" s="209"/>
      <c r="C242" s="210"/>
      <c r="D242" s="211"/>
      <c r="E242" s="211"/>
      <c r="F242" s="210"/>
      <c r="G242" s="211"/>
      <c r="H242" s="210"/>
      <c r="I242" s="212" t="s">
        <v>48</v>
      </c>
      <c r="J242" s="245">
        <f t="shared" ref="J242:O242" si="38">SUM(J7:J241)</f>
        <v>720021.6999999996</v>
      </c>
      <c r="K242" s="245">
        <f t="shared" si="38"/>
        <v>548706.17999999993</v>
      </c>
      <c r="L242" s="213">
        <f t="shared" si="38"/>
        <v>14041.910000000002</v>
      </c>
      <c r="M242" s="213">
        <f t="shared" si="38"/>
        <v>157273.61000000007</v>
      </c>
      <c r="N242" s="213">
        <f t="shared" si="38"/>
        <v>0</v>
      </c>
      <c r="O242" s="258">
        <f t="shared" si="38"/>
        <v>0</v>
      </c>
      <c r="P242" s="227"/>
    </row>
    <row r="243" spans="1:16" x14ac:dyDescent="0.2">
      <c r="H243" s="1"/>
      <c r="I243" s="1"/>
      <c r="J243" s="1"/>
      <c r="K243" s="1"/>
      <c r="L243" s="1"/>
      <c r="M243" s="1"/>
      <c r="N243" s="1"/>
      <c r="O243" s="1"/>
    </row>
    <row r="244" spans="1:16" x14ac:dyDescent="0.2">
      <c r="H244" s="1"/>
      <c r="I244" s="1"/>
      <c r="J244" s="281"/>
      <c r="K244" s="346"/>
      <c r="L244" s="281"/>
      <c r="M244" s="281"/>
      <c r="N244" s="1"/>
      <c r="O244" s="1"/>
      <c r="P244" s="115"/>
    </row>
    <row r="245" spans="1:16" x14ac:dyDescent="0.2">
      <c r="B245" s="1"/>
      <c r="D245" s="1"/>
      <c r="E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x14ac:dyDescent="0.2">
      <c r="B246" s="1"/>
      <c r="D246" s="1"/>
      <c r="E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x14ac:dyDescent="0.2">
      <c r="B247" s="1"/>
      <c r="D247" s="1"/>
      <c r="E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x14ac:dyDescent="0.2">
      <c r="B248" s="1"/>
      <c r="D248" s="1"/>
      <c r="E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x14ac:dyDescent="0.2"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2"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2"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2"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2">
      <c r="H253" s="1"/>
      <c r="I253" s="1"/>
      <c r="J253" s="1"/>
      <c r="K253" s="1"/>
      <c r="L253" s="1"/>
      <c r="M253" s="1"/>
      <c r="N253" s="1"/>
      <c r="O253" s="1"/>
    </row>
    <row r="254" spans="1:16" x14ac:dyDescent="0.2">
      <c r="H254" s="1"/>
      <c r="I254" s="1"/>
      <c r="J254" s="1"/>
      <c r="K254" s="1"/>
      <c r="L254" s="1"/>
      <c r="M254" s="1"/>
      <c r="N254" s="1"/>
      <c r="O254" s="1"/>
    </row>
    <row r="255" spans="1:16" x14ac:dyDescent="0.2">
      <c r="H255" s="1"/>
      <c r="I255" s="1"/>
      <c r="J255" s="1"/>
      <c r="K255" s="1"/>
      <c r="L255" s="1"/>
      <c r="M255" s="1"/>
      <c r="N255" s="1"/>
      <c r="O255" s="1"/>
    </row>
    <row r="256" spans="1:16" x14ac:dyDescent="0.2">
      <c r="H256" s="1"/>
      <c r="I256" s="1"/>
      <c r="J256" s="1"/>
      <c r="K256" s="1"/>
      <c r="L256" s="1"/>
      <c r="M256" s="1"/>
      <c r="N256" s="1"/>
      <c r="O256" s="1"/>
    </row>
    <row r="257" spans="8:15" x14ac:dyDescent="0.2">
      <c r="H257" s="1"/>
      <c r="I257" s="1"/>
      <c r="J257" s="1"/>
      <c r="K257" s="1"/>
      <c r="L257" s="1"/>
      <c r="M257" s="1"/>
      <c r="N257" s="1"/>
      <c r="O257" s="1"/>
    </row>
    <row r="258" spans="8:15" x14ac:dyDescent="0.2">
      <c r="H258" s="1"/>
      <c r="I258" s="1"/>
      <c r="J258" s="1"/>
      <c r="K258" s="1"/>
      <c r="L258" s="1"/>
      <c r="M258" s="1"/>
      <c r="N258" s="1"/>
      <c r="O258" s="1"/>
    </row>
    <row r="259" spans="8:15" x14ac:dyDescent="0.2">
      <c r="H259" s="1"/>
      <c r="I259" s="1"/>
      <c r="J259" s="1"/>
      <c r="K259" s="1"/>
      <c r="L259" s="1"/>
      <c r="M259" s="1"/>
      <c r="N259" s="1"/>
      <c r="O259" s="1"/>
    </row>
    <row r="260" spans="8:15" x14ac:dyDescent="0.2">
      <c r="H260" s="1"/>
      <c r="I260" s="1"/>
      <c r="J260" s="1"/>
      <c r="K260" s="1"/>
      <c r="L260" s="1"/>
      <c r="M260" s="1"/>
      <c r="N260" s="1"/>
      <c r="O260" s="1"/>
    </row>
    <row r="261" spans="8:15" x14ac:dyDescent="0.2">
      <c r="H261" s="1"/>
      <c r="I261" s="1"/>
      <c r="J261" s="1"/>
      <c r="K261" s="1"/>
      <c r="L261" s="1"/>
      <c r="M261" s="1"/>
      <c r="N261" s="1"/>
      <c r="O261" s="1"/>
    </row>
    <row r="262" spans="8:15" x14ac:dyDescent="0.2">
      <c r="H262" s="1"/>
      <c r="I262" s="1"/>
      <c r="J262" s="1"/>
      <c r="K262" s="1"/>
      <c r="L262" s="1"/>
      <c r="M262" s="1"/>
      <c r="N262" s="1"/>
      <c r="O262" s="1"/>
    </row>
    <row r="263" spans="8:15" x14ac:dyDescent="0.2">
      <c r="H263" s="1"/>
      <c r="I263" s="1"/>
      <c r="J263" s="1"/>
      <c r="K263" s="1"/>
      <c r="L263" s="1"/>
      <c r="M263" s="1"/>
      <c r="N263" s="1"/>
      <c r="O263" s="1"/>
    </row>
    <row r="264" spans="8:15" x14ac:dyDescent="0.2">
      <c r="H264" s="1"/>
      <c r="I264" s="1"/>
      <c r="J264" s="1"/>
      <c r="K264" s="1"/>
      <c r="L264" s="1"/>
      <c r="M264" s="1"/>
      <c r="N264" s="1"/>
      <c r="O264" s="1"/>
    </row>
    <row r="265" spans="8:15" x14ac:dyDescent="0.2">
      <c r="H265" s="1"/>
      <c r="I265" s="1"/>
      <c r="J265" s="1"/>
      <c r="K265" s="1"/>
      <c r="L265" s="1"/>
      <c r="M265" s="1"/>
      <c r="N265" s="1"/>
      <c r="O265" s="1"/>
    </row>
    <row r="266" spans="8:15" x14ac:dyDescent="0.2">
      <c r="H266" s="1"/>
      <c r="I266" s="1"/>
      <c r="J266" s="1"/>
      <c r="K266" s="1"/>
      <c r="L266" s="1"/>
      <c r="M266" s="1"/>
      <c r="N266" s="1"/>
      <c r="O266" s="1"/>
    </row>
    <row r="267" spans="8:15" x14ac:dyDescent="0.2">
      <c r="H267" s="1"/>
      <c r="I267" s="1"/>
      <c r="J267" s="1"/>
      <c r="K267" s="1"/>
      <c r="L267" s="1"/>
      <c r="M267" s="1"/>
      <c r="N267" s="1"/>
      <c r="O267" s="1"/>
    </row>
    <row r="268" spans="8:15" x14ac:dyDescent="0.2">
      <c r="H268" s="1"/>
      <c r="I268" s="1"/>
      <c r="J268" s="1"/>
      <c r="K268" s="1"/>
      <c r="L268" s="1"/>
      <c r="M268" s="1"/>
      <c r="N268" s="1"/>
      <c r="O268" s="1"/>
    </row>
    <row r="269" spans="8:15" x14ac:dyDescent="0.2">
      <c r="H269" s="1"/>
      <c r="I269" s="1"/>
      <c r="J269" s="1"/>
      <c r="K269" s="1"/>
      <c r="L269" s="1"/>
      <c r="M269" s="1"/>
      <c r="N269" s="1"/>
      <c r="O269" s="1"/>
    </row>
    <row r="270" spans="8:15" x14ac:dyDescent="0.2">
      <c r="H270" s="1"/>
      <c r="I270" s="1"/>
      <c r="J270" s="1"/>
      <c r="K270" s="1"/>
      <c r="L270" s="1"/>
      <c r="M270" s="1"/>
      <c r="N270" s="1"/>
      <c r="O270" s="1"/>
    </row>
    <row r="271" spans="8:15" x14ac:dyDescent="0.2">
      <c r="H271" s="1"/>
      <c r="I271" s="1"/>
      <c r="J271" s="1"/>
      <c r="K271" s="1"/>
      <c r="L271" s="1"/>
      <c r="M271" s="1"/>
      <c r="N271" s="1"/>
      <c r="O271" s="1"/>
    </row>
    <row r="272" spans="8:15" x14ac:dyDescent="0.2">
      <c r="H272" s="1"/>
      <c r="I272" s="1"/>
      <c r="J272" s="1"/>
      <c r="K272" s="1"/>
      <c r="L272" s="1"/>
      <c r="M272" s="1"/>
      <c r="N272" s="1"/>
      <c r="O272" s="1"/>
    </row>
    <row r="273" spans="8:15" x14ac:dyDescent="0.2">
      <c r="H273" s="1"/>
      <c r="I273" s="1"/>
      <c r="J273" s="1"/>
      <c r="K273" s="1"/>
      <c r="L273" s="1"/>
      <c r="M273" s="1"/>
      <c r="N273" s="1"/>
      <c r="O273" s="1"/>
    </row>
    <row r="274" spans="8:15" x14ac:dyDescent="0.2">
      <c r="H274" s="1"/>
      <c r="I274" s="1"/>
      <c r="J274" s="1"/>
      <c r="K274" s="1"/>
      <c r="L274" s="1"/>
      <c r="M274" s="1"/>
      <c r="N274" s="1"/>
      <c r="O274" s="1"/>
    </row>
    <row r="275" spans="8:15" x14ac:dyDescent="0.2">
      <c r="H275" s="1"/>
      <c r="I275" s="1"/>
      <c r="J275" s="1"/>
      <c r="K275" s="1"/>
      <c r="L275" s="1"/>
      <c r="M275" s="1"/>
      <c r="N275" s="1"/>
      <c r="O275" s="1"/>
    </row>
    <row r="276" spans="8:15" x14ac:dyDescent="0.2">
      <c r="H276" s="1"/>
      <c r="I276" s="1"/>
      <c r="J276" s="1"/>
      <c r="K276" s="1"/>
      <c r="L276" s="1"/>
      <c r="M276" s="1"/>
      <c r="N276" s="1"/>
      <c r="O276" s="1"/>
    </row>
    <row r="277" spans="8:15" x14ac:dyDescent="0.2">
      <c r="H277" s="1"/>
      <c r="I277" s="1"/>
      <c r="J277" s="1"/>
      <c r="K277" s="1"/>
      <c r="L277" s="1"/>
      <c r="M277" s="1"/>
      <c r="N277" s="1"/>
      <c r="O277" s="1"/>
    </row>
    <row r="278" spans="8:15" x14ac:dyDescent="0.2">
      <c r="H278" s="1"/>
      <c r="I278" s="1"/>
      <c r="J278" s="1"/>
      <c r="K278" s="1"/>
      <c r="L278" s="1"/>
      <c r="M278" s="1"/>
      <c r="N278" s="1"/>
      <c r="O278" s="1"/>
    </row>
    <row r="279" spans="8:15" x14ac:dyDescent="0.2">
      <c r="H279" s="1"/>
      <c r="I279" s="1"/>
      <c r="J279" s="1"/>
      <c r="K279" s="1"/>
      <c r="L279" s="1"/>
      <c r="M279" s="1"/>
      <c r="N279" s="1"/>
      <c r="O279" s="1"/>
    </row>
    <row r="280" spans="8:15" x14ac:dyDescent="0.2">
      <c r="H280" s="1"/>
      <c r="I280" s="1"/>
      <c r="J280" s="1"/>
      <c r="K280" s="1"/>
      <c r="L280" s="1"/>
      <c r="M280" s="1"/>
      <c r="N280" s="1"/>
      <c r="O280" s="1"/>
    </row>
    <row r="281" spans="8:15" x14ac:dyDescent="0.2">
      <c r="H281" s="1"/>
      <c r="I281" s="1"/>
      <c r="J281" s="1"/>
      <c r="K281" s="1"/>
      <c r="L281" s="1"/>
      <c r="M281" s="1"/>
      <c r="N281" s="1"/>
      <c r="O281" s="1"/>
    </row>
    <row r="282" spans="8:15" x14ac:dyDescent="0.2">
      <c r="H282" s="1"/>
      <c r="I282" s="1"/>
      <c r="J282" s="1"/>
      <c r="K282" s="1"/>
      <c r="L282" s="1"/>
      <c r="M282" s="1"/>
      <c r="N282" s="1"/>
      <c r="O282" s="1"/>
    </row>
    <row r="283" spans="8:15" x14ac:dyDescent="0.2">
      <c r="H283" s="1"/>
      <c r="I283" s="1"/>
      <c r="J283" s="1"/>
      <c r="K283" s="1"/>
      <c r="L283" s="1"/>
      <c r="M283" s="1"/>
      <c r="N283" s="1"/>
      <c r="O283" s="1"/>
    </row>
    <row r="284" spans="8:15" x14ac:dyDescent="0.2">
      <c r="H284" s="1"/>
      <c r="I284" s="1"/>
      <c r="J284" s="1"/>
      <c r="K284" s="1"/>
      <c r="L284" s="1"/>
      <c r="M284" s="1"/>
      <c r="N284" s="1"/>
      <c r="O284" s="1"/>
    </row>
    <row r="285" spans="8:15" x14ac:dyDescent="0.2">
      <c r="H285" s="1"/>
      <c r="I285" s="1"/>
      <c r="J285" s="1"/>
      <c r="K285" s="1"/>
      <c r="L285" s="1"/>
      <c r="M285" s="1"/>
      <c r="N285" s="1"/>
      <c r="O285" s="1"/>
    </row>
    <row r="286" spans="8:15" x14ac:dyDescent="0.2">
      <c r="H286" s="1"/>
      <c r="I286" s="1"/>
      <c r="J286" s="1"/>
      <c r="K286" s="1"/>
      <c r="L286" s="1"/>
      <c r="M286" s="1"/>
      <c r="N286" s="1"/>
      <c r="O286" s="1"/>
    </row>
    <row r="287" spans="8:15" x14ac:dyDescent="0.2">
      <c r="H287" s="1"/>
      <c r="I287" s="1"/>
      <c r="J287" s="1"/>
      <c r="K287" s="1"/>
      <c r="L287" s="1"/>
      <c r="M287" s="1"/>
      <c r="N287" s="1"/>
      <c r="O287" s="1"/>
    </row>
    <row r="288" spans="8:15" x14ac:dyDescent="0.2">
      <c r="H288" s="1"/>
      <c r="I288" s="1"/>
      <c r="J288" s="1"/>
      <c r="K288" s="1"/>
      <c r="L288" s="1"/>
      <c r="M288" s="1"/>
      <c r="N288" s="1"/>
      <c r="O288" s="1"/>
    </row>
    <row r="289" spans="8:15" x14ac:dyDescent="0.2">
      <c r="H289" s="1"/>
      <c r="I289" s="1"/>
      <c r="J289" s="1"/>
      <c r="K289" s="1"/>
      <c r="L289" s="1"/>
      <c r="M289" s="1"/>
      <c r="N289" s="1"/>
      <c r="O289" s="1"/>
    </row>
    <row r="290" spans="8:15" x14ac:dyDescent="0.2">
      <c r="H290" s="1"/>
      <c r="I290" s="1"/>
      <c r="J290" s="1"/>
      <c r="K290" s="1"/>
      <c r="L290" s="1"/>
      <c r="M290" s="1"/>
      <c r="N290" s="1"/>
      <c r="O290" s="1"/>
    </row>
    <row r="291" spans="8:15" x14ac:dyDescent="0.2">
      <c r="H291" s="1"/>
      <c r="I291" s="1"/>
      <c r="J291" s="1"/>
      <c r="K291" s="1"/>
      <c r="L291" s="1"/>
      <c r="M291" s="1"/>
      <c r="N291" s="1"/>
      <c r="O291" s="1"/>
    </row>
    <row r="292" spans="8:15" x14ac:dyDescent="0.2">
      <c r="H292" s="1"/>
      <c r="I292" s="1"/>
      <c r="J292" s="1"/>
      <c r="K292" s="1"/>
      <c r="L292" s="1"/>
      <c r="M292" s="1"/>
      <c r="N292" s="1"/>
      <c r="O292" s="1"/>
    </row>
    <row r="293" spans="8:15" x14ac:dyDescent="0.2">
      <c r="H293" s="1"/>
      <c r="I293" s="1"/>
      <c r="J293" s="1"/>
      <c r="K293" s="1"/>
      <c r="L293" s="1"/>
      <c r="M293" s="1"/>
      <c r="N293" s="1"/>
      <c r="O293" s="1"/>
    </row>
    <row r="294" spans="8:15" x14ac:dyDescent="0.2">
      <c r="H294" s="1"/>
      <c r="I294" s="1"/>
      <c r="J294" s="1"/>
      <c r="K294" s="1"/>
      <c r="L294" s="1"/>
      <c r="M294" s="1"/>
      <c r="N294" s="1"/>
      <c r="O294" s="1"/>
    </row>
    <row r="295" spans="8:15" x14ac:dyDescent="0.2">
      <c r="H295" s="1"/>
      <c r="I295" s="1"/>
      <c r="J295" s="1"/>
      <c r="K295" s="1"/>
      <c r="L295" s="1"/>
      <c r="M295" s="1"/>
      <c r="N295" s="1"/>
      <c r="O295" s="1"/>
    </row>
    <row r="296" spans="8:15" x14ac:dyDescent="0.2">
      <c r="H296" s="1"/>
      <c r="I296" s="1"/>
      <c r="J296" s="1"/>
      <c r="K296" s="1"/>
      <c r="L296" s="1"/>
      <c r="M296" s="1"/>
      <c r="N296" s="1"/>
      <c r="O296" s="1"/>
    </row>
    <row r="297" spans="8:15" x14ac:dyDescent="0.2">
      <c r="H297" s="1"/>
      <c r="I297" s="1"/>
      <c r="J297" s="1"/>
      <c r="K297" s="1"/>
      <c r="L297" s="1"/>
      <c r="M297" s="1"/>
      <c r="N297" s="1"/>
      <c r="O297" s="1"/>
    </row>
    <row r="298" spans="8:15" x14ac:dyDescent="0.2">
      <c r="H298" s="1"/>
      <c r="I298" s="1"/>
      <c r="J298" s="1"/>
      <c r="K298" s="1"/>
      <c r="L298" s="1"/>
      <c r="M298" s="1"/>
      <c r="N298" s="1"/>
      <c r="O298" s="1"/>
    </row>
    <row r="299" spans="8:15" x14ac:dyDescent="0.2">
      <c r="H299" s="1"/>
      <c r="I299" s="1"/>
      <c r="J299" s="1"/>
      <c r="K299" s="1"/>
      <c r="L299" s="1"/>
      <c r="M299" s="1"/>
      <c r="N299" s="1"/>
      <c r="O299" s="1"/>
    </row>
    <row r="300" spans="8:15" x14ac:dyDescent="0.2">
      <c r="H300" s="1"/>
      <c r="I300" s="1"/>
      <c r="J300" s="1"/>
      <c r="K300" s="1"/>
      <c r="L300" s="1"/>
      <c r="M300" s="1"/>
      <c r="N300" s="1"/>
      <c r="O300" s="1"/>
    </row>
    <row r="301" spans="8:15" x14ac:dyDescent="0.2">
      <c r="H301" s="1"/>
      <c r="I301" s="1"/>
      <c r="J301" s="1"/>
      <c r="K301" s="1"/>
      <c r="L301" s="1"/>
      <c r="M301" s="1"/>
      <c r="N301" s="1"/>
      <c r="O301" s="1"/>
    </row>
    <row r="302" spans="8:15" x14ac:dyDescent="0.2">
      <c r="H302" s="1"/>
      <c r="I302" s="1"/>
      <c r="J302" s="1"/>
      <c r="K302" s="1"/>
      <c r="L302" s="1"/>
      <c r="M302" s="1"/>
      <c r="N302" s="1"/>
      <c r="O302" s="1"/>
    </row>
    <row r="303" spans="8:15" x14ac:dyDescent="0.2">
      <c r="H303" s="1"/>
      <c r="I303" s="1"/>
      <c r="J303" s="1"/>
      <c r="K303" s="1"/>
      <c r="L303" s="1"/>
      <c r="M303" s="1"/>
      <c r="N303" s="1"/>
      <c r="O303" s="1"/>
    </row>
    <row r="304" spans="8:15" x14ac:dyDescent="0.2">
      <c r="H304" s="1"/>
      <c r="I304" s="1"/>
      <c r="J304" s="1"/>
      <c r="K304" s="1"/>
      <c r="L304" s="1"/>
      <c r="M304" s="1"/>
      <c r="N304" s="1"/>
      <c r="O304" s="1"/>
    </row>
    <row r="305" spans="8:15" x14ac:dyDescent="0.2">
      <c r="H305" s="1"/>
      <c r="I305" s="1"/>
      <c r="J305" s="1"/>
      <c r="K305" s="1"/>
      <c r="L305" s="1"/>
      <c r="M305" s="1"/>
      <c r="N305" s="1"/>
      <c r="O305" s="1"/>
    </row>
    <row r="306" spans="8:15" x14ac:dyDescent="0.2">
      <c r="H306" s="1"/>
      <c r="I306" s="1"/>
      <c r="J306" s="1"/>
      <c r="K306" s="1"/>
      <c r="L306" s="1"/>
      <c r="M306" s="1"/>
      <c r="N306" s="1"/>
      <c r="O306" s="1"/>
    </row>
    <row r="307" spans="8:15" x14ac:dyDescent="0.2">
      <c r="H307" s="1"/>
      <c r="I307" s="1"/>
      <c r="J307" s="1"/>
      <c r="K307" s="1"/>
      <c r="L307" s="1"/>
      <c r="M307" s="1"/>
      <c r="N307" s="1"/>
      <c r="O307" s="1"/>
    </row>
    <row r="308" spans="8:15" x14ac:dyDescent="0.2">
      <c r="H308" s="1"/>
      <c r="I308" s="1"/>
      <c r="J308" s="1"/>
      <c r="K308" s="1"/>
      <c r="L308" s="1"/>
      <c r="M308" s="1"/>
      <c r="N308" s="1"/>
      <c r="O308" s="1"/>
    </row>
    <row r="309" spans="8:15" x14ac:dyDescent="0.2">
      <c r="H309" s="1"/>
      <c r="I309" s="1"/>
      <c r="J309" s="1"/>
      <c r="K309" s="1"/>
      <c r="L309" s="1"/>
      <c r="M309" s="1"/>
      <c r="N309" s="1"/>
      <c r="O309" s="1"/>
    </row>
    <row r="310" spans="8:15" x14ac:dyDescent="0.2">
      <c r="H310" s="1"/>
      <c r="I310" s="1"/>
      <c r="J310" s="1"/>
      <c r="K310" s="1"/>
      <c r="L310" s="1"/>
      <c r="M310" s="1"/>
      <c r="N310" s="1"/>
      <c r="O310" s="1"/>
    </row>
    <row r="311" spans="8:15" x14ac:dyDescent="0.2">
      <c r="H311" s="1"/>
      <c r="I311" s="1"/>
      <c r="J311" s="1"/>
      <c r="K311" s="1"/>
      <c r="L311" s="1"/>
      <c r="M311" s="1"/>
      <c r="N311" s="1"/>
      <c r="O311" s="1"/>
    </row>
    <row r="312" spans="8:15" x14ac:dyDescent="0.2">
      <c r="H312" s="1"/>
      <c r="I312" s="1"/>
      <c r="J312" s="1"/>
      <c r="K312" s="1"/>
      <c r="L312" s="1"/>
      <c r="M312" s="1"/>
      <c r="N312" s="1"/>
      <c r="O312" s="1"/>
    </row>
    <row r="313" spans="8:15" x14ac:dyDescent="0.2">
      <c r="H313" s="1"/>
      <c r="I313" s="1"/>
      <c r="J313" s="1"/>
      <c r="K313" s="1"/>
      <c r="L313" s="1"/>
      <c r="M313" s="1"/>
      <c r="N313" s="1"/>
      <c r="O313" s="1"/>
    </row>
    <row r="314" spans="8:15" x14ac:dyDescent="0.2">
      <c r="H314" s="1"/>
      <c r="I314" s="1"/>
      <c r="J314" s="1"/>
      <c r="K314" s="1"/>
      <c r="L314" s="1"/>
      <c r="M314" s="1"/>
      <c r="N314" s="1"/>
      <c r="O314" s="1"/>
    </row>
    <row r="315" spans="8:15" x14ac:dyDescent="0.2">
      <c r="H315" s="1"/>
      <c r="I315" s="1"/>
      <c r="J315" s="1"/>
      <c r="K315" s="1"/>
      <c r="L315" s="1"/>
      <c r="M315" s="1"/>
      <c r="N315" s="1"/>
      <c r="O315" s="1"/>
    </row>
    <row r="316" spans="8:15" x14ac:dyDescent="0.2">
      <c r="H316" s="1"/>
      <c r="I316" s="1"/>
      <c r="J316" s="1"/>
      <c r="K316" s="1"/>
      <c r="L316" s="1"/>
      <c r="M316" s="1"/>
      <c r="N316" s="1"/>
      <c r="O316" s="1"/>
    </row>
    <row r="317" spans="8:15" x14ac:dyDescent="0.2">
      <c r="H317" s="1"/>
      <c r="I317" s="1"/>
      <c r="J317" s="1"/>
      <c r="K317" s="1"/>
      <c r="L317" s="1"/>
      <c r="M317" s="1"/>
      <c r="N317" s="1"/>
      <c r="O317" s="1"/>
    </row>
    <row r="318" spans="8:15" x14ac:dyDescent="0.2">
      <c r="H318" s="1"/>
      <c r="I318" s="1"/>
      <c r="J318" s="1"/>
      <c r="K318" s="1"/>
      <c r="L318" s="1"/>
      <c r="M318" s="1"/>
      <c r="N318" s="1"/>
      <c r="O318" s="1"/>
    </row>
    <row r="319" spans="8:15" x14ac:dyDescent="0.2">
      <c r="H319" s="1"/>
      <c r="I319" s="1"/>
      <c r="J319" s="1"/>
      <c r="K319" s="1"/>
      <c r="L319" s="1"/>
      <c r="M319" s="1"/>
      <c r="N319" s="1"/>
      <c r="O319" s="1"/>
    </row>
    <row r="320" spans="8:15" x14ac:dyDescent="0.2">
      <c r="H320" s="1"/>
      <c r="I320" s="1"/>
      <c r="J320" s="1"/>
      <c r="K320" s="1"/>
      <c r="L320" s="1"/>
      <c r="M320" s="1"/>
      <c r="N320" s="1"/>
      <c r="O320" s="1"/>
    </row>
    <row r="321" spans="8:15" x14ac:dyDescent="0.2">
      <c r="H321" s="1"/>
      <c r="I321" s="1"/>
      <c r="J321" s="1"/>
      <c r="K321" s="1"/>
      <c r="L321" s="1"/>
      <c r="M321" s="1"/>
      <c r="N321" s="1"/>
      <c r="O321" s="1"/>
    </row>
    <row r="322" spans="8:15" x14ac:dyDescent="0.2">
      <c r="H322" s="1"/>
      <c r="I322" s="1"/>
      <c r="J322" s="1"/>
      <c r="K322" s="1"/>
      <c r="L322" s="1"/>
      <c r="M322" s="1"/>
      <c r="N322" s="1"/>
      <c r="O322" s="1"/>
    </row>
    <row r="323" spans="8:15" x14ac:dyDescent="0.2">
      <c r="H323" s="1"/>
      <c r="I323" s="1"/>
      <c r="J323" s="1"/>
      <c r="K323" s="1"/>
      <c r="L323" s="1"/>
      <c r="M323" s="1"/>
      <c r="N323" s="1"/>
      <c r="O323" s="1"/>
    </row>
    <row r="324" spans="8:15" x14ac:dyDescent="0.2">
      <c r="H324" s="1"/>
      <c r="I324" s="1"/>
      <c r="J324" s="1"/>
      <c r="K324" s="1"/>
      <c r="L324" s="1"/>
      <c r="M324" s="1"/>
      <c r="N324" s="1"/>
      <c r="O324" s="1"/>
    </row>
    <row r="325" spans="8:15" x14ac:dyDescent="0.2">
      <c r="H325" s="1"/>
      <c r="I325" s="1"/>
      <c r="J325" s="1"/>
      <c r="K325" s="1"/>
      <c r="L325" s="1"/>
      <c r="M325" s="1"/>
      <c r="N325" s="1"/>
      <c r="O325" s="1"/>
    </row>
    <row r="326" spans="8:15" x14ac:dyDescent="0.2">
      <c r="H326" s="1"/>
      <c r="I326" s="1"/>
      <c r="J326" s="1"/>
      <c r="K326" s="1"/>
      <c r="L326" s="1"/>
      <c r="M326" s="1"/>
      <c r="N326" s="1"/>
      <c r="O326" s="1"/>
    </row>
    <row r="327" spans="8:15" x14ac:dyDescent="0.2">
      <c r="H327" s="1"/>
      <c r="I327" s="1"/>
      <c r="J327" s="1"/>
      <c r="K327" s="1"/>
      <c r="L327" s="1"/>
      <c r="M327" s="1"/>
      <c r="N327" s="1"/>
      <c r="O327" s="1"/>
    </row>
    <row r="328" spans="8:15" x14ac:dyDescent="0.2">
      <c r="H328" s="1"/>
      <c r="I328" s="1"/>
      <c r="J328" s="1"/>
      <c r="K328" s="1"/>
      <c r="L328" s="1"/>
      <c r="M328" s="1"/>
      <c r="N328" s="1"/>
      <c r="O328" s="1"/>
    </row>
    <row r="329" spans="8:15" x14ac:dyDescent="0.2">
      <c r="H329" s="1"/>
      <c r="I329" s="1"/>
      <c r="J329" s="1"/>
      <c r="K329" s="1"/>
      <c r="L329" s="1"/>
      <c r="M329" s="1"/>
      <c r="N329" s="1"/>
      <c r="O329" s="1"/>
    </row>
    <row r="330" spans="8:15" x14ac:dyDescent="0.2">
      <c r="H330" s="1"/>
      <c r="I330" s="1"/>
      <c r="J330" s="1"/>
      <c r="K330" s="1"/>
      <c r="L330" s="1"/>
      <c r="M330" s="1"/>
      <c r="N330" s="1"/>
      <c r="O330" s="1"/>
    </row>
    <row r="331" spans="8:15" x14ac:dyDescent="0.2">
      <c r="H331" s="1"/>
      <c r="I331" s="1"/>
      <c r="J331" s="1"/>
      <c r="K331" s="1"/>
      <c r="L331" s="1"/>
      <c r="M331" s="1"/>
      <c r="N331" s="1"/>
      <c r="O331" s="1"/>
    </row>
    <row r="332" spans="8:15" x14ac:dyDescent="0.2">
      <c r="H332" s="1"/>
      <c r="I332" s="1"/>
      <c r="J332" s="1"/>
      <c r="K332" s="1"/>
      <c r="L332" s="1"/>
      <c r="M332" s="1"/>
      <c r="N332" s="1"/>
      <c r="O332" s="1"/>
    </row>
    <row r="333" spans="8:15" x14ac:dyDescent="0.2">
      <c r="H333" s="1"/>
      <c r="I333" s="1"/>
      <c r="J333" s="1"/>
      <c r="K333" s="1"/>
      <c r="L333" s="1"/>
      <c r="M333" s="1"/>
      <c r="N333" s="1"/>
      <c r="O333" s="1"/>
    </row>
    <row r="334" spans="8:15" x14ac:dyDescent="0.2">
      <c r="H334" s="1"/>
      <c r="I334" s="1"/>
      <c r="J334" s="1"/>
      <c r="K334" s="1"/>
      <c r="L334" s="1"/>
      <c r="M334" s="1"/>
      <c r="N334" s="1"/>
      <c r="O334" s="1"/>
    </row>
    <row r="335" spans="8:15" x14ac:dyDescent="0.2">
      <c r="H335" s="1"/>
      <c r="I335" s="1"/>
      <c r="J335" s="1"/>
      <c r="K335" s="1"/>
      <c r="L335" s="1"/>
      <c r="M335" s="1"/>
      <c r="N335" s="1"/>
      <c r="O335" s="1"/>
    </row>
    <row r="336" spans="8:15" x14ac:dyDescent="0.2">
      <c r="H336" s="1"/>
      <c r="I336" s="1"/>
      <c r="J336" s="1"/>
      <c r="K336" s="1"/>
      <c r="L336" s="1"/>
      <c r="M336" s="1"/>
      <c r="N336" s="1"/>
      <c r="O336" s="1"/>
    </row>
    <row r="337" spans="8:15" x14ac:dyDescent="0.2">
      <c r="H337" s="1"/>
      <c r="I337" s="1"/>
      <c r="J337" s="1"/>
      <c r="K337" s="1"/>
      <c r="L337" s="1"/>
      <c r="M337" s="1"/>
      <c r="N337" s="1"/>
      <c r="O337" s="1"/>
    </row>
    <row r="338" spans="8:15" x14ac:dyDescent="0.2">
      <c r="H338" s="1"/>
      <c r="I338" s="1"/>
      <c r="J338" s="1"/>
      <c r="K338" s="1"/>
      <c r="L338" s="1"/>
      <c r="M338" s="1"/>
      <c r="N338" s="1"/>
      <c r="O338" s="1"/>
    </row>
    <row r="339" spans="8:15" x14ac:dyDescent="0.2">
      <c r="H339" s="1"/>
      <c r="I339" s="1"/>
      <c r="J339" s="1"/>
      <c r="K339" s="1"/>
      <c r="L339" s="1"/>
      <c r="M339" s="1"/>
      <c r="N339" s="1"/>
      <c r="O339" s="1"/>
    </row>
    <row r="340" spans="8:15" x14ac:dyDescent="0.2">
      <c r="H340" s="1"/>
      <c r="I340" s="1"/>
      <c r="J340" s="1"/>
      <c r="K340" s="1"/>
      <c r="L340" s="1"/>
      <c r="M340" s="1"/>
      <c r="N340" s="1"/>
      <c r="O340" s="1"/>
    </row>
    <row r="341" spans="8:15" x14ac:dyDescent="0.2">
      <c r="H341" s="1"/>
      <c r="I341" s="1"/>
      <c r="J341" s="1"/>
      <c r="K341" s="1"/>
      <c r="L341" s="1"/>
      <c r="M341" s="1"/>
      <c r="N341" s="1"/>
      <c r="O341" s="1"/>
    </row>
    <row r="342" spans="8:15" x14ac:dyDescent="0.2">
      <c r="H342" s="1"/>
      <c r="I342" s="1"/>
      <c r="J342" s="1"/>
      <c r="K342" s="1"/>
      <c r="L342" s="1"/>
      <c r="M342" s="1"/>
      <c r="N342" s="1"/>
      <c r="O342" s="1"/>
    </row>
    <row r="343" spans="8:15" x14ac:dyDescent="0.2">
      <c r="H343" s="1"/>
      <c r="I343" s="1"/>
      <c r="J343" s="1"/>
      <c r="K343" s="1"/>
      <c r="L343" s="1"/>
      <c r="M343" s="1"/>
      <c r="N343" s="1"/>
      <c r="O343" s="1"/>
    </row>
    <row r="344" spans="8:15" x14ac:dyDescent="0.2">
      <c r="H344" s="1"/>
      <c r="I344" s="1"/>
      <c r="J344" s="1"/>
      <c r="K344" s="1"/>
      <c r="L344" s="1"/>
      <c r="M344" s="1"/>
      <c r="N344" s="1"/>
      <c r="O344" s="1"/>
    </row>
    <row r="345" spans="8:15" ht="13.5" customHeight="1" x14ac:dyDescent="0.2">
      <c r="H345" s="1"/>
      <c r="I345" s="1"/>
      <c r="J345" s="1"/>
      <c r="K345" s="1"/>
      <c r="L345" s="1"/>
      <c r="M345" s="1"/>
      <c r="N345" s="1"/>
      <c r="O345" s="1"/>
    </row>
    <row r="346" spans="8:15" ht="13.5" customHeight="1" x14ac:dyDescent="0.2">
      <c r="H346" s="1"/>
      <c r="I346" s="1"/>
      <c r="J346" s="1"/>
      <c r="K346" s="1"/>
      <c r="L346" s="1"/>
      <c r="M346" s="1"/>
      <c r="N346" s="1"/>
      <c r="O346" s="1"/>
    </row>
    <row r="347" spans="8:15" ht="13.5" customHeight="1" x14ac:dyDescent="0.2">
      <c r="H347" s="1"/>
      <c r="I347" s="1"/>
      <c r="J347" s="1"/>
      <c r="K347" s="1"/>
      <c r="L347" s="1"/>
      <c r="M347" s="1"/>
      <c r="N347" s="1"/>
      <c r="O347" s="1"/>
    </row>
    <row r="348" spans="8:15" ht="13.5" customHeight="1" x14ac:dyDescent="0.2">
      <c r="H348" s="1"/>
      <c r="I348" s="1"/>
      <c r="J348" s="1"/>
      <c r="K348" s="1"/>
      <c r="L348" s="1"/>
      <c r="M348" s="1"/>
      <c r="N348" s="1"/>
      <c r="O348" s="1"/>
    </row>
    <row r="349" spans="8:15" ht="13.5" customHeight="1" x14ac:dyDescent="0.2">
      <c r="H349" s="1"/>
      <c r="I349" s="1"/>
      <c r="J349" s="1"/>
      <c r="K349" s="1"/>
      <c r="L349" s="1"/>
      <c r="M349" s="1"/>
      <c r="N349" s="1"/>
      <c r="O349" s="1"/>
    </row>
    <row r="350" spans="8:15" ht="13.5" customHeight="1" x14ac:dyDescent="0.2">
      <c r="H350" s="1"/>
      <c r="I350" s="1"/>
      <c r="J350" s="1"/>
      <c r="K350" s="1"/>
      <c r="L350" s="1"/>
      <c r="M350" s="1"/>
      <c r="N350" s="1"/>
      <c r="O350" s="1"/>
    </row>
    <row r="351" spans="8:15" ht="13.5" customHeight="1" x14ac:dyDescent="0.2">
      <c r="H351" s="1"/>
      <c r="I351" s="1"/>
      <c r="J351" s="1"/>
      <c r="K351" s="1"/>
      <c r="L351" s="1"/>
      <c r="M351" s="1"/>
      <c r="N351" s="1"/>
      <c r="O351" s="1"/>
    </row>
    <row r="352" spans="8:15" ht="13.5" customHeight="1" x14ac:dyDescent="0.2">
      <c r="H352" s="1"/>
      <c r="I352" s="1"/>
      <c r="J352" s="1"/>
      <c r="K352" s="1"/>
      <c r="L352" s="1"/>
      <c r="M352" s="1"/>
      <c r="N352" s="1"/>
      <c r="O352" s="1"/>
    </row>
    <row r="353" spans="8:15" ht="13.5" customHeight="1" x14ac:dyDescent="0.2">
      <c r="H353" s="1"/>
      <c r="I353" s="1"/>
      <c r="J353" s="1"/>
      <c r="K353" s="1"/>
      <c r="L353" s="1"/>
      <c r="M353" s="1"/>
      <c r="N353" s="1"/>
      <c r="O353" s="1"/>
    </row>
    <row r="354" spans="8:15" ht="13.5" customHeight="1" x14ac:dyDescent="0.2">
      <c r="H354" s="1"/>
      <c r="I354" s="1"/>
      <c r="J354" s="1"/>
      <c r="K354" s="1"/>
      <c r="L354" s="1"/>
      <c r="M354" s="1"/>
      <c r="N354" s="1"/>
      <c r="O354" s="1"/>
    </row>
    <row r="355" spans="8:15" ht="13.5" customHeight="1" x14ac:dyDescent="0.2">
      <c r="H355" s="1"/>
      <c r="I355" s="1"/>
      <c r="J355" s="1"/>
      <c r="K355" s="1"/>
      <c r="L355" s="1"/>
      <c r="M355" s="1"/>
      <c r="N355" s="1"/>
      <c r="O355" s="1"/>
    </row>
    <row r="356" spans="8:15" ht="13.5" customHeight="1" x14ac:dyDescent="0.2">
      <c r="H356" s="1"/>
      <c r="I356" s="1"/>
      <c r="J356" s="1"/>
      <c r="K356" s="1"/>
      <c r="L356" s="1"/>
      <c r="M356" s="1"/>
      <c r="N356" s="1"/>
      <c r="O356" s="1"/>
    </row>
    <row r="357" spans="8:15" ht="13.5" customHeight="1" x14ac:dyDescent="0.2">
      <c r="H357" s="1"/>
      <c r="I357" s="1"/>
      <c r="J357" s="1"/>
      <c r="K357" s="1"/>
      <c r="L357" s="1"/>
      <c r="M357" s="1"/>
      <c r="N357" s="1"/>
      <c r="O357" s="1"/>
    </row>
    <row r="358" spans="8:15" ht="13.5" customHeight="1" x14ac:dyDescent="0.2">
      <c r="H358" s="1"/>
      <c r="I358" s="1"/>
      <c r="J358" s="1"/>
      <c r="K358" s="1"/>
      <c r="L358" s="1"/>
      <c r="M358" s="1"/>
      <c r="N358" s="1"/>
      <c r="O358" s="1"/>
    </row>
    <row r="359" spans="8:15" ht="13.5" customHeight="1" x14ac:dyDescent="0.2">
      <c r="H359" s="1"/>
      <c r="I359" s="1"/>
      <c r="J359" s="1"/>
      <c r="K359" s="1"/>
      <c r="L359" s="1"/>
      <c r="M359" s="1"/>
      <c r="N359" s="1"/>
      <c r="O359" s="1"/>
    </row>
    <row r="360" spans="8:15" ht="13.5" customHeight="1" x14ac:dyDescent="0.2">
      <c r="H360" s="1"/>
      <c r="I360" s="1"/>
      <c r="J360" s="1"/>
      <c r="K360" s="1"/>
      <c r="L360" s="1"/>
      <c r="M360" s="1"/>
      <c r="N360" s="1"/>
      <c r="O360" s="1"/>
    </row>
    <row r="361" spans="8:15" ht="13.5" customHeight="1" x14ac:dyDescent="0.2">
      <c r="H361" s="1"/>
      <c r="I361" s="1"/>
      <c r="J361" s="1"/>
      <c r="K361" s="1"/>
      <c r="L361" s="1"/>
      <c r="M361" s="1"/>
      <c r="N361" s="1"/>
      <c r="O361" s="1"/>
    </row>
    <row r="362" spans="8:15" ht="13.5" customHeight="1" x14ac:dyDescent="0.2">
      <c r="H362" s="1"/>
      <c r="I362" s="1"/>
      <c r="J362" s="1"/>
      <c r="K362" s="1"/>
      <c r="L362" s="1"/>
      <c r="M362" s="1"/>
      <c r="N362" s="1"/>
      <c r="O362" s="1"/>
    </row>
    <row r="363" spans="8:15" ht="13.5" customHeight="1" x14ac:dyDescent="0.2">
      <c r="H363" s="1"/>
      <c r="I363" s="1"/>
      <c r="J363" s="1"/>
      <c r="K363" s="1"/>
      <c r="L363" s="1"/>
      <c r="M363" s="1"/>
      <c r="N363" s="1"/>
      <c r="O363" s="1"/>
    </row>
    <row r="364" spans="8:15" ht="13.5" customHeight="1" x14ac:dyDescent="0.2">
      <c r="H364" s="1"/>
      <c r="I364" s="1"/>
      <c r="J364" s="1"/>
      <c r="K364" s="1"/>
      <c r="L364" s="1"/>
      <c r="M364" s="1"/>
      <c r="N364" s="1"/>
      <c r="O364" s="1"/>
    </row>
    <row r="365" spans="8:15" ht="13.5" customHeight="1" x14ac:dyDescent="0.2">
      <c r="H365" s="1"/>
      <c r="I365" s="1"/>
      <c r="J365" s="1"/>
      <c r="K365" s="1"/>
      <c r="L365" s="1"/>
      <c r="M365" s="1"/>
      <c r="N365" s="1"/>
      <c r="O365" s="1"/>
    </row>
    <row r="366" spans="8:15" ht="13.5" customHeight="1" x14ac:dyDescent="0.2">
      <c r="H366" s="1"/>
      <c r="I366" s="1"/>
      <c r="J366" s="1"/>
      <c r="K366" s="1"/>
      <c r="L366" s="1"/>
      <c r="M366" s="1"/>
      <c r="N366" s="1"/>
      <c r="O366" s="1"/>
    </row>
    <row r="367" spans="8:15" ht="13.5" customHeight="1" x14ac:dyDescent="0.2">
      <c r="H367" s="1"/>
      <c r="I367" s="1"/>
      <c r="J367" s="1"/>
      <c r="K367" s="1"/>
      <c r="L367" s="1"/>
      <c r="M367" s="1"/>
      <c r="N367" s="1"/>
      <c r="O367" s="1"/>
    </row>
    <row r="368" spans="8:15" ht="13.5" customHeight="1" x14ac:dyDescent="0.2">
      <c r="H368" s="1"/>
      <c r="I368" s="1"/>
      <c r="J368" s="1"/>
      <c r="K368" s="1"/>
      <c r="L368" s="1"/>
      <c r="M368" s="1"/>
      <c r="N368" s="1"/>
      <c r="O368" s="1"/>
    </row>
    <row r="369" spans="8:15" ht="13.5" customHeight="1" x14ac:dyDescent="0.2">
      <c r="H369" s="1"/>
      <c r="I369" s="1"/>
      <c r="J369" s="1"/>
      <c r="K369" s="1"/>
      <c r="L369" s="1"/>
      <c r="M369" s="1"/>
      <c r="N369" s="1"/>
      <c r="O369" s="1"/>
    </row>
    <row r="370" spans="8:15" ht="13.5" customHeight="1" x14ac:dyDescent="0.2">
      <c r="H370" s="1"/>
      <c r="I370" s="1"/>
      <c r="J370" s="1"/>
      <c r="K370" s="1"/>
      <c r="L370" s="1"/>
      <c r="M370" s="1"/>
      <c r="N370" s="1"/>
      <c r="O370" s="1"/>
    </row>
    <row r="371" spans="8:15" ht="13.5" customHeight="1" x14ac:dyDescent="0.2">
      <c r="H371" s="1"/>
      <c r="I371" s="1"/>
      <c r="J371" s="1"/>
      <c r="K371" s="1"/>
      <c r="L371" s="1"/>
      <c r="M371" s="1"/>
      <c r="N371" s="1"/>
      <c r="O371" s="1"/>
    </row>
    <row r="372" spans="8:15" ht="13.5" customHeight="1" x14ac:dyDescent="0.2">
      <c r="H372" s="1"/>
      <c r="I372" s="1"/>
      <c r="J372" s="1"/>
      <c r="K372" s="1"/>
      <c r="L372" s="1"/>
      <c r="M372" s="1"/>
      <c r="N372" s="1"/>
      <c r="O372" s="1"/>
    </row>
    <row r="373" spans="8:15" ht="13.5" customHeight="1" x14ac:dyDescent="0.2">
      <c r="H373" s="1"/>
      <c r="I373" s="1"/>
      <c r="J373" s="1"/>
      <c r="K373" s="1"/>
      <c r="L373" s="1"/>
      <c r="M373" s="1"/>
      <c r="N373" s="1"/>
      <c r="O373" s="1"/>
    </row>
    <row r="374" spans="8:15" ht="13.5" customHeight="1" x14ac:dyDescent="0.2">
      <c r="H374" s="1"/>
      <c r="I374" s="1"/>
      <c r="J374" s="1"/>
      <c r="K374" s="1"/>
      <c r="L374" s="1"/>
      <c r="M374" s="1"/>
      <c r="N374" s="1"/>
      <c r="O374" s="1"/>
    </row>
    <row r="375" spans="8:15" ht="13.5" customHeight="1" x14ac:dyDescent="0.2">
      <c r="H375" s="1"/>
      <c r="I375" s="1"/>
      <c r="J375" s="1"/>
      <c r="K375" s="1"/>
      <c r="L375" s="1"/>
      <c r="M375" s="1"/>
      <c r="N375" s="1"/>
      <c r="O375" s="1"/>
    </row>
    <row r="376" spans="8:15" ht="13.5" customHeight="1" x14ac:dyDescent="0.2">
      <c r="H376" s="1"/>
      <c r="I376" s="1"/>
      <c r="J376" s="1"/>
      <c r="K376" s="1"/>
      <c r="L376" s="1"/>
      <c r="M376" s="1"/>
      <c r="N376" s="1"/>
      <c r="O376" s="1"/>
    </row>
    <row r="377" spans="8:15" ht="13.5" customHeight="1" x14ac:dyDescent="0.2">
      <c r="H377" s="1"/>
      <c r="I377" s="1"/>
      <c r="J377" s="1"/>
      <c r="K377" s="1"/>
      <c r="L377" s="1"/>
      <c r="M377" s="1"/>
      <c r="N377" s="1"/>
      <c r="O377" s="1"/>
    </row>
    <row r="378" spans="8:15" ht="13.5" customHeight="1" x14ac:dyDescent="0.2">
      <c r="H378" s="1"/>
      <c r="I378" s="1"/>
      <c r="J378" s="1"/>
      <c r="K378" s="1"/>
      <c r="L378" s="1"/>
      <c r="M378" s="1"/>
      <c r="N378" s="1"/>
      <c r="O378" s="1"/>
    </row>
    <row r="379" spans="8:15" ht="13.5" customHeight="1" x14ac:dyDescent="0.2">
      <c r="H379" s="1"/>
      <c r="I379" s="1"/>
      <c r="J379" s="1"/>
      <c r="K379" s="1"/>
      <c r="L379" s="1"/>
      <c r="M379" s="1"/>
      <c r="N379" s="1"/>
      <c r="O379" s="1"/>
    </row>
    <row r="380" spans="8:15" ht="13.5" customHeight="1" x14ac:dyDescent="0.2">
      <c r="H380" s="1"/>
      <c r="I380" s="1"/>
      <c r="J380" s="1"/>
      <c r="K380" s="1"/>
      <c r="L380" s="1"/>
      <c r="M380" s="1"/>
      <c r="N380" s="1"/>
      <c r="O380" s="1"/>
    </row>
    <row r="381" spans="8:15" ht="13.5" customHeight="1" x14ac:dyDescent="0.2">
      <c r="H381" s="1"/>
      <c r="I381" s="1"/>
      <c r="J381" s="1"/>
      <c r="K381" s="1"/>
      <c r="L381" s="1"/>
      <c r="M381" s="1"/>
      <c r="N381" s="1"/>
      <c r="O381" s="1"/>
    </row>
    <row r="382" spans="8:15" ht="13.5" customHeight="1" x14ac:dyDescent="0.2">
      <c r="H382" s="1"/>
      <c r="I382" s="1"/>
      <c r="J382" s="1"/>
      <c r="K382" s="1"/>
      <c r="L382" s="1"/>
      <c r="M382" s="1"/>
      <c r="N382" s="1"/>
      <c r="O382" s="1"/>
    </row>
    <row r="383" spans="8:15" ht="13.5" customHeight="1" x14ac:dyDescent="0.2">
      <c r="H383" s="1"/>
      <c r="I383" s="1"/>
      <c r="J383" s="1"/>
      <c r="K383" s="1"/>
      <c r="L383" s="1"/>
      <c r="M383" s="1"/>
      <c r="N383" s="1"/>
      <c r="O383" s="1"/>
    </row>
    <row r="384" spans="8:15" ht="13.5" customHeight="1" x14ac:dyDescent="0.2">
      <c r="H384" s="1"/>
      <c r="I384" s="1"/>
      <c r="J384" s="1"/>
      <c r="K384" s="1"/>
      <c r="L384" s="1"/>
      <c r="M384" s="1"/>
      <c r="N384" s="1"/>
      <c r="O384" s="1"/>
    </row>
    <row r="385" spans="8:15" ht="13.5" customHeight="1" x14ac:dyDescent="0.2">
      <c r="H385" s="1"/>
      <c r="I385" s="1"/>
      <c r="J385" s="1"/>
      <c r="K385" s="1"/>
      <c r="L385" s="1"/>
      <c r="M385" s="1"/>
      <c r="N385" s="1"/>
      <c r="O385" s="1"/>
    </row>
    <row r="386" spans="8:15" ht="13.5" customHeight="1" x14ac:dyDescent="0.2">
      <c r="H386" s="1"/>
      <c r="I386" s="1"/>
      <c r="J386" s="1"/>
      <c r="K386" s="1"/>
      <c r="L386" s="1"/>
      <c r="M386" s="1"/>
      <c r="N386" s="1"/>
      <c r="O386" s="1"/>
    </row>
    <row r="387" spans="8:15" ht="13.5" customHeight="1" x14ac:dyDescent="0.2">
      <c r="H387" s="1"/>
      <c r="I387" s="1"/>
      <c r="J387" s="1"/>
      <c r="K387" s="1"/>
      <c r="L387" s="1"/>
      <c r="M387" s="1"/>
      <c r="N387" s="1"/>
      <c r="O387" s="1"/>
    </row>
    <row r="388" spans="8:15" ht="13.5" customHeight="1" x14ac:dyDescent="0.2">
      <c r="H388" s="1"/>
      <c r="I388" s="1"/>
      <c r="J388" s="1"/>
      <c r="K388" s="1"/>
      <c r="L388" s="1"/>
      <c r="M388" s="1"/>
      <c r="N388" s="1"/>
      <c r="O388" s="1"/>
    </row>
    <row r="389" spans="8:15" ht="13.5" customHeight="1" x14ac:dyDescent="0.2">
      <c r="H389" s="1"/>
      <c r="I389" s="1"/>
      <c r="J389" s="1"/>
      <c r="K389" s="1"/>
      <c r="L389" s="1"/>
      <c r="M389" s="1"/>
      <c r="N389" s="1"/>
      <c r="O389" s="1"/>
    </row>
    <row r="390" spans="8:15" ht="13.5" customHeight="1" x14ac:dyDescent="0.2">
      <c r="H390" s="1"/>
      <c r="I390" s="1"/>
      <c r="J390" s="1"/>
      <c r="K390" s="1"/>
      <c r="L390" s="1"/>
      <c r="M390" s="1"/>
      <c r="N390" s="1"/>
      <c r="O390" s="1"/>
    </row>
    <row r="391" spans="8:15" ht="13.5" customHeight="1" x14ac:dyDescent="0.2">
      <c r="H391" s="1"/>
      <c r="I391" s="1"/>
      <c r="J391" s="1"/>
      <c r="K391" s="1"/>
      <c r="L391" s="1"/>
      <c r="M391" s="1"/>
      <c r="N391" s="1"/>
      <c r="O391" s="1"/>
    </row>
    <row r="392" spans="8:15" ht="13.5" customHeight="1" x14ac:dyDescent="0.2">
      <c r="H392" s="1"/>
      <c r="I392" s="1"/>
      <c r="J392" s="1"/>
      <c r="K392" s="1"/>
      <c r="L392" s="1"/>
      <c r="M392" s="1"/>
      <c r="N392" s="1"/>
      <c r="O392" s="1"/>
    </row>
    <row r="393" spans="8:15" ht="13.5" customHeight="1" x14ac:dyDescent="0.2">
      <c r="H393" s="1"/>
      <c r="I393" s="1"/>
      <c r="J393" s="1"/>
      <c r="K393" s="1"/>
      <c r="L393" s="1"/>
      <c r="M393" s="1"/>
      <c r="N393" s="1"/>
      <c r="O393" s="1"/>
    </row>
    <row r="394" spans="8:15" ht="13.5" customHeight="1" x14ac:dyDescent="0.2">
      <c r="H394" s="1"/>
      <c r="I394" s="1"/>
      <c r="J394" s="1"/>
      <c r="K394" s="1"/>
      <c r="L394" s="1"/>
      <c r="M394" s="1"/>
      <c r="N394" s="1"/>
      <c r="O394" s="1"/>
    </row>
    <row r="395" spans="8:15" ht="13.5" customHeight="1" x14ac:dyDescent="0.2">
      <c r="H395" s="1"/>
      <c r="I395" s="1"/>
      <c r="J395" s="1"/>
      <c r="K395" s="1"/>
      <c r="L395" s="1"/>
      <c r="M395" s="1"/>
      <c r="N395" s="1"/>
      <c r="O395" s="1"/>
    </row>
    <row r="396" spans="8:15" ht="13.5" customHeight="1" x14ac:dyDescent="0.2">
      <c r="H396" s="1"/>
      <c r="I396" s="1"/>
      <c r="J396" s="1"/>
      <c r="K396" s="1"/>
      <c r="L396" s="1"/>
      <c r="M396" s="1"/>
      <c r="N396" s="1"/>
      <c r="O396" s="1"/>
    </row>
    <row r="397" spans="8:15" ht="13.5" customHeight="1" x14ac:dyDescent="0.2">
      <c r="H397" s="1"/>
      <c r="I397" s="1"/>
      <c r="J397" s="1"/>
      <c r="K397" s="1"/>
      <c r="L397" s="1"/>
      <c r="M397" s="1"/>
      <c r="N397" s="1"/>
      <c r="O397" s="1"/>
    </row>
    <row r="398" spans="8:15" ht="13.5" customHeight="1" x14ac:dyDescent="0.2">
      <c r="H398" s="1"/>
      <c r="I398" s="1"/>
      <c r="J398" s="1"/>
      <c r="K398" s="1"/>
      <c r="L398" s="1"/>
      <c r="M398" s="1"/>
      <c r="N398" s="1"/>
      <c r="O398" s="1"/>
    </row>
    <row r="399" spans="8:15" ht="13.5" customHeight="1" x14ac:dyDescent="0.2">
      <c r="H399" s="1"/>
      <c r="I399" s="1"/>
      <c r="J399" s="1"/>
      <c r="K399" s="1"/>
      <c r="L399" s="1"/>
      <c r="M399" s="1"/>
      <c r="N399" s="1"/>
      <c r="O399" s="1"/>
    </row>
    <row r="400" spans="8:15" ht="13.5" customHeight="1" x14ac:dyDescent="0.2">
      <c r="H400" s="1"/>
      <c r="I400" s="1"/>
      <c r="J400" s="1"/>
      <c r="K400" s="1"/>
      <c r="L400" s="1"/>
      <c r="M400" s="1"/>
      <c r="N400" s="1"/>
      <c r="O400" s="1"/>
    </row>
    <row r="401" spans="8:15" ht="13.5" customHeight="1" x14ac:dyDescent="0.2">
      <c r="H401" s="1"/>
      <c r="I401" s="1"/>
      <c r="J401" s="1"/>
      <c r="K401" s="1"/>
      <c r="L401" s="1"/>
      <c r="M401" s="1"/>
      <c r="N401" s="1"/>
      <c r="O401" s="1"/>
    </row>
    <row r="402" spans="8:15" ht="13.5" customHeight="1" x14ac:dyDescent="0.2">
      <c r="H402" s="1"/>
      <c r="I402" s="1"/>
      <c r="J402" s="1"/>
      <c r="K402" s="1"/>
      <c r="L402" s="1"/>
      <c r="M402" s="1"/>
      <c r="N402" s="1"/>
      <c r="O402" s="1"/>
    </row>
    <row r="403" spans="8:15" ht="13.5" customHeight="1" x14ac:dyDescent="0.2">
      <c r="H403" s="1"/>
      <c r="I403" s="1"/>
      <c r="J403" s="1"/>
      <c r="K403" s="1"/>
      <c r="L403" s="1"/>
      <c r="M403" s="1"/>
      <c r="N403" s="1"/>
      <c r="O403" s="1"/>
    </row>
    <row r="404" spans="8:15" ht="13.5" customHeight="1" x14ac:dyDescent="0.2">
      <c r="H404" s="1"/>
      <c r="I404" s="1"/>
      <c r="J404" s="1"/>
      <c r="K404" s="1"/>
      <c r="L404" s="1"/>
      <c r="M404" s="1"/>
      <c r="N404" s="1"/>
      <c r="O404" s="1"/>
    </row>
    <row r="405" spans="8:15" ht="13.5" customHeight="1" x14ac:dyDescent="0.2">
      <c r="H405" s="1"/>
      <c r="I405" s="1"/>
      <c r="J405" s="1"/>
      <c r="K405" s="1"/>
      <c r="L405" s="1"/>
      <c r="M405" s="1"/>
      <c r="N405" s="1"/>
      <c r="O405" s="1"/>
    </row>
    <row r="406" spans="8:15" ht="13.5" customHeight="1" x14ac:dyDescent="0.2">
      <c r="H406" s="1"/>
      <c r="I406" s="1"/>
      <c r="J406" s="1"/>
      <c r="K406" s="1"/>
      <c r="L406" s="1"/>
      <c r="M406" s="1"/>
      <c r="N406" s="1"/>
      <c r="O406" s="1"/>
    </row>
    <row r="407" spans="8:15" ht="13.5" customHeight="1" x14ac:dyDescent="0.2">
      <c r="H407" s="1"/>
      <c r="I407" s="1"/>
      <c r="J407" s="1"/>
      <c r="K407" s="1"/>
      <c r="L407" s="1"/>
      <c r="M407" s="1"/>
      <c r="N407" s="1"/>
      <c r="O407" s="1"/>
    </row>
    <row r="408" spans="8:15" ht="13.5" customHeight="1" x14ac:dyDescent="0.2">
      <c r="H408" s="1"/>
      <c r="I408" s="1"/>
      <c r="J408" s="1"/>
      <c r="K408" s="1"/>
      <c r="L408" s="1"/>
      <c r="M408" s="1"/>
      <c r="N408" s="1"/>
      <c r="O408" s="1"/>
    </row>
    <row r="409" spans="8:15" ht="13.5" customHeight="1" x14ac:dyDescent="0.2">
      <c r="H409" s="1"/>
      <c r="I409" s="1"/>
      <c r="J409" s="1"/>
      <c r="K409" s="1"/>
      <c r="L409" s="1"/>
      <c r="M409" s="1"/>
      <c r="N409" s="1"/>
      <c r="O409" s="1"/>
    </row>
    <row r="410" spans="8:15" ht="13.5" customHeight="1" x14ac:dyDescent="0.2">
      <c r="H410" s="1"/>
      <c r="I410" s="1"/>
      <c r="J410" s="1"/>
      <c r="K410" s="1"/>
      <c r="L410" s="1"/>
      <c r="M410" s="1"/>
      <c r="N410" s="1"/>
      <c r="O410" s="1"/>
    </row>
    <row r="411" spans="8:15" ht="13.5" customHeight="1" x14ac:dyDescent="0.2">
      <c r="H411" s="1"/>
      <c r="I411" s="1"/>
      <c r="J411" s="1"/>
      <c r="K411" s="1"/>
      <c r="L411" s="1"/>
      <c r="M411" s="1"/>
      <c r="N411" s="1"/>
      <c r="O411" s="1"/>
    </row>
    <row r="412" spans="8:15" ht="13.5" customHeight="1" x14ac:dyDescent="0.2">
      <c r="H412" s="1"/>
      <c r="I412" s="1"/>
      <c r="J412" s="1"/>
      <c r="K412" s="1"/>
      <c r="L412" s="1"/>
      <c r="M412" s="1"/>
      <c r="N412" s="1"/>
      <c r="O412" s="1"/>
    </row>
    <row r="413" spans="8:15" ht="13.5" customHeight="1" x14ac:dyDescent="0.2">
      <c r="H413" s="1"/>
      <c r="I413" s="1"/>
      <c r="J413" s="1"/>
      <c r="K413" s="1"/>
      <c r="L413" s="1"/>
      <c r="M413" s="1"/>
      <c r="N413" s="1"/>
      <c r="O413" s="1"/>
    </row>
    <row r="414" spans="8:15" ht="13.5" customHeight="1" x14ac:dyDescent="0.2">
      <c r="H414" s="1"/>
      <c r="I414" s="1"/>
      <c r="J414" s="1"/>
      <c r="K414" s="1"/>
      <c r="L414" s="1"/>
      <c r="M414" s="1"/>
      <c r="N414" s="1"/>
      <c r="O414" s="1"/>
    </row>
    <row r="415" spans="8:15" x14ac:dyDescent="0.2">
      <c r="H415" s="1"/>
      <c r="I415" s="1"/>
      <c r="J415" s="1"/>
      <c r="K415" s="1"/>
      <c r="L415" s="1"/>
      <c r="M415" s="1"/>
      <c r="N415" s="1"/>
      <c r="O415" s="1"/>
    </row>
    <row r="416" spans="8:15" x14ac:dyDescent="0.2">
      <c r="H416" s="1"/>
      <c r="I416" s="1"/>
      <c r="J416" s="1"/>
      <c r="K416" s="1"/>
      <c r="L416" s="1"/>
      <c r="M416" s="1"/>
      <c r="N416" s="1"/>
      <c r="O416" s="1"/>
    </row>
    <row r="417" spans="8:15" x14ac:dyDescent="0.2">
      <c r="H417" s="1"/>
      <c r="I417" s="1"/>
      <c r="J417" s="1"/>
      <c r="K417" s="1"/>
      <c r="L417" s="1"/>
      <c r="M417" s="1"/>
      <c r="N417" s="1"/>
      <c r="O417" s="1"/>
    </row>
    <row r="418" spans="8:15" x14ac:dyDescent="0.2">
      <c r="H418" s="1"/>
      <c r="I418" s="1"/>
      <c r="J418" s="1"/>
      <c r="K418" s="1"/>
      <c r="L418" s="1"/>
      <c r="M418" s="1"/>
      <c r="N418" s="1"/>
      <c r="O418" s="1"/>
    </row>
    <row r="419" spans="8:15" x14ac:dyDescent="0.2">
      <c r="H419" s="1"/>
      <c r="I419" s="1"/>
      <c r="J419" s="1"/>
      <c r="K419" s="1"/>
      <c r="L419" s="1"/>
      <c r="M419" s="1"/>
      <c r="N419" s="1"/>
      <c r="O419" s="1"/>
    </row>
    <row r="420" spans="8:15" x14ac:dyDescent="0.2">
      <c r="H420" s="1"/>
      <c r="I420" s="1"/>
      <c r="J420" s="1"/>
      <c r="K420" s="1"/>
      <c r="L420" s="1"/>
      <c r="M420" s="1"/>
      <c r="N420" s="1"/>
      <c r="O420" s="1"/>
    </row>
    <row r="421" spans="8:15" x14ac:dyDescent="0.2">
      <c r="H421" s="1"/>
      <c r="I421" s="1"/>
      <c r="J421" s="1"/>
      <c r="K421" s="1"/>
      <c r="L421" s="1"/>
      <c r="M421" s="1"/>
      <c r="N421" s="1"/>
      <c r="O421" s="1"/>
    </row>
    <row r="422" spans="8:15" x14ac:dyDescent="0.2">
      <c r="H422" s="1"/>
      <c r="I422" s="1"/>
      <c r="J422" s="1"/>
      <c r="K422" s="1"/>
      <c r="L422" s="1"/>
      <c r="M422" s="1"/>
      <c r="N422" s="1"/>
      <c r="O422" s="1"/>
    </row>
    <row r="423" spans="8:15" x14ac:dyDescent="0.2">
      <c r="H423" s="1"/>
      <c r="I423" s="1"/>
      <c r="J423" s="1"/>
      <c r="K423" s="1"/>
      <c r="L423" s="1"/>
      <c r="M423" s="1"/>
      <c r="N423" s="1"/>
      <c r="O423" s="1"/>
    </row>
    <row r="424" spans="8:15" x14ac:dyDescent="0.2">
      <c r="H424" s="1"/>
      <c r="I424" s="1"/>
      <c r="J424" s="1"/>
      <c r="K424" s="1"/>
      <c r="L424" s="1"/>
      <c r="M424" s="1"/>
      <c r="N424" s="1"/>
      <c r="O424" s="1"/>
    </row>
    <row r="425" spans="8:15" x14ac:dyDescent="0.2">
      <c r="H425" s="1"/>
      <c r="I425" s="1"/>
      <c r="J425" s="1"/>
      <c r="K425" s="1"/>
      <c r="L425" s="1"/>
      <c r="M425" s="1"/>
      <c r="N425" s="1"/>
      <c r="O425" s="1"/>
    </row>
    <row r="426" spans="8:15" x14ac:dyDescent="0.2">
      <c r="H426" s="1"/>
      <c r="I426" s="1"/>
      <c r="J426" s="1"/>
      <c r="K426" s="1"/>
      <c r="L426" s="1"/>
      <c r="M426" s="1"/>
      <c r="N426" s="1"/>
      <c r="O426" s="1"/>
    </row>
    <row r="427" spans="8:15" x14ac:dyDescent="0.2">
      <c r="H427" s="1"/>
      <c r="I427" s="1"/>
      <c r="J427" s="1"/>
      <c r="K427" s="1"/>
      <c r="L427" s="1"/>
      <c r="M427" s="1"/>
      <c r="N427" s="1"/>
      <c r="O427" s="1"/>
    </row>
    <row r="428" spans="8:15" x14ac:dyDescent="0.2">
      <c r="H428" s="1"/>
      <c r="I428" s="1"/>
      <c r="J428" s="1"/>
      <c r="K428" s="1"/>
      <c r="L428" s="1"/>
      <c r="M428" s="1"/>
      <c r="N428" s="1"/>
      <c r="O428" s="1"/>
    </row>
    <row r="429" spans="8:15" x14ac:dyDescent="0.2">
      <c r="H429" s="1"/>
      <c r="I429" s="1"/>
      <c r="J429" s="1"/>
      <c r="K429" s="1"/>
      <c r="L429" s="1"/>
      <c r="M429" s="1"/>
      <c r="N429" s="1"/>
      <c r="O429" s="1"/>
    </row>
    <row r="430" spans="8:15" x14ac:dyDescent="0.2">
      <c r="H430" s="1"/>
      <c r="I430" s="1"/>
      <c r="J430" s="1"/>
      <c r="K430" s="1"/>
      <c r="L430" s="1"/>
      <c r="M430" s="1"/>
      <c r="N430" s="1"/>
      <c r="O430" s="1"/>
    </row>
    <row r="431" spans="8:15" x14ac:dyDescent="0.2">
      <c r="H431" s="1"/>
      <c r="I431" s="1"/>
      <c r="J431" s="1"/>
      <c r="K431" s="1"/>
      <c r="L431" s="1"/>
      <c r="M431" s="1"/>
      <c r="N431" s="1"/>
      <c r="O431" s="1"/>
    </row>
    <row r="432" spans="8:15" x14ac:dyDescent="0.2">
      <c r="H432" s="1"/>
      <c r="I432" s="1"/>
      <c r="J432" s="1"/>
      <c r="K432" s="1"/>
      <c r="L432" s="1"/>
      <c r="M432" s="1"/>
      <c r="N432" s="1"/>
      <c r="O432" s="1"/>
    </row>
    <row r="433" spans="8:15" x14ac:dyDescent="0.2">
      <c r="H433" s="1"/>
      <c r="I433" s="1"/>
      <c r="J433" s="1"/>
      <c r="K433" s="1"/>
      <c r="L433" s="1"/>
      <c r="M433" s="1"/>
      <c r="N433" s="1"/>
      <c r="O433" s="1"/>
    </row>
    <row r="434" spans="8:15" x14ac:dyDescent="0.2">
      <c r="H434" s="1"/>
      <c r="I434" s="1"/>
      <c r="J434" s="1"/>
      <c r="K434" s="1"/>
      <c r="L434" s="1"/>
      <c r="M434" s="1"/>
      <c r="N434" s="1"/>
      <c r="O434" s="1"/>
    </row>
    <row r="435" spans="8:15" x14ac:dyDescent="0.2">
      <c r="H435" s="1"/>
      <c r="I435" s="1"/>
      <c r="J435" s="1"/>
      <c r="K435" s="1"/>
      <c r="L435" s="1"/>
      <c r="M435" s="1"/>
      <c r="N435" s="1"/>
      <c r="O435" s="1"/>
    </row>
    <row r="436" spans="8:15" x14ac:dyDescent="0.2">
      <c r="H436" s="1"/>
      <c r="I436" s="1"/>
      <c r="J436" s="1"/>
      <c r="K436" s="1"/>
      <c r="L436" s="1"/>
      <c r="M436" s="1"/>
      <c r="N436" s="1"/>
      <c r="O436" s="1"/>
    </row>
    <row r="437" spans="8:15" x14ac:dyDescent="0.2">
      <c r="H437" s="1"/>
      <c r="I437" s="1"/>
      <c r="J437" s="1"/>
      <c r="K437" s="1"/>
      <c r="L437" s="1"/>
      <c r="M437" s="1"/>
      <c r="N437" s="1"/>
      <c r="O437" s="1"/>
    </row>
    <row r="438" spans="8:15" x14ac:dyDescent="0.2">
      <c r="H438" s="1"/>
      <c r="I438" s="1"/>
      <c r="J438" s="1"/>
      <c r="K438" s="1"/>
      <c r="L438" s="1"/>
      <c r="M438" s="1"/>
      <c r="N438" s="1"/>
      <c r="O438" s="1"/>
    </row>
    <row r="439" spans="8:15" x14ac:dyDescent="0.2">
      <c r="H439" s="1"/>
      <c r="I439" s="1"/>
      <c r="J439" s="1"/>
      <c r="K439" s="1"/>
      <c r="L439" s="1"/>
      <c r="M439" s="1"/>
      <c r="N439" s="1"/>
      <c r="O439" s="1"/>
    </row>
    <row r="440" spans="8:15" x14ac:dyDescent="0.2">
      <c r="H440" s="1"/>
      <c r="I440" s="1"/>
      <c r="J440" s="1"/>
      <c r="K440" s="1"/>
      <c r="L440" s="1"/>
      <c r="M440" s="1"/>
      <c r="N440" s="1"/>
      <c r="O440" s="1"/>
    </row>
    <row r="441" spans="8:15" x14ac:dyDescent="0.2">
      <c r="H441" s="1"/>
      <c r="I441" s="1"/>
      <c r="J441" s="1"/>
      <c r="K441" s="1"/>
      <c r="L441" s="1"/>
      <c r="M441" s="1"/>
      <c r="N441" s="1"/>
      <c r="O441" s="1"/>
    </row>
    <row r="442" spans="8:15" x14ac:dyDescent="0.2">
      <c r="H442" s="1"/>
      <c r="I442" s="1"/>
      <c r="J442" s="1"/>
      <c r="K442" s="1"/>
      <c r="L442" s="1"/>
      <c r="M442" s="1"/>
      <c r="N442" s="1"/>
      <c r="O442" s="1"/>
    </row>
    <row r="443" spans="8:15" x14ac:dyDescent="0.2">
      <c r="H443" s="1"/>
      <c r="I443" s="1"/>
      <c r="J443" s="1"/>
      <c r="K443" s="1"/>
      <c r="L443" s="1"/>
      <c r="M443" s="1"/>
      <c r="N443" s="1"/>
      <c r="O443" s="1"/>
    </row>
    <row r="444" spans="8:15" x14ac:dyDescent="0.2">
      <c r="H444" s="1"/>
      <c r="I444" s="1"/>
      <c r="J444" s="1"/>
      <c r="K444" s="1"/>
      <c r="L444" s="1"/>
      <c r="M444" s="1"/>
      <c r="N444" s="1"/>
      <c r="O444" s="1"/>
    </row>
    <row r="445" spans="8:15" x14ac:dyDescent="0.2">
      <c r="H445" s="1"/>
      <c r="I445" s="1"/>
      <c r="J445" s="1"/>
      <c r="K445" s="1"/>
      <c r="L445" s="1"/>
      <c r="M445" s="1"/>
      <c r="N445" s="1"/>
      <c r="O445" s="1"/>
    </row>
    <row r="446" spans="8:15" x14ac:dyDescent="0.2">
      <c r="H446" s="1"/>
      <c r="I446" s="1"/>
      <c r="J446" s="1"/>
      <c r="K446" s="1"/>
      <c r="L446" s="1"/>
      <c r="M446" s="1"/>
      <c r="N446" s="1"/>
      <c r="O446" s="1"/>
    </row>
    <row r="447" spans="8:15" x14ac:dyDescent="0.2">
      <c r="H447" s="1"/>
      <c r="I447" s="1"/>
      <c r="J447" s="1"/>
      <c r="K447" s="1"/>
      <c r="L447" s="1"/>
      <c r="M447" s="1"/>
      <c r="N447" s="1"/>
      <c r="O447" s="1"/>
    </row>
    <row r="448" spans="8:15" x14ac:dyDescent="0.2">
      <c r="H448" s="1"/>
      <c r="I448" s="1"/>
      <c r="J448" s="1"/>
      <c r="K448" s="1"/>
      <c r="L448" s="1"/>
      <c r="M448" s="1"/>
      <c r="N448" s="1"/>
      <c r="O448" s="1"/>
    </row>
    <row r="449" spans="8:15" x14ac:dyDescent="0.2">
      <c r="H449" s="1"/>
      <c r="I449" s="1"/>
      <c r="J449" s="1"/>
      <c r="K449" s="1"/>
      <c r="L449" s="1"/>
      <c r="M449" s="1"/>
      <c r="N449" s="1"/>
      <c r="O449" s="1"/>
    </row>
    <row r="450" spans="8:15" x14ac:dyDescent="0.2">
      <c r="H450" s="1"/>
      <c r="I450" s="1"/>
      <c r="J450" s="1"/>
      <c r="K450" s="1"/>
      <c r="L450" s="1"/>
      <c r="M450" s="1"/>
      <c r="N450" s="1"/>
      <c r="O450" s="1"/>
    </row>
    <row r="451" spans="8:15" x14ac:dyDescent="0.2">
      <c r="H451" s="1"/>
      <c r="I451" s="1"/>
      <c r="J451" s="1"/>
      <c r="K451" s="1"/>
      <c r="L451" s="1"/>
      <c r="M451" s="1"/>
      <c r="N451" s="1"/>
      <c r="O451" s="1"/>
    </row>
    <row r="452" spans="8:15" x14ac:dyDescent="0.2">
      <c r="H452" s="1"/>
      <c r="I452" s="1"/>
      <c r="J452" s="1"/>
      <c r="K452" s="1"/>
      <c r="L452" s="1"/>
      <c r="M452" s="1"/>
      <c r="N452" s="1"/>
      <c r="O452" s="1"/>
    </row>
    <row r="453" spans="8:15" x14ac:dyDescent="0.2">
      <c r="H453" s="1"/>
      <c r="I453" s="1"/>
      <c r="J453" s="1"/>
      <c r="K453" s="1"/>
      <c r="L453" s="1"/>
      <c r="M453" s="1"/>
      <c r="N453" s="1"/>
      <c r="O453" s="1"/>
    </row>
    <row r="454" spans="8:15" x14ac:dyDescent="0.2">
      <c r="H454" s="1"/>
      <c r="I454" s="1"/>
      <c r="J454" s="1"/>
      <c r="K454" s="1"/>
      <c r="L454" s="1"/>
      <c r="M454" s="1"/>
      <c r="N454" s="1"/>
      <c r="O454" s="1"/>
    </row>
    <row r="455" spans="8:15" x14ac:dyDescent="0.2">
      <c r="H455" s="1"/>
      <c r="I455" s="1"/>
      <c r="J455" s="1"/>
      <c r="K455" s="1"/>
      <c r="L455" s="1"/>
      <c r="M455" s="1"/>
      <c r="N455" s="1"/>
      <c r="O455" s="1"/>
    </row>
    <row r="456" spans="8:15" x14ac:dyDescent="0.2">
      <c r="H456" s="1"/>
      <c r="I456" s="1"/>
      <c r="J456" s="1"/>
      <c r="K456" s="1"/>
      <c r="L456" s="1"/>
      <c r="M456" s="1"/>
      <c r="N456" s="1"/>
      <c r="O456" s="1"/>
    </row>
    <row r="457" spans="8:15" x14ac:dyDescent="0.2">
      <c r="H457" s="1"/>
      <c r="I457" s="1"/>
      <c r="J457" s="1"/>
      <c r="K457" s="1"/>
      <c r="L457" s="1"/>
      <c r="M457" s="1"/>
      <c r="N457" s="1"/>
      <c r="O457" s="1"/>
    </row>
    <row r="458" spans="8:15" x14ac:dyDescent="0.2">
      <c r="H458" s="1"/>
      <c r="I458" s="1"/>
      <c r="J458" s="1"/>
      <c r="K458" s="1"/>
      <c r="L458" s="1"/>
      <c r="M458" s="1"/>
      <c r="N458" s="1"/>
      <c r="O458" s="1"/>
    </row>
    <row r="459" spans="8:15" x14ac:dyDescent="0.2">
      <c r="H459" s="1"/>
      <c r="I459" s="1"/>
      <c r="J459" s="1"/>
      <c r="K459" s="1"/>
      <c r="L459" s="1"/>
      <c r="M459" s="1"/>
      <c r="N459" s="1"/>
      <c r="O459" s="1"/>
    </row>
    <row r="460" spans="8:15" x14ac:dyDescent="0.2">
      <c r="H460" s="1"/>
      <c r="I460" s="1"/>
      <c r="J460" s="1"/>
      <c r="K460" s="1"/>
      <c r="L460" s="1"/>
      <c r="M460" s="1"/>
      <c r="N460" s="1"/>
      <c r="O460" s="1"/>
    </row>
    <row r="461" spans="8:15" x14ac:dyDescent="0.2">
      <c r="H461" s="1"/>
      <c r="I461" s="1"/>
      <c r="J461" s="1"/>
      <c r="K461" s="1"/>
      <c r="L461" s="1"/>
      <c r="M461" s="1"/>
      <c r="N461" s="1"/>
      <c r="O461" s="1"/>
    </row>
    <row r="462" spans="8:15" x14ac:dyDescent="0.2">
      <c r="H462" s="1"/>
      <c r="I462" s="1"/>
      <c r="J462" s="1"/>
      <c r="K462" s="1"/>
      <c r="L462" s="1"/>
      <c r="M462" s="1"/>
      <c r="N462" s="1"/>
      <c r="O462" s="1"/>
    </row>
    <row r="463" spans="8:15" x14ac:dyDescent="0.2">
      <c r="H463" s="1"/>
      <c r="I463" s="1"/>
      <c r="J463" s="1"/>
      <c r="K463" s="1"/>
      <c r="L463" s="1"/>
      <c r="M463" s="1"/>
      <c r="N463" s="1"/>
      <c r="O463" s="1"/>
    </row>
    <row r="464" spans="8:15" x14ac:dyDescent="0.2">
      <c r="H464" s="1"/>
      <c r="I464" s="1"/>
      <c r="J464" s="1"/>
      <c r="K464" s="1"/>
      <c r="L464" s="1"/>
      <c r="M464" s="1"/>
      <c r="N464" s="1"/>
      <c r="O464" s="1"/>
    </row>
    <row r="465" spans="8:15" x14ac:dyDescent="0.2">
      <c r="H465" s="1"/>
      <c r="I465" s="1"/>
      <c r="J465" s="1"/>
      <c r="K465" s="1"/>
      <c r="L465" s="1"/>
      <c r="M465" s="1"/>
      <c r="N465" s="1"/>
      <c r="O465" s="1"/>
    </row>
    <row r="466" spans="8:15" x14ac:dyDescent="0.2">
      <c r="H466" s="1"/>
      <c r="I466" s="1"/>
      <c r="J466" s="1"/>
      <c r="K466" s="1"/>
      <c r="L466" s="1"/>
      <c r="M466" s="1"/>
      <c r="N466" s="1"/>
      <c r="O466" s="1"/>
    </row>
    <row r="467" spans="8:15" x14ac:dyDescent="0.2">
      <c r="H467" s="1"/>
      <c r="I467" s="1"/>
      <c r="J467" s="1"/>
      <c r="K467" s="1"/>
      <c r="L467" s="1"/>
      <c r="M467" s="1"/>
      <c r="N467" s="1"/>
      <c r="O467" s="1"/>
    </row>
    <row r="468" spans="8:15" x14ac:dyDescent="0.2">
      <c r="H468" s="1"/>
      <c r="I468" s="1"/>
      <c r="J468" s="1"/>
      <c r="K468" s="1"/>
      <c r="L468" s="1"/>
      <c r="M468" s="1"/>
      <c r="N468" s="1"/>
      <c r="O468" s="1"/>
    </row>
    <row r="469" spans="8:15" x14ac:dyDescent="0.2">
      <c r="H469" s="1"/>
      <c r="I469" s="1"/>
      <c r="J469" s="1"/>
      <c r="K469" s="1"/>
      <c r="L469" s="1"/>
      <c r="M469" s="1"/>
      <c r="N469" s="1"/>
      <c r="O469" s="1"/>
    </row>
    <row r="470" spans="8:15" x14ac:dyDescent="0.2">
      <c r="H470" s="1"/>
      <c r="I470" s="1"/>
      <c r="J470" s="1"/>
      <c r="K470" s="1"/>
      <c r="L470" s="1"/>
      <c r="M470" s="1"/>
      <c r="N470" s="1"/>
      <c r="O470" s="1"/>
    </row>
    <row r="471" spans="8:15" x14ac:dyDescent="0.2">
      <c r="H471" s="1"/>
      <c r="I471" s="1"/>
      <c r="J471" s="1"/>
      <c r="K471" s="1"/>
      <c r="L471" s="1"/>
      <c r="M471" s="1"/>
      <c r="N471" s="1"/>
      <c r="O471" s="1"/>
    </row>
    <row r="472" spans="8:15" x14ac:dyDescent="0.2">
      <c r="H472" s="1"/>
      <c r="I472" s="1"/>
      <c r="J472" s="1"/>
      <c r="K472" s="1"/>
      <c r="L472" s="1"/>
      <c r="M472" s="1"/>
      <c r="N472" s="1"/>
      <c r="O472" s="1"/>
    </row>
    <row r="473" spans="8:15" x14ac:dyDescent="0.2">
      <c r="H473" s="1"/>
      <c r="I473" s="1"/>
      <c r="J473" s="1"/>
      <c r="K473" s="1"/>
      <c r="L473" s="1"/>
      <c r="M473" s="1"/>
      <c r="N473" s="1"/>
      <c r="O473" s="1"/>
    </row>
    <row r="474" spans="8:15" x14ac:dyDescent="0.2">
      <c r="H474" s="1"/>
      <c r="I474" s="1"/>
      <c r="J474" s="1"/>
      <c r="K474" s="1"/>
      <c r="L474" s="1"/>
      <c r="M474" s="1"/>
      <c r="N474" s="1"/>
      <c r="O474" s="1"/>
    </row>
    <row r="475" spans="8:15" x14ac:dyDescent="0.2">
      <c r="H475" s="1"/>
      <c r="I475" s="1"/>
      <c r="J475" s="1"/>
      <c r="K475" s="1"/>
      <c r="L475" s="1"/>
      <c r="M475" s="1"/>
      <c r="N475" s="1"/>
      <c r="O475" s="1"/>
    </row>
    <row r="476" spans="8:15" x14ac:dyDescent="0.2">
      <c r="H476" s="1"/>
      <c r="I476" s="1"/>
      <c r="J476" s="1"/>
      <c r="K476" s="1"/>
      <c r="L476" s="1"/>
      <c r="M476" s="1"/>
      <c r="N476" s="1"/>
      <c r="O476" s="1"/>
    </row>
    <row r="477" spans="8:15" x14ac:dyDescent="0.2">
      <c r="H477" s="1"/>
      <c r="I477" s="1"/>
      <c r="J477" s="1"/>
      <c r="K477" s="1"/>
      <c r="L477" s="1"/>
      <c r="M477" s="1"/>
      <c r="N477" s="1"/>
      <c r="O477" s="1"/>
    </row>
    <row r="478" spans="8:15" x14ac:dyDescent="0.2">
      <c r="H478" s="1"/>
      <c r="I478" s="1"/>
      <c r="J478" s="1"/>
      <c r="K478" s="1"/>
      <c r="L478" s="1"/>
      <c r="M478" s="1"/>
      <c r="N478" s="1"/>
      <c r="O478" s="1"/>
    </row>
    <row r="479" spans="8:15" x14ac:dyDescent="0.2">
      <c r="H479" s="1"/>
      <c r="I479" s="1"/>
      <c r="J479" s="1"/>
      <c r="K479" s="1"/>
      <c r="L479" s="1"/>
      <c r="M479" s="1"/>
      <c r="N479" s="1"/>
      <c r="O479" s="1"/>
    </row>
    <row r="480" spans="8:15" x14ac:dyDescent="0.2">
      <c r="H480" s="1"/>
      <c r="I480" s="1"/>
      <c r="J480" s="1"/>
      <c r="K480" s="1"/>
      <c r="L480" s="1"/>
      <c r="M480" s="1"/>
      <c r="N480" s="1"/>
      <c r="O480" s="1"/>
    </row>
    <row r="481" spans="8:15" x14ac:dyDescent="0.2">
      <c r="H481" s="1"/>
      <c r="I481" s="1"/>
      <c r="J481" s="1"/>
      <c r="K481" s="1"/>
      <c r="L481" s="1"/>
      <c r="M481" s="1"/>
      <c r="N481" s="1"/>
      <c r="O481" s="1"/>
    </row>
    <row r="482" spans="8:15" x14ac:dyDescent="0.2">
      <c r="H482" s="1"/>
      <c r="I482" s="1"/>
      <c r="J482" s="1"/>
      <c r="K482" s="1"/>
      <c r="L482" s="1"/>
      <c r="M482" s="1"/>
      <c r="N482" s="1"/>
      <c r="O482" s="1"/>
    </row>
    <row r="483" spans="8:15" x14ac:dyDescent="0.2">
      <c r="H483" s="1"/>
      <c r="I483" s="1"/>
      <c r="J483" s="1"/>
      <c r="K483" s="1"/>
      <c r="L483" s="1"/>
      <c r="M483" s="1"/>
      <c r="N483" s="1"/>
      <c r="O483" s="1"/>
    </row>
    <row r="484" spans="8:15" x14ac:dyDescent="0.2">
      <c r="H484" s="1"/>
      <c r="I484" s="1"/>
      <c r="J484" s="1"/>
      <c r="K484" s="1"/>
      <c r="L484" s="1"/>
      <c r="M484" s="1"/>
      <c r="N484" s="1"/>
      <c r="O484" s="1"/>
    </row>
    <row r="485" spans="8:15" x14ac:dyDescent="0.2">
      <c r="H485" s="1"/>
      <c r="I485" s="1"/>
      <c r="J485" s="1"/>
      <c r="K485" s="1"/>
      <c r="L485" s="1"/>
      <c r="M485" s="1"/>
      <c r="N485" s="1"/>
      <c r="O485" s="1"/>
    </row>
    <row r="486" spans="8:15" x14ac:dyDescent="0.2">
      <c r="H486" s="1"/>
      <c r="I486" s="1"/>
      <c r="J486" s="1"/>
      <c r="K486" s="1"/>
      <c r="L486" s="1"/>
      <c r="M486" s="1"/>
      <c r="N486" s="1"/>
      <c r="O486" s="1"/>
    </row>
    <row r="487" spans="8:15" x14ac:dyDescent="0.2">
      <c r="H487" s="1"/>
      <c r="I487" s="1"/>
      <c r="J487" s="1"/>
      <c r="K487" s="1"/>
      <c r="L487" s="1"/>
      <c r="M487" s="1"/>
      <c r="N487" s="1"/>
      <c r="O487" s="1"/>
    </row>
    <row r="488" spans="8:15" x14ac:dyDescent="0.2">
      <c r="H488" s="1"/>
      <c r="I488" s="1"/>
      <c r="J488" s="1"/>
      <c r="K488" s="1"/>
      <c r="L488" s="1"/>
      <c r="M488" s="1"/>
      <c r="N488" s="1"/>
      <c r="O488" s="1"/>
    </row>
    <row r="489" spans="8:15" x14ac:dyDescent="0.2">
      <c r="H489" s="1"/>
      <c r="I489" s="1"/>
      <c r="J489" s="1"/>
      <c r="K489" s="1"/>
      <c r="L489" s="1"/>
      <c r="M489" s="1"/>
      <c r="N489" s="1"/>
      <c r="O489" s="1"/>
    </row>
    <row r="490" spans="8:15" x14ac:dyDescent="0.2">
      <c r="H490" s="1"/>
      <c r="I490" s="1"/>
      <c r="J490" s="1"/>
      <c r="K490" s="1"/>
      <c r="L490" s="1"/>
      <c r="M490" s="1"/>
      <c r="N490" s="1"/>
      <c r="O490" s="1"/>
    </row>
    <row r="491" spans="8:15" x14ac:dyDescent="0.2">
      <c r="H491" s="1"/>
      <c r="I491" s="1"/>
      <c r="J491" s="1"/>
      <c r="K491" s="1"/>
      <c r="L491" s="1"/>
      <c r="M491" s="1"/>
      <c r="N491" s="1"/>
      <c r="O491" s="1"/>
    </row>
    <row r="492" spans="8:15" x14ac:dyDescent="0.2">
      <c r="H492" s="1"/>
      <c r="I492" s="1"/>
      <c r="J492" s="1"/>
      <c r="K492" s="1"/>
      <c r="L492" s="1"/>
      <c r="M492" s="1"/>
      <c r="N492" s="1"/>
      <c r="O492" s="1"/>
    </row>
    <row r="493" spans="8:15" x14ac:dyDescent="0.2">
      <c r="H493" s="1"/>
      <c r="I493" s="1"/>
      <c r="J493" s="1"/>
      <c r="K493" s="1"/>
      <c r="L493" s="1"/>
      <c r="M493" s="1"/>
      <c r="N493" s="1"/>
      <c r="O493" s="1"/>
    </row>
    <row r="494" spans="8:15" x14ac:dyDescent="0.2">
      <c r="H494" s="1"/>
      <c r="I494" s="1"/>
      <c r="J494" s="1"/>
      <c r="K494" s="1"/>
      <c r="L494" s="1"/>
      <c r="M494" s="1"/>
      <c r="N494" s="1"/>
      <c r="O494" s="1"/>
    </row>
    <row r="495" spans="8:15" x14ac:dyDescent="0.2">
      <c r="H495" s="1"/>
      <c r="I495" s="1"/>
      <c r="J495" s="1"/>
      <c r="K495" s="1"/>
      <c r="L495" s="1"/>
      <c r="M495" s="1"/>
      <c r="N495" s="1"/>
      <c r="O495" s="1"/>
    </row>
    <row r="496" spans="8:15" x14ac:dyDescent="0.2">
      <c r="H496" s="1"/>
      <c r="I496" s="1"/>
      <c r="J496" s="1"/>
      <c r="K496" s="1"/>
      <c r="L496" s="1"/>
      <c r="M496" s="1"/>
      <c r="N496" s="1"/>
      <c r="O496" s="1"/>
    </row>
    <row r="497" spans="8:15" x14ac:dyDescent="0.2">
      <c r="H497" s="1"/>
      <c r="I497" s="1"/>
      <c r="J497" s="1"/>
      <c r="K497" s="1"/>
      <c r="L497" s="1"/>
      <c r="M497" s="1"/>
      <c r="N497" s="1"/>
      <c r="O497" s="1"/>
    </row>
    <row r="498" spans="8:15" x14ac:dyDescent="0.2">
      <c r="H498" s="1"/>
      <c r="I498" s="1"/>
      <c r="J498" s="1"/>
      <c r="K498" s="1"/>
      <c r="L498" s="1"/>
      <c r="M498" s="1"/>
      <c r="N498" s="1"/>
      <c r="O498" s="1"/>
    </row>
    <row r="499" spans="8:15" x14ac:dyDescent="0.2">
      <c r="H499" s="1"/>
      <c r="I499" s="1"/>
      <c r="J499" s="1"/>
      <c r="K499" s="1"/>
      <c r="L499" s="1"/>
      <c r="M499" s="1"/>
      <c r="N499" s="1"/>
      <c r="O499" s="1"/>
    </row>
    <row r="500" spans="8:15" x14ac:dyDescent="0.2">
      <c r="H500" s="1"/>
      <c r="I500" s="1"/>
      <c r="J500" s="1"/>
      <c r="K500" s="1"/>
      <c r="L500" s="1"/>
      <c r="M500" s="1"/>
      <c r="N500" s="1"/>
      <c r="O500" s="1"/>
    </row>
    <row r="501" spans="8:15" x14ac:dyDescent="0.2">
      <c r="H501" s="1"/>
      <c r="I501" s="1"/>
      <c r="J501" s="1"/>
      <c r="K501" s="1"/>
      <c r="L501" s="1"/>
      <c r="M501" s="1"/>
      <c r="N501" s="1"/>
      <c r="O501" s="1"/>
    </row>
    <row r="502" spans="8:15" x14ac:dyDescent="0.2">
      <c r="H502" s="1"/>
      <c r="I502" s="1"/>
      <c r="J502" s="1"/>
      <c r="K502" s="1"/>
      <c r="L502" s="1"/>
      <c r="M502" s="1"/>
      <c r="N502" s="1"/>
      <c r="O502" s="1"/>
    </row>
    <row r="503" spans="8:15" x14ac:dyDescent="0.2">
      <c r="H503" s="1"/>
      <c r="I503" s="1"/>
      <c r="J503" s="1"/>
      <c r="K503" s="1"/>
      <c r="L503" s="1"/>
      <c r="M503" s="1"/>
      <c r="N503" s="1"/>
      <c r="O503" s="1"/>
    </row>
    <row r="504" spans="8:15" x14ac:dyDescent="0.2">
      <c r="H504" s="1"/>
      <c r="I504" s="1"/>
      <c r="J504" s="1"/>
      <c r="K504" s="1"/>
      <c r="L504" s="1"/>
      <c r="M504" s="1"/>
      <c r="N504" s="1"/>
      <c r="O504" s="1"/>
    </row>
    <row r="505" spans="8:15" x14ac:dyDescent="0.2">
      <c r="H505" s="1"/>
      <c r="I505" s="1"/>
      <c r="J505" s="1"/>
      <c r="K505" s="1"/>
      <c r="L505" s="1"/>
      <c r="M505" s="1"/>
      <c r="N505" s="1"/>
      <c r="O505" s="1"/>
    </row>
    <row r="506" spans="8:15" x14ac:dyDescent="0.2">
      <c r="H506" s="1"/>
      <c r="I506" s="1"/>
      <c r="J506" s="1"/>
      <c r="K506" s="1"/>
      <c r="L506" s="1"/>
      <c r="M506" s="1"/>
      <c r="N506" s="1"/>
      <c r="O506" s="1"/>
    </row>
    <row r="507" spans="8:15" x14ac:dyDescent="0.2">
      <c r="H507" s="1"/>
      <c r="I507" s="1"/>
      <c r="J507" s="1"/>
      <c r="K507" s="1"/>
      <c r="L507" s="1"/>
      <c r="M507" s="1"/>
      <c r="N507" s="1"/>
      <c r="O507" s="1"/>
    </row>
    <row r="508" spans="8:15" x14ac:dyDescent="0.2">
      <c r="H508" s="1"/>
      <c r="I508" s="1"/>
      <c r="J508" s="1"/>
      <c r="K508" s="1"/>
      <c r="L508" s="1"/>
      <c r="M508" s="1"/>
      <c r="N508" s="1"/>
      <c r="O508" s="1"/>
    </row>
    <row r="509" spans="8:15" x14ac:dyDescent="0.2">
      <c r="H509" s="1"/>
      <c r="I509" s="1"/>
      <c r="J509" s="1"/>
      <c r="K509" s="1"/>
      <c r="L509" s="1"/>
      <c r="M509" s="1"/>
      <c r="N509" s="1"/>
      <c r="O509" s="1"/>
    </row>
    <row r="510" spans="8:15" x14ac:dyDescent="0.2">
      <c r="H510" s="1"/>
      <c r="I510" s="1"/>
      <c r="J510" s="1"/>
      <c r="K510" s="1"/>
      <c r="L510" s="1"/>
      <c r="M510" s="1"/>
      <c r="N510" s="1"/>
      <c r="O510" s="1"/>
    </row>
    <row r="511" spans="8:15" x14ac:dyDescent="0.2">
      <c r="H511" s="1"/>
      <c r="I511" s="1"/>
      <c r="J511" s="1"/>
      <c r="K511" s="1"/>
      <c r="L511" s="1"/>
      <c r="M511" s="1"/>
      <c r="N511" s="1"/>
      <c r="O511" s="1"/>
    </row>
    <row r="512" spans="8:15" x14ac:dyDescent="0.2">
      <c r="H512" s="1"/>
      <c r="I512" s="1"/>
      <c r="J512" s="1"/>
      <c r="K512" s="1"/>
      <c r="L512" s="1"/>
      <c r="M512" s="1"/>
      <c r="N512" s="1"/>
      <c r="O512" s="1"/>
    </row>
    <row r="513" spans="8:15" x14ac:dyDescent="0.2">
      <c r="H513" s="1"/>
      <c r="I513" s="1"/>
      <c r="J513" s="1"/>
      <c r="K513" s="1"/>
      <c r="L513" s="1"/>
      <c r="M513" s="1"/>
      <c r="N513" s="1"/>
      <c r="O513" s="1"/>
    </row>
    <row r="514" spans="8:15" x14ac:dyDescent="0.2">
      <c r="H514" s="1"/>
      <c r="I514" s="1"/>
      <c r="J514" s="1"/>
      <c r="K514" s="1"/>
      <c r="L514" s="1"/>
      <c r="M514" s="1"/>
      <c r="N514" s="1"/>
      <c r="O514" s="1"/>
    </row>
    <row r="515" spans="8:15" x14ac:dyDescent="0.2">
      <c r="H515" s="1"/>
      <c r="I515" s="1"/>
      <c r="J515" s="1"/>
      <c r="K515" s="1"/>
      <c r="L515" s="1"/>
      <c r="M515" s="1"/>
      <c r="N515" s="1"/>
      <c r="O515" s="1"/>
    </row>
    <row r="516" spans="8:15" x14ac:dyDescent="0.2">
      <c r="H516" s="1"/>
      <c r="I516" s="1"/>
      <c r="J516" s="1"/>
      <c r="K516" s="1"/>
      <c r="L516" s="1"/>
      <c r="M516" s="1"/>
      <c r="N516" s="1"/>
      <c r="O516" s="1"/>
    </row>
    <row r="517" spans="8:15" x14ac:dyDescent="0.2">
      <c r="H517" s="1"/>
      <c r="I517" s="1"/>
      <c r="J517" s="1"/>
      <c r="K517" s="1"/>
      <c r="L517" s="1"/>
      <c r="M517" s="1"/>
      <c r="N517" s="1"/>
      <c r="O517" s="1"/>
    </row>
    <row r="518" spans="8:15" x14ac:dyDescent="0.2">
      <c r="H518" s="1"/>
      <c r="I518" s="1"/>
      <c r="J518" s="1"/>
      <c r="K518" s="1"/>
      <c r="L518" s="1"/>
      <c r="M518" s="1"/>
      <c r="N518" s="1"/>
      <c r="O518" s="1"/>
    </row>
    <row r="519" spans="8:15" x14ac:dyDescent="0.2">
      <c r="H519" s="1"/>
      <c r="I519" s="1"/>
      <c r="J519" s="1"/>
      <c r="K519" s="1"/>
      <c r="L519" s="1"/>
      <c r="M519" s="1"/>
      <c r="N519" s="1"/>
      <c r="O519" s="1"/>
    </row>
    <row r="520" spans="8:15" x14ac:dyDescent="0.2">
      <c r="H520" s="1"/>
      <c r="I520" s="1"/>
      <c r="J520" s="1"/>
      <c r="K520" s="1"/>
      <c r="L520" s="1"/>
      <c r="M520" s="1"/>
      <c r="N520" s="1"/>
      <c r="O520" s="1"/>
    </row>
    <row r="521" spans="8:15" x14ac:dyDescent="0.2">
      <c r="H521" s="1"/>
      <c r="I521" s="1"/>
      <c r="J521" s="1"/>
      <c r="K521" s="1"/>
      <c r="L521" s="1"/>
      <c r="M521" s="1"/>
      <c r="N521" s="1"/>
      <c r="O521" s="1"/>
    </row>
    <row r="522" spans="8:15" x14ac:dyDescent="0.2">
      <c r="H522" s="1"/>
      <c r="I522" s="1"/>
      <c r="J522" s="1"/>
      <c r="K522" s="1"/>
      <c r="L522" s="1"/>
      <c r="M522" s="1"/>
      <c r="N522" s="1"/>
      <c r="O522" s="1"/>
    </row>
    <row r="523" spans="8:15" x14ac:dyDescent="0.2">
      <c r="H523" s="1"/>
      <c r="I523" s="1"/>
      <c r="J523" s="1"/>
      <c r="K523" s="1"/>
      <c r="L523" s="1"/>
      <c r="M523" s="1"/>
      <c r="N523" s="1"/>
      <c r="O523" s="1"/>
    </row>
    <row r="524" spans="8:15" x14ac:dyDescent="0.2">
      <c r="H524" s="1"/>
      <c r="I524" s="1"/>
      <c r="J524" s="1"/>
      <c r="K524" s="1"/>
      <c r="L524" s="1"/>
      <c r="M524" s="1"/>
      <c r="N524" s="1"/>
      <c r="O524" s="1"/>
    </row>
    <row r="525" spans="8:15" x14ac:dyDescent="0.2">
      <c r="H525" s="1"/>
      <c r="I525" s="1"/>
      <c r="J525" s="1"/>
      <c r="K525" s="1"/>
      <c r="L525" s="1"/>
      <c r="M525" s="1"/>
      <c r="N525" s="1"/>
      <c r="O525" s="1"/>
    </row>
    <row r="526" spans="8:15" x14ac:dyDescent="0.2">
      <c r="H526" s="1"/>
      <c r="I526" s="1"/>
      <c r="J526" s="1"/>
      <c r="K526" s="1"/>
      <c r="L526" s="1"/>
      <c r="M526" s="1"/>
      <c r="N526" s="1"/>
      <c r="O526" s="1"/>
    </row>
    <row r="527" spans="8:15" x14ac:dyDescent="0.2">
      <c r="H527" s="1"/>
      <c r="I527" s="1"/>
      <c r="J527" s="1"/>
      <c r="K527" s="1"/>
      <c r="L527" s="1"/>
      <c r="M527" s="1"/>
      <c r="N527" s="1"/>
      <c r="O527" s="1"/>
    </row>
    <row r="528" spans="8:15" x14ac:dyDescent="0.2">
      <c r="H528" s="1"/>
      <c r="I528" s="1"/>
      <c r="J528" s="1"/>
      <c r="K528" s="1"/>
      <c r="L528" s="1"/>
      <c r="M528" s="1"/>
      <c r="N528" s="1"/>
      <c r="O528" s="1"/>
    </row>
    <row r="529" spans="8:15" x14ac:dyDescent="0.2">
      <c r="H529" s="1"/>
      <c r="I529" s="1"/>
      <c r="J529" s="1"/>
      <c r="K529" s="1"/>
      <c r="L529" s="1"/>
      <c r="M529" s="1"/>
      <c r="N529" s="1"/>
      <c r="O529" s="1"/>
    </row>
    <row r="530" spans="8:15" x14ac:dyDescent="0.2">
      <c r="H530" s="1"/>
      <c r="I530" s="1"/>
      <c r="J530" s="1"/>
      <c r="K530" s="1"/>
      <c r="L530" s="1"/>
      <c r="M530" s="1"/>
      <c r="N530" s="1"/>
      <c r="O530" s="1"/>
    </row>
    <row r="531" spans="8:15" x14ac:dyDescent="0.2">
      <c r="H531" s="1"/>
      <c r="I531" s="1"/>
      <c r="J531" s="1"/>
      <c r="K531" s="1"/>
      <c r="L531" s="1"/>
      <c r="M531" s="1"/>
      <c r="N531" s="1"/>
      <c r="O531" s="1"/>
    </row>
    <row r="532" spans="8:15" x14ac:dyDescent="0.2">
      <c r="H532" s="1"/>
      <c r="I532" s="1"/>
      <c r="J532" s="1"/>
      <c r="K532" s="1"/>
      <c r="L532" s="1"/>
      <c r="M532" s="1"/>
      <c r="N532" s="1"/>
      <c r="O532" s="1"/>
    </row>
    <row r="533" spans="8:15" x14ac:dyDescent="0.2">
      <c r="H533" s="1"/>
      <c r="I533" s="1"/>
      <c r="J533" s="1"/>
      <c r="K533" s="1"/>
      <c r="L533" s="1"/>
      <c r="M533" s="1"/>
      <c r="N533" s="1"/>
      <c r="O533" s="1"/>
    </row>
    <row r="534" spans="8:15" x14ac:dyDescent="0.2">
      <c r="H534" s="1"/>
      <c r="I534" s="1"/>
      <c r="J534" s="1"/>
      <c r="K534" s="1"/>
      <c r="L534" s="1"/>
      <c r="M534" s="1"/>
      <c r="N534" s="1"/>
      <c r="O534" s="1"/>
    </row>
    <row r="535" spans="8:15" x14ac:dyDescent="0.2">
      <c r="H535" s="1"/>
      <c r="I535" s="1"/>
      <c r="J535" s="1"/>
      <c r="K535" s="1"/>
      <c r="L535" s="1"/>
      <c r="M535" s="1"/>
      <c r="N535" s="1"/>
      <c r="O535" s="1"/>
    </row>
    <row r="536" spans="8:15" x14ac:dyDescent="0.2">
      <c r="H536" s="1"/>
      <c r="I536" s="1"/>
      <c r="J536" s="1"/>
      <c r="K536" s="1"/>
      <c r="L536" s="1"/>
      <c r="M536" s="1"/>
      <c r="N536" s="1"/>
      <c r="O536" s="1"/>
    </row>
    <row r="537" spans="8:15" x14ac:dyDescent="0.2">
      <c r="H537" s="1"/>
      <c r="I537" s="1"/>
      <c r="J537" s="1"/>
      <c r="K537" s="13"/>
      <c r="L537" s="1"/>
      <c r="M537" s="1"/>
      <c r="N537" s="1"/>
      <c r="O537" s="1"/>
    </row>
    <row r="538" spans="8:15" x14ac:dyDescent="0.2">
      <c r="H538" s="1"/>
      <c r="I538" s="1"/>
      <c r="J538" s="1"/>
      <c r="K538" s="1"/>
      <c r="L538" s="1"/>
      <c r="M538" s="1"/>
      <c r="N538" s="1"/>
      <c r="O538" s="1"/>
    </row>
    <row r="539" spans="8:15" x14ac:dyDescent="0.2">
      <c r="H539" s="1"/>
      <c r="I539" s="1"/>
      <c r="J539" s="1"/>
      <c r="K539" s="1"/>
      <c r="L539" s="1"/>
      <c r="M539" s="1"/>
      <c r="N539" s="1"/>
      <c r="O539" s="1"/>
    </row>
    <row r="540" spans="8:15" x14ac:dyDescent="0.2">
      <c r="H540" s="1"/>
      <c r="I540" s="1"/>
      <c r="J540" s="1"/>
      <c r="K540" s="1"/>
      <c r="L540" s="1"/>
      <c r="M540" s="1"/>
      <c r="N540" s="1"/>
      <c r="O540" s="1"/>
    </row>
    <row r="541" spans="8:15" x14ac:dyDescent="0.2">
      <c r="H541" s="1"/>
      <c r="I541" s="1"/>
      <c r="J541" s="1"/>
      <c r="K541" s="1"/>
      <c r="L541" s="1"/>
      <c r="M541" s="1"/>
      <c r="N541" s="1"/>
      <c r="O541" s="1"/>
    </row>
    <row r="542" spans="8:15" x14ac:dyDescent="0.2">
      <c r="H542" s="1"/>
      <c r="I542" s="1"/>
      <c r="J542" s="1"/>
      <c r="K542" s="1"/>
      <c r="L542" s="1"/>
      <c r="M542" s="1"/>
      <c r="N542" s="1"/>
      <c r="O542" s="1"/>
    </row>
    <row r="543" spans="8:15" x14ac:dyDescent="0.2">
      <c r="H543" s="1"/>
      <c r="I543" s="1"/>
      <c r="J543" s="1"/>
      <c r="K543" s="1"/>
      <c r="L543" s="1"/>
      <c r="M543" s="1"/>
      <c r="N543" s="1"/>
      <c r="O543" s="1"/>
    </row>
    <row r="544" spans="8:15" x14ac:dyDescent="0.2">
      <c r="H544" s="1"/>
      <c r="I544" s="1"/>
      <c r="J544" s="1"/>
      <c r="K544" s="1"/>
      <c r="L544" s="1"/>
      <c r="M544" s="1"/>
      <c r="N544" s="1"/>
      <c r="O544" s="1"/>
    </row>
    <row r="545" spans="8:15" x14ac:dyDescent="0.2">
      <c r="H545" s="1"/>
      <c r="I545" s="1"/>
      <c r="J545" s="1"/>
      <c r="K545" s="1"/>
      <c r="L545" s="1"/>
      <c r="M545" s="1"/>
      <c r="N545" s="1"/>
      <c r="O545" s="1"/>
    </row>
    <row r="546" spans="8:15" x14ac:dyDescent="0.2">
      <c r="H546" s="1"/>
      <c r="I546" s="1"/>
      <c r="J546" s="1"/>
      <c r="K546" s="1"/>
      <c r="L546" s="1"/>
      <c r="M546" s="1"/>
      <c r="N546" s="1"/>
      <c r="O546" s="1"/>
    </row>
    <row r="547" spans="8:15" x14ac:dyDescent="0.2">
      <c r="H547" s="1"/>
      <c r="I547" s="1"/>
      <c r="J547" s="1"/>
      <c r="K547" s="1"/>
      <c r="L547" s="1"/>
      <c r="M547" s="1"/>
      <c r="N547" s="1"/>
      <c r="O547" s="1"/>
    </row>
    <row r="548" spans="8:15" x14ac:dyDescent="0.2">
      <c r="H548" s="1"/>
      <c r="I548" s="1"/>
      <c r="J548" s="1"/>
      <c r="K548" s="1"/>
      <c r="L548" s="1"/>
      <c r="M548" s="1"/>
      <c r="N548" s="1"/>
      <c r="O548" s="1"/>
    </row>
    <row r="549" spans="8:15" x14ac:dyDescent="0.2">
      <c r="H549" s="1"/>
      <c r="I549" s="1"/>
      <c r="J549" s="1"/>
      <c r="K549" s="1"/>
      <c r="L549" s="1"/>
      <c r="M549" s="1"/>
      <c r="N549" s="1"/>
      <c r="O549" s="1"/>
    </row>
    <row r="550" spans="8:15" x14ac:dyDescent="0.2">
      <c r="H550" s="1"/>
      <c r="I550" s="1"/>
      <c r="J550" s="1"/>
      <c r="K550" s="1"/>
      <c r="L550" s="1"/>
      <c r="M550" s="1"/>
      <c r="N550" s="1"/>
      <c r="O550" s="1"/>
    </row>
    <row r="551" spans="8:15" x14ac:dyDescent="0.2">
      <c r="H551" s="1"/>
      <c r="I551" s="1"/>
      <c r="J551" s="1"/>
      <c r="K551" s="1"/>
      <c r="L551" s="1"/>
      <c r="M551" s="1"/>
      <c r="N551" s="1"/>
      <c r="O551" s="1"/>
    </row>
    <row r="552" spans="8:15" x14ac:dyDescent="0.2">
      <c r="H552" s="1"/>
      <c r="I552" s="1"/>
      <c r="J552" s="1"/>
      <c r="K552" s="1"/>
      <c r="L552" s="1"/>
      <c r="M552" s="1"/>
      <c r="N552" s="1"/>
      <c r="O552" s="1"/>
    </row>
    <row r="553" spans="8:15" x14ac:dyDescent="0.2">
      <c r="H553" s="1"/>
      <c r="I553" s="1"/>
      <c r="J553" s="1"/>
      <c r="K553" s="1"/>
      <c r="L553" s="1"/>
      <c r="M553" s="1"/>
      <c r="N553" s="1"/>
      <c r="O553" s="1"/>
    </row>
    <row r="554" spans="8:15" x14ac:dyDescent="0.2">
      <c r="H554" s="1"/>
      <c r="I554" s="1"/>
      <c r="J554" s="1"/>
      <c r="K554" s="1"/>
      <c r="L554" s="1"/>
      <c r="M554" s="1"/>
      <c r="N554" s="1"/>
      <c r="O554" s="1"/>
    </row>
    <row r="555" spans="8:15" x14ac:dyDescent="0.2">
      <c r="H555" s="1"/>
      <c r="I555" s="1"/>
      <c r="J555" s="1"/>
      <c r="K555" s="1"/>
      <c r="L555" s="1"/>
      <c r="M555" s="1"/>
      <c r="N555" s="1"/>
      <c r="O555" s="1"/>
    </row>
    <row r="556" spans="8:15" x14ac:dyDescent="0.2">
      <c r="H556" s="1"/>
      <c r="I556" s="1"/>
      <c r="J556" s="1"/>
      <c r="K556" s="1"/>
      <c r="L556" s="1"/>
      <c r="M556" s="1"/>
      <c r="N556" s="1"/>
      <c r="O556" s="1"/>
    </row>
    <row r="557" spans="8:15" x14ac:dyDescent="0.2">
      <c r="H557" s="1"/>
      <c r="I557" s="1"/>
      <c r="J557" s="1"/>
      <c r="K557" s="1"/>
      <c r="L557" s="1"/>
      <c r="M557" s="1"/>
      <c r="N557" s="1"/>
      <c r="O557" s="1"/>
    </row>
    <row r="558" spans="8:15" x14ac:dyDescent="0.2">
      <c r="H558" s="1"/>
      <c r="I558" s="1"/>
      <c r="J558" s="1"/>
      <c r="K558" s="1"/>
      <c r="L558" s="1"/>
      <c r="M558" s="1"/>
      <c r="N558" s="1"/>
      <c r="O558" s="1"/>
    </row>
    <row r="559" spans="8:15" x14ac:dyDescent="0.2">
      <c r="H559" s="1"/>
      <c r="I559" s="1"/>
      <c r="J559" s="1"/>
      <c r="K559" s="1"/>
      <c r="L559" s="1"/>
      <c r="M559" s="1"/>
      <c r="N559" s="1"/>
      <c r="O559" s="1"/>
    </row>
    <row r="560" spans="8:15" x14ac:dyDescent="0.2">
      <c r="H560" s="1"/>
      <c r="I560" s="1"/>
      <c r="J560" s="1"/>
      <c r="K560" s="1"/>
      <c r="L560" s="1"/>
      <c r="M560" s="1"/>
      <c r="N560" s="1"/>
      <c r="O560" s="1"/>
    </row>
    <row r="561" spans="8:15" x14ac:dyDescent="0.2">
      <c r="H561" s="1"/>
      <c r="I561" s="1"/>
      <c r="J561" s="1"/>
      <c r="K561" s="1"/>
      <c r="L561" s="1"/>
      <c r="M561" s="1"/>
      <c r="N561" s="1"/>
      <c r="O561" s="1"/>
    </row>
    <row r="562" spans="8:15" x14ac:dyDescent="0.2">
      <c r="H562" s="1"/>
      <c r="I562" s="1"/>
      <c r="J562" s="1"/>
      <c r="K562" s="1"/>
      <c r="L562" s="1"/>
      <c r="M562" s="1"/>
      <c r="N562" s="1"/>
      <c r="O562" s="1"/>
    </row>
    <row r="563" spans="8:15" x14ac:dyDescent="0.2">
      <c r="H563" s="1"/>
      <c r="I563" s="1"/>
      <c r="J563" s="1"/>
      <c r="K563" s="1"/>
      <c r="L563" s="1"/>
      <c r="M563" s="1"/>
      <c r="N563" s="1"/>
      <c r="O563" s="1"/>
    </row>
    <row r="564" spans="8:15" x14ac:dyDescent="0.2">
      <c r="H564" s="1"/>
      <c r="I564" s="1"/>
      <c r="J564" s="1"/>
      <c r="K564" s="1"/>
      <c r="L564" s="1"/>
      <c r="M564" s="1"/>
      <c r="N564" s="1"/>
      <c r="O564" s="1"/>
    </row>
    <row r="565" spans="8:15" x14ac:dyDescent="0.2">
      <c r="H565" s="1"/>
      <c r="I565" s="1"/>
      <c r="J565" s="1"/>
      <c r="K565" s="1"/>
      <c r="L565" s="1"/>
      <c r="M565" s="1"/>
      <c r="N565" s="1"/>
      <c r="O565" s="1"/>
    </row>
    <row r="566" spans="8:15" x14ac:dyDescent="0.2">
      <c r="H566" s="1"/>
      <c r="I566" s="1"/>
      <c r="J566" s="1"/>
      <c r="K566" s="1"/>
      <c r="L566" s="1"/>
      <c r="M566" s="1"/>
      <c r="N566" s="1"/>
      <c r="O566" s="1"/>
    </row>
    <row r="567" spans="8:15" x14ac:dyDescent="0.2">
      <c r="H567" s="1"/>
      <c r="I567" s="1"/>
      <c r="J567" s="1"/>
      <c r="K567" s="1"/>
      <c r="L567" s="1"/>
      <c r="M567" s="1"/>
      <c r="N567" s="1"/>
      <c r="O567" s="1"/>
    </row>
    <row r="568" spans="8:15" x14ac:dyDescent="0.2">
      <c r="H568" s="1"/>
      <c r="I568" s="1"/>
      <c r="J568" s="1"/>
      <c r="K568" s="1"/>
      <c r="L568" s="1"/>
      <c r="M568" s="1"/>
      <c r="N568" s="1"/>
      <c r="O568" s="1"/>
    </row>
    <row r="569" spans="8:15" x14ac:dyDescent="0.2">
      <c r="H569" s="1"/>
      <c r="I569" s="1"/>
      <c r="J569" s="1"/>
      <c r="K569" s="1"/>
      <c r="L569" s="1"/>
      <c r="M569" s="1"/>
      <c r="N569" s="1"/>
      <c r="O569" s="1"/>
    </row>
    <row r="570" spans="8:15" x14ac:dyDescent="0.2">
      <c r="H570" s="1"/>
      <c r="I570" s="1"/>
      <c r="J570" s="1"/>
      <c r="K570" s="1"/>
      <c r="L570" s="1"/>
      <c r="M570" s="1"/>
      <c r="N570" s="1"/>
      <c r="O570" s="1"/>
    </row>
    <row r="571" spans="8:15" x14ac:dyDescent="0.2">
      <c r="H571" s="1"/>
      <c r="I571" s="1"/>
      <c r="J571" s="1"/>
      <c r="K571" s="1"/>
      <c r="L571" s="1"/>
      <c r="M571" s="1"/>
      <c r="N571" s="1"/>
      <c r="O571" s="1"/>
    </row>
    <row r="572" spans="8:15" x14ac:dyDescent="0.2">
      <c r="H572" s="1"/>
      <c r="I572" s="1"/>
      <c r="J572" s="1"/>
      <c r="K572" s="1"/>
      <c r="L572" s="1"/>
      <c r="M572" s="1"/>
      <c r="N572" s="1"/>
      <c r="O572" s="1"/>
    </row>
    <row r="573" spans="8:15" x14ac:dyDescent="0.2">
      <c r="H573" s="1"/>
      <c r="I573" s="1"/>
      <c r="J573" s="1"/>
      <c r="K573" s="1"/>
      <c r="L573" s="1"/>
      <c r="M573" s="1"/>
      <c r="N573" s="1"/>
      <c r="O573" s="1"/>
    </row>
    <row r="574" spans="8:15" x14ac:dyDescent="0.2">
      <c r="H574" s="1"/>
      <c r="I574" s="1"/>
      <c r="J574" s="1"/>
      <c r="K574" s="1"/>
      <c r="L574" s="1"/>
      <c r="M574" s="1"/>
      <c r="N574" s="1"/>
      <c r="O574" s="1"/>
    </row>
    <row r="575" spans="8:15" x14ac:dyDescent="0.2">
      <c r="H575" s="1"/>
      <c r="I575" s="1"/>
      <c r="J575" s="1"/>
      <c r="K575" s="1"/>
      <c r="L575" s="1"/>
      <c r="M575" s="1"/>
      <c r="N575" s="1"/>
      <c r="O575" s="1"/>
    </row>
    <row r="576" spans="8:15" x14ac:dyDescent="0.2">
      <c r="H576" s="1"/>
      <c r="I576" s="1"/>
      <c r="J576" s="1"/>
      <c r="K576" s="1"/>
      <c r="L576" s="1"/>
      <c r="M576" s="1"/>
      <c r="N576" s="1"/>
      <c r="O576" s="1"/>
    </row>
    <row r="577" spans="8:15" x14ac:dyDescent="0.2">
      <c r="H577" s="1"/>
      <c r="I577" s="1"/>
      <c r="J577" s="1"/>
      <c r="K577" s="1"/>
      <c r="L577" s="1"/>
      <c r="M577" s="1"/>
      <c r="N577" s="1"/>
      <c r="O577" s="1"/>
    </row>
    <row r="578" spans="8:15" x14ac:dyDescent="0.2">
      <c r="H578" s="1"/>
      <c r="I578" s="1"/>
      <c r="J578" s="1"/>
      <c r="K578" s="1"/>
      <c r="L578" s="1"/>
      <c r="M578" s="1"/>
      <c r="N578" s="1"/>
      <c r="O578" s="1"/>
    </row>
    <row r="579" spans="8:15" x14ac:dyDescent="0.2">
      <c r="H579" s="1"/>
      <c r="I579" s="1"/>
      <c r="J579" s="1"/>
      <c r="K579" s="1"/>
      <c r="L579" s="1"/>
      <c r="M579" s="1"/>
      <c r="N579" s="1"/>
      <c r="O579" s="1"/>
    </row>
    <row r="580" spans="8:15" x14ac:dyDescent="0.2">
      <c r="H580" s="1"/>
      <c r="I580" s="1"/>
      <c r="J580" s="1"/>
      <c r="K580" s="1"/>
      <c r="L580" s="1"/>
      <c r="M580" s="1"/>
      <c r="N580" s="1"/>
      <c r="O580" s="1"/>
    </row>
    <row r="581" spans="8:15" x14ac:dyDescent="0.2">
      <c r="H581" s="1"/>
      <c r="I581" s="1"/>
      <c r="J581" s="1"/>
      <c r="K581" s="1"/>
      <c r="L581" s="1"/>
      <c r="M581" s="1"/>
      <c r="N581" s="1"/>
      <c r="O581" s="1"/>
    </row>
    <row r="582" spans="8:15" x14ac:dyDescent="0.2">
      <c r="H582" s="1"/>
      <c r="I582" s="1"/>
      <c r="J582" s="1"/>
      <c r="K582" s="1"/>
      <c r="L582" s="1"/>
      <c r="M582" s="1"/>
      <c r="N582" s="1"/>
      <c r="O582" s="1"/>
    </row>
    <row r="583" spans="8:15" x14ac:dyDescent="0.2">
      <c r="H583" s="1"/>
      <c r="I583" s="1"/>
      <c r="J583" s="1"/>
      <c r="K583" s="1"/>
      <c r="L583" s="1"/>
      <c r="M583" s="1"/>
      <c r="N583" s="1"/>
      <c r="O583" s="1"/>
    </row>
    <row r="584" spans="8:15" x14ac:dyDescent="0.2">
      <c r="H584" s="1"/>
      <c r="I584" s="1"/>
      <c r="J584" s="1"/>
      <c r="K584" s="1"/>
      <c r="L584" s="1"/>
      <c r="M584" s="1"/>
      <c r="N584" s="1"/>
      <c r="O584" s="1"/>
    </row>
    <row r="585" spans="8:15" x14ac:dyDescent="0.2">
      <c r="H585" s="1"/>
      <c r="I585" s="1"/>
      <c r="J585" s="1"/>
      <c r="K585" s="1"/>
      <c r="L585" s="1"/>
      <c r="M585" s="1"/>
      <c r="N585" s="1"/>
      <c r="O585" s="1"/>
    </row>
    <row r="586" spans="8:15" x14ac:dyDescent="0.2">
      <c r="H586" s="1"/>
      <c r="I586" s="1"/>
      <c r="J586" s="1"/>
      <c r="K586" s="1"/>
      <c r="L586" s="1"/>
      <c r="M586" s="1"/>
      <c r="N586" s="1"/>
      <c r="O586" s="1"/>
    </row>
    <row r="587" spans="8:15" x14ac:dyDescent="0.2">
      <c r="H587" s="1"/>
      <c r="I587" s="1"/>
      <c r="J587" s="1"/>
      <c r="K587" s="1"/>
      <c r="L587" s="1"/>
      <c r="M587" s="1"/>
      <c r="N587" s="1"/>
      <c r="O587" s="1"/>
    </row>
    <row r="588" spans="8:15" x14ac:dyDescent="0.2">
      <c r="H588" s="1"/>
      <c r="I588" s="1"/>
      <c r="J588" s="1"/>
      <c r="K588" s="1"/>
      <c r="L588" s="1"/>
      <c r="M588" s="1"/>
      <c r="N588" s="1"/>
      <c r="O588" s="1"/>
    </row>
    <row r="589" spans="8:15" x14ac:dyDescent="0.2">
      <c r="H589" s="1"/>
      <c r="I589" s="1"/>
      <c r="J589" s="1"/>
      <c r="K589" s="1"/>
      <c r="L589" s="1"/>
      <c r="M589" s="1"/>
      <c r="N589" s="1"/>
      <c r="O589" s="1"/>
    </row>
    <row r="590" spans="8:15" x14ac:dyDescent="0.2">
      <c r="H590" s="1"/>
      <c r="I590" s="1"/>
      <c r="J590" s="1"/>
      <c r="K590" s="1"/>
      <c r="L590" s="1"/>
      <c r="M590" s="1"/>
      <c r="N590" s="1"/>
      <c r="O590" s="1"/>
    </row>
    <row r="591" spans="8:15" x14ac:dyDescent="0.2">
      <c r="H591" s="1"/>
      <c r="I591" s="1"/>
      <c r="J591" s="1"/>
      <c r="K591" s="1"/>
      <c r="L591" s="1"/>
      <c r="M591" s="1"/>
      <c r="N591" s="1"/>
      <c r="O591" s="1"/>
    </row>
    <row r="592" spans="8:15" x14ac:dyDescent="0.2">
      <c r="H592" s="1"/>
      <c r="I592" s="1"/>
      <c r="J592" s="1"/>
      <c r="K592" s="1"/>
      <c r="L592" s="1"/>
      <c r="M592" s="1"/>
      <c r="N592" s="1"/>
      <c r="O592" s="1"/>
    </row>
    <row r="593" spans="8:15" x14ac:dyDescent="0.2">
      <c r="H593" s="1"/>
      <c r="I593" s="1"/>
      <c r="J593" s="1"/>
      <c r="K593" s="1"/>
      <c r="L593" s="1"/>
      <c r="M593" s="1"/>
      <c r="N593" s="1"/>
      <c r="O593" s="1"/>
    </row>
    <row r="594" spans="8:15" x14ac:dyDescent="0.2">
      <c r="H594" s="1"/>
      <c r="I594" s="1"/>
      <c r="J594" s="1"/>
      <c r="K594" s="1"/>
      <c r="L594" s="1"/>
      <c r="M594" s="1"/>
      <c r="N594" s="1"/>
      <c r="O594" s="1"/>
    </row>
    <row r="595" spans="8:15" x14ac:dyDescent="0.2">
      <c r="H595" s="1"/>
      <c r="I595" s="1"/>
      <c r="J595" s="1"/>
      <c r="K595" s="1"/>
      <c r="L595" s="1"/>
      <c r="M595" s="1"/>
      <c r="N595" s="1"/>
      <c r="O595" s="1"/>
    </row>
    <row r="596" spans="8:15" x14ac:dyDescent="0.2">
      <c r="H596" s="1"/>
      <c r="I596" s="1"/>
      <c r="J596" s="1"/>
      <c r="K596" s="1"/>
      <c r="L596" s="1"/>
      <c r="M596" s="1"/>
      <c r="N596" s="1"/>
      <c r="O596" s="1"/>
    </row>
    <row r="597" spans="8:15" x14ac:dyDescent="0.2">
      <c r="H597" s="1"/>
      <c r="I597" s="1"/>
      <c r="J597" s="1"/>
      <c r="K597" s="1"/>
      <c r="L597" s="1"/>
      <c r="M597" s="1"/>
      <c r="N597" s="1"/>
      <c r="O597" s="1"/>
    </row>
    <row r="598" spans="8:15" x14ac:dyDescent="0.2">
      <c r="H598" s="1"/>
      <c r="I598" s="1"/>
      <c r="J598" s="1"/>
      <c r="K598" s="1"/>
      <c r="L598" s="1"/>
      <c r="M598" s="1"/>
      <c r="N598" s="1"/>
      <c r="O598" s="1"/>
    </row>
    <row r="599" spans="8:15" x14ac:dyDescent="0.2">
      <c r="H599" s="1"/>
      <c r="I599" s="1"/>
      <c r="J599" s="1"/>
      <c r="K599" s="1"/>
      <c r="L599" s="1"/>
      <c r="M599" s="1"/>
      <c r="N599" s="1"/>
      <c r="O599" s="1"/>
    </row>
    <row r="600" spans="8:15" x14ac:dyDescent="0.2">
      <c r="H600" s="1"/>
      <c r="I600" s="1"/>
      <c r="J600" s="1"/>
      <c r="K600" s="1"/>
      <c r="L600" s="1"/>
      <c r="M600" s="1"/>
      <c r="N600" s="1"/>
      <c r="O600" s="1"/>
    </row>
    <row r="601" spans="8:15" x14ac:dyDescent="0.2">
      <c r="H601" s="1"/>
      <c r="I601" s="1"/>
      <c r="J601" s="1"/>
      <c r="K601" s="1"/>
      <c r="L601" s="1"/>
      <c r="M601" s="1"/>
      <c r="N601" s="1"/>
      <c r="O601" s="1"/>
    </row>
    <row r="602" spans="8:15" x14ac:dyDescent="0.2">
      <c r="H602" s="1"/>
      <c r="I602" s="1"/>
      <c r="J602" s="1"/>
      <c r="K602" s="1"/>
      <c r="L602" s="1"/>
      <c r="M602" s="1"/>
      <c r="N602" s="1"/>
      <c r="O602" s="1"/>
    </row>
    <row r="603" spans="8:15" x14ac:dyDescent="0.2">
      <c r="H603" s="1"/>
      <c r="I603" s="1"/>
      <c r="J603" s="1"/>
      <c r="K603" s="1"/>
      <c r="L603" s="1"/>
      <c r="M603" s="1"/>
      <c r="N603" s="1"/>
      <c r="O603" s="1"/>
    </row>
    <row r="604" spans="8:15" x14ac:dyDescent="0.2">
      <c r="H604" s="1"/>
      <c r="I604" s="1"/>
      <c r="J604" s="1"/>
      <c r="K604" s="1"/>
      <c r="L604" s="1"/>
      <c r="M604" s="1"/>
      <c r="N604" s="1"/>
      <c r="O604" s="1"/>
    </row>
    <row r="605" spans="8:15" x14ac:dyDescent="0.2">
      <c r="H605" s="1"/>
      <c r="I605" s="1"/>
      <c r="J605" s="1"/>
      <c r="K605" s="1"/>
      <c r="L605" s="1"/>
      <c r="M605" s="1"/>
      <c r="N605" s="1"/>
      <c r="O605" s="1"/>
    </row>
    <row r="606" spans="8:15" x14ac:dyDescent="0.2">
      <c r="H606" s="1"/>
      <c r="I606" s="1"/>
      <c r="J606" s="1"/>
      <c r="K606" s="1"/>
      <c r="L606" s="1"/>
      <c r="M606" s="1"/>
      <c r="N606" s="1"/>
      <c r="O606" s="1"/>
    </row>
    <row r="607" spans="8:15" x14ac:dyDescent="0.2">
      <c r="H607" s="1"/>
      <c r="I607" s="1"/>
      <c r="J607" s="1"/>
      <c r="K607" s="1"/>
      <c r="L607" s="1"/>
      <c r="M607" s="1"/>
      <c r="N607" s="1"/>
      <c r="O607" s="1"/>
    </row>
    <row r="608" spans="8:15" x14ac:dyDescent="0.2">
      <c r="H608" s="1"/>
      <c r="I608" s="1"/>
      <c r="J608" s="1"/>
      <c r="K608" s="1"/>
      <c r="L608" s="1"/>
      <c r="M608" s="1"/>
      <c r="N608" s="1"/>
      <c r="O608" s="1"/>
    </row>
    <row r="609" spans="1:15" x14ac:dyDescent="0.2">
      <c r="H609" s="1"/>
      <c r="I609" s="1"/>
      <c r="J609" s="1"/>
      <c r="K609" s="1"/>
      <c r="L609" s="1"/>
      <c r="M609" s="1"/>
      <c r="N609" s="1"/>
      <c r="O609" s="1"/>
    </row>
    <row r="610" spans="1:15" x14ac:dyDescent="0.2">
      <c r="H610" s="1"/>
      <c r="I610" s="1"/>
      <c r="J610" s="1"/>
      <c r="K610" s="1"/>
      <c r="L610" s="1"/>
      <c r="M610" s="1"/>
      <c r="N610" s="1"/>
      <c r="O610" s="1"/>
    </row>
    <row r="611" spans="1:15" x14ac:dyDescent="0.2">
      <c r="H611" s="1"/>
      <c r="I611" s="1"/>
      <c r="J611" s="1"/>
      <c r="K611" s="1"/>
      <c r="L611" s="1"/>
      <c r="M611" s="1"/>
      <c r="N611" s="1"/>
      <c r="O611" s="1"/>
    </row>
    <row r="612" spans="1:15" x14ac:dyDescent="0.2">
      <c r="H612" s="1"/>
      <c r="I612" s="1"/>
      <c r="J612" s="1"/>
      <c r="K612" s="1"/>
      <c r="L612" s="1"/>
      <c r="M612" s="1"/>
      <c r="N612" s="1"/>
      <c r="O612" s="1"/>
    </row>
    <row r="613" spans="1:15" x14ac:dyDescent="0.2">
      <c r="H613" s="1"/>
      <c r="I613" s="1"/>
      <c r="J613" s="1"/>
      <c r="K613" s="1"/>
      <c r="L613" s="1"/>
      <c r="M613" s="1"/>
      <c r="N613" s="1"/>
      <c r="O613" s="1"/>
    </row>
    <row r="614" spans="1:15" x14ac:dyDescent="0.2">
      <c r="H614" s="1"/>
      <c r="I614" s="1"/>
      <c r="J614" s="1"/>
      <c r="K614" s="1"/>
      <c r="L614" s="1"/>
      <c r="M614" s="1"/>
      <c r="N614" s="1"/>
      <c r="O614" s="1"/>
    </row>
    <row r="615" spans="1:15" x14ac:dyDescent="0.2">
      <c r="H615" s="1"/>
      <c r="I615" s="1"/>
      <c r="J615" s="1"/>
      <c r="K615" s="1"/>
      <c r="L615" s="1"/>
      <c r="M615" s="1"/>
      <c r="N615" s="1"/>
      <c r="O615" s="1"/>
    </row>
    <row r="616" spans="1:15" x14ac:dyDescent="0.2">
      <c r="H616" s="1"/>
      <c r="I616" s="1"/>
      <c r="J616" s="1"/>
      <c r="K616" s="1"/>
      <c r="L616" s="1"/>
      <c r="M616" s="1"/>
      <c r="N616" s="1"/>
      <c r="O616" s="1"/>
    </row>
    <row r="617" spans="1:15" x14ac:dyDescent="0.2">
      <c r="B617" s="108"/>
      <c r="C617" s="13"/>
      <c r="H617" s="1"/>
      <c r="I617" s="1"/>
      <c r="J617" s="1"/>
      <c r="K617" s="1"/>
      <c r="L617" s="1"/>
      <c r="M617" s="1"/>
      <c r="N617" s="1"/>
      <c r="O617" s="1"/>
    </row>
    <row r="618" spans="1:15" x14ac:dyDescent="0.2">
      <c r="H618" s="1"/>
      <c r="I618" s="1"/>
      <c r="J618" s="1"/>
      <c r="K618" s="1"/>
      <c r="L618" s="1"/>
      <c r="M618" s="1"/>
      <c r="N618" s="1"/>
      <c r="O618" s="1"/>
    </row>
    <row r="619" spans="1:15" x14ac:dyDescent="0.2">
      <c r="H619" s="1"/>
      <c r="I619" s="1"/>
      <c r="J619" s="1"/>
      <c r="K619" s="1"/>
      <c r="L619" s="1"/>
      <c r="M619" s="1"/>
      <c r="N619" s="1"/>
      <c r="O619" s="1"/>
    </row>
    <row r="620" spans="1:15" x14ac:dyDescent="0.2">
      <c r="A620" s="13"/>
      <c r="H620" s="1"/>
      <c r="I620" s="1"/>
      <c r="J620" s="1"/>
      <c r="K620" s="1"/>
      <c r="L620" s="1"/>
      <c r="M620" s="1"/>
      <c r="N620" s="1"/>
      <c r="O620" s="1"/>
    </row>
    <row r="621" spans="1:15" x14ac:dyDescent="0.2">
      <c r="H621" s="1"/>
      <c r="I621" s="1"/>
      <c r="J621" s="1"/>
      <c r="K621" s="1"/>
      <c r="L621" s="1"/>
      <c r="M621" s="1"/>
      <c r="N621" s="1"/>
      <c r="O621" s="1"/>
    </row>
    <row r="622" spans="1:15" x14ac:dyDescent="0.2">
      <c r="H622" s="1"/>
      <c r="I622" s="1"/>
      <c r="J622" s="1"/>
      <c r="K622" s="1"/>
      <c r="L622" s="1"/>
      <c r="M622" s="1"/>
      <c r="N622" s="1"/>
      <c r="O622" s="1"/>
    </row>
    <row r="623" spans="1:15" x14ac:dyDescent="0.2">
      <c r="H623" s="1"/>
      <c r="I623" s="1"/>
      <c r="J623" s="1"/>
      <c r="K623" s="1"/>
      <c r="L623" s="1"/>
      <c r="M623" s="1"/>
      <c r="N623" s="1"/>
      <c r="O623" s="1"/>
    </row>
    <row r="624" spans="1:15" x14ac:dyDescent="0.2">
      <c r="H624" s="1"/>
      <c r="I624" s="1"/>
      <c r="J624" s="1"/>
      <c r="K624" s="1"/>
      <c r="L624" s="1"/>
      <c r="M624" s="1"/>
      <c r="N624" s="1"/>
      <c r="O624" s="1"/>
    </row>
    <row r="625" spans="8:15" x14ac:dyDescent="0.2">
      <c r="H625" s="1"/>
      <c r="I625" s="1"/>
      <c r="J625" s="1"/>
      <c r="K625" s="1"/>
      <c r="L625" s="1"/>
      <c r="M625" s="1"/>
      <c r="N625" s="1"/>
      <c r="O625" s="1"/>
    </row>
    <row r="626" spans="8:15" x14ac:dyDescent="0.2">
      <c r="H626" s="1"/>
      <c r="I626" s="1"/>
      <c r="J626" s="1"/>
      <c r="K626" s="1"/>
      <c r="L626" s="1"/>
      <c r="M626" s="1"/>
      <c r="N626" s="1"/>
      <c r="O626" s="1"/>
    </row>
    <row r="627" spans="8:15" x14ac:dyDescent="0.2">
      <c r="H627" s="1"/>
      <c r="I627" s="1"/>
      <c r="J627" s="1"/>
      <c r="K627" s="1"/>
      <c r="L627" s="1"/>
      <c r="M627" s="1"/>
      <c r="N627" s="1"/>
      <c r="O627" s="1"/>
    </row>
    <row r="628" spans="8:15" x14ac:dyDescent="0.2">
      <c r="H628" s="1"/>
      <c r="I628" s="1"/>
      <c r="J628" s="1"/>
      <c r="K628" s="1"/>
      <c r="L628" s="1"/>
      <c r="M628" s="1"/>
      <c r="N628" s="1"/>
      <c r="O628" s="1"/>
    </row>
    <row r="629" spans="8:15" x14ac:dyDescent="0.2">
      <c r="H629" s="1"/>
      <c r="I629" s="1"/>
      <c r="J629" s="1"/>
      <c r="K629" s="1"/>
      <c r="L629" s="1"/>
      <c r="M629" s="1"/>
      <c r="N629" s="1"/>
      <c r="O629" s="1"/>
    </row>
    <row r="630" spans="8:15" x14ac:dyDescent="0.2">
      <c r="H630" s="1"/>
      <c r="I630" s="1"/>
      <c r="J630" s="1"/>
      <c r="K630" s="1"/>
      <c r="L630" s="1"/>
      <c r="M630" s="1"/>
      <c r="N630" s="1"/>
      <c r="O630" s="1"/>
    </row>
    <row r="631" spans="8:15" x14ac:dyDescent="0.2">
      <c r="H631" s="1"/>
      <c r="I631" s="1"/>
      <c r="J631" s="1"/>
      <c r="K631" s="1"/>
      <c r="L631" s="1"/>
      <c r="M631" s="1"/>
      <c r="N631" s="1"/>
      <c r="O631" s="1"/>
    </row>
    <row r="632" spans="8:15" x14ac:dyDescent="0.2">
      <c r="H632" s="1"/>
      <c r="I632" s="1"/>
      <c r="J632" s="1"/>
      <c r="K632" s="1"/>
      <c r="L632" s="1"/>
      <c r="M632" s="1"/>
      <c r="N632" s="1"/>
      <c r="O632" s="1"/>
    </row>
    <row r="633" spans="8:15" x14ac:dyDescent="0.2">
      <c r="H633" s="1"/>
      <c r="I633" s="1"/>
      <c r="J633" s="1"/>
      <c r="K633" s="1"/>
      <c r="L633" s="1"/>
      <c r="M633" s="1"/>
      <c r="N633" s="1"/>
      <c r="O633" s="1"/>
    </row>
    <row r="634" spans="8:15" x14ac:dyDescent="0.2">
      <c r="H634" s="1"/>
      <c r="I634" s="1"/>
      <c r="J634" s="1"/>
      <c r="K634" s="1"/>
      <c r="L634" s="1"/>
      <c r="M634" s="1"/>
      <c r="N634" s="1"/>
      <c r="O634" s="1"/>
    </row>
    <row r="635" spans="8:15" x14ac:dyDescent="0.2">
      <c r="H635" s="1"/>
      <c r="I635" s="1"/>
      <c r="J635" s="1"/>
      <c r="K635" s="1"/>
      <c r="L635" s="1"/>
      <c r="M635" s="1"/>
      <c r="N635" s="1"/>
      <c r="O635" s="1"/>
    </row>
    <row r="636" spans="8:15" x14ac:dyDescent="0.2">
      <c r="H636" s="1"/>
      <c r="I636" s="1"/>
      <c r="J636" s="1"/>
      <c r="K636" s="1"/>
      <c r="L636" s="1"/>
      <c r="M636" s="1"/>
      <c r="N636" s="1"/>
      <c r="O636" s="1"/>
    </row>
    <row r="637" spans="8:15" x14ac:dyDescent="0.2">
      <c r="H637" s="1"/>
      <c r="I637" s="1"/>
      <c r="J637" s="1"/>
      <c r="K637" s="1"/>
      <c r="L637" s="1"/>
      <c r="M637" s="1"/>
      <c r="N637" s="1"/>
      <c r="O637" s="1"/>
    </row>
    <row r="638" spans="8:15" x14ac:dyDescent="0.2">
      <c r="H638" s="1"/>
      <c r="I638" s="1"/>
      <c r="J638" s="1"/>
      <c r="K638" s="1"/>
      <c r="L638" s="1"/>
      <c r="M638" s="1"/>
      <c r="N638" s="1"/>
      <c r="O638" s="1"/>
    </row>
    <row r="639" spans="8:15" x14ac:dyDescent="0.2">
      <c r="H639" s="1"/>
      <c r="I639" s="1"/>
      <c r="J639" s="1"/>
      <c r="K639" s="1"/>
      <c r="L639" s="1"/>
      <c r="M639" s="1"/>
      <c r="N639" s="1"/>
      <c r="O639" s="1"/>
    </row>
    <row r="640" spans="8:15" x14ac:dyDescent="0.2">
      <c r="H640" s="1"/>
      <c r="I640" s="1"/>
      <c r="J640" s="1"/>
      <c r="K640" s="1"/>
      <c r="L640" s="1"/>
      <c r="M640" s="1"/>
      <c r="N640" s="1"/>
      <c r="O640" s="1"/>
    </row>
    <row r="641" spans="8:15" x14ac:dyDescent="0.2">
      <c r="H641" s="1"/>
      <c r="I641" s="1"/>
      <c r="J641" s="1"/>
      <c r="K641" s="1"/>
      <c r="L641" s="1"/>
      <c r="M641" s="1"/>
      <c r="N641" s="1"/>
      <c r="O641" s="1"/>
    </row>
    <row r="642" spans="8:15" x14ac:dyDescent="0.2">
      <c r="H642" s="1"/>
      <c r="I642" s="1"/>
      <c r="J642" s="1"/>
      <c r="K642" s="1"/>
      <c r="L642" s="1"/>
      <c r="M642" s="1"/>
      <c r="N642" s="1"/>
      <c r="O642" s="1"/>
    </row>
    <row r="643" spans="8:15" x14ac:dyDescent="0.2">
      <c r="H643" s="1"/>
      <c r="I643" s="1"/>
      <c r="J643" s="1"/>
      <c r="K643" s="1"/>
      <c r="L643" s="1"/>
      <c r="M643" s="1"/>
      <c r="N643" s="1"/>
      <c r="O643" s="1"/>
    </row>
    <row r="644" spans="8:15" x14ac:dyDescent="0.2">
      <c r="H644" s="1"/>
      <c r="I644" s="1"/>
      <c r="J644" s="1"/>
      <c r="K644" s="1"/>
      <c r="L644" s="1"/>
      <c r="M644" s="1"/>
      <c r="N644" s="1"/>
      <c r="O644" s="1"/>
    </row>
    <row r="645" spans="8:15" x14ac:dyDescent="0.2">
      <c r="H645" s="1"/>
      <c r="I645" s="1"/>
      <c r="J645" s="1"/>
      <c r="K645" s="1"/>
      <c r="L645" s="1"/>
      <c r="M645" s="1"/>
      <c r="N645" s="1"/>
      <c r="O645" s="1"/>
    </row>
    <row r="646" spans="8:15" x14ac:dyDescent="0.2">
      <c r="H646" s="1"/>
      <c r="I646" s="1"/>
      <c r="J646" s="1"/>
      <c r="K646" s="1"/>
      <c r="L646" s="1"/>
      <c r="M646" s="1"/>
      <c r="N646" s="1"/>
      <c r="O646" s="1"/>
    </row>
    <row r="647" spans="8:15" x14ac:dyDescent="0.2">
      <c r="H647" s="1"/>
      <c r="I647" s="1"/>
      <c r="J647" s="1"/>
      <c r="K647" s="1"/>
      <c r="L647" s="1"/>
      <c r="M647" s="1"/>
      <c r="N647" s="1"/>
      <c r="O647" s="1"/>
    </row>
    <row r="648" spans="8:15" x14ac:dyDescent="0.2">
      <c r="H648" s="1"/>
      <c r="I648" s="1"/>
      <c r="J648" s="1"/>
      <c r="K648" s="1"/>
      <c r="L648" s="1"/>
      <c r="M648" s="1"/>
      <c r="N648" s="1"/>
      <c r="O648" s="1"/>
    </row>
    <row r="649" spans="8:15" x14ac:dyDescent="0.2">
      <c r="H649" s="1"/>
      <c r="I649" s="1"/>
      <c r="J649" s="1"/>
      <c r="K649" s="1"/>
      <c r="L649" s="1"/>
      <c r="M649" s="1"/>
      <c r="N649" s="1"/>
      <c r="O649" s="1"/>
    </row>
    <row r="650" spans="8:15" x14ac:dyDescent="0.2">
      <c r="H650" s="1"/>
      <c r="I650" s="1"/>
      <c r="J650" s="1"/>
      <c r="K650" s="1"/>
      <c r="L650" s="1"/>
      <c r="M650" s="1"/>
      <c r="N650" s="1"/>
      <c r="O650" s="1"/>
    </row>
    <row r="651" spans="8:15" x14ac:dyDescent="0.2">
      <c r="H651" s="1"/>
      <c r="I651" s="1"/>
      <c r="J651" s="1"/>
      <c r="K651" s="1"/>
      <c r="L651" s="1"/>
      <c r="M651" s="1"/>
      <c r="N651" s="1"/>
      <c r="O651" s="1"/>
    </row>
    <row r="652" spans="8:15" x14ac:dyDescent="0.2">
      <c r="H652" s="1"/>
      <c r="I652" s="1"/>
      <c r="J652" s="1"/>
      <c r="K652" s="1"/>
      <c r="L652" s="1"/>
      <c r="M652" s="1"/>
      <c r="N652" s="1"/>
      <c r="O652" s="1"/>
    </row>
    <row r="653" spans="8:15" x14ac:dyDescent="0.2">
      <c r="H653" s="1"/>
      <c r="I653" s="1"/>
      <c r="J653" s="1"/>
      <c r="K653" s="1"/>
      <c r="L653" s="1"/>
      <c r="M653" s="1"/>
      <c r="N653" s="1"/>
      <c r="O653" s="1"/>
    </row>
    <row r="654" spans="8:15" x14ac:dyDescent="0.2">
      <c r="H654" s="1"/>
      <c r="I654" s="1"/>
      <c r="J654" s="1"/>
      <c r="K654" s="1"/>
      <c r="L654" s="1"/>
      <c r="M654" s="1"/>
      <c r="N654" s="1"/>
      <c r="O654" s="1"/>
    </row>
    <row r="655" spans="8:15" x14ac:dyDescent="0.2">
      <c r="H655" s="1"/>
      <c r="I655" s="1"/>
      <c r="J655" s="1"/>
      <c r="K655" s="1"/>
      <c r="L655" s="1"/>
      <c r="M655" s="1"/>
      <c r="N655" s="1"/>
      <c r="O655" s="1"/>
    </row>
    <row r="656" spans="8:15" x14ac:dyDescent="0.2">
      <c r="H656" s="1"/>
      <c r="I656" s="1"/>
      <c r="J656" s="1"/>
      <c r="K656" s="1"/>
      <c r="L656" s="1"/>
      <c r="M656" s="1"/>
      <c r="N656" s="1"/>
      <c r="O656" s="1"/>
    </row>
    <row r="657" spans="8:15" x14ac:dyDescent="0.2">
      <c r="H657" s="1"/>
      <c r="I657" s="1"/>
      <c r="J657" s="1"/>
      <c r="K657" s="1"/>
      <c r="L657" s="1"/>
      <c r="M657" s="1"/>
      <c r="N657" s="1"/>
      <c r="O657" s="1"/>
    </row>
    <row r="658" spans="8:15" x14ac:dyDescent="0.2">
      <c r="H658" s="1"/>
      <c r="I658" s="1"/>
      <c r="J658" s="1"/>
      <c r="K658" s="1"/>
      <c r="L658" s="1"/>
      <c r="M658" s="1"/>
      <c r="N658" s="1"/>
      <c r="O658" s="1"/>
    </row>
    <row r="659" spans="8:15" x14ac:dyDescent="0.2">
      <c r="H659" s="1"/>
      <c r="I659" s="1"/>
      <c r="J659" s="1"/>
      <c r="K659" s="1"/>
      <c r="L659" s="1"/>
      <c r="M659" s="1"/>
      <c r="N659" s="1"/>
      <c r="O659" s="1"/>
    </row>
    <row r="660" spans="8:15" x14ac:dyDescent="0.2">
      <c r="H660" s="1"/>
      <c r="I660" s="1"/>
      <c r="J660" s="1"/>
      <c r="K660" s="1"/>
      <c r="L660" s="1"/>
      <c r="M660" s="1"/>
      <c r="N660" s="1"/>
      <c r="O660" s="1"/>
    </row>
    <row r="661" spans="8:15" x14ac:dyDescent="0.2">
      <c r="H661" s="1"/>
      <c r="I661" s="1"/>
      <c r="J661" s="1"/>
      <c r="K661" s="1"/>
      <c r="L661" s="1"/>
      <c r="M661" s="1"/>
      <c r="N661" s="1"/>
      <c r="O661" s="1"/>
    </row>
    <row r="662" spans="8:15" x14ac:dyDescent="0.2">
      <c r="H662" s="1"/>
      <c r="I662" s="1"/>
      <c r="J662" s="1"/>
      <c r="K662" s="1"/>
      <c r="L662" s="1"/>
      <c r="M662" s="1"/>
      <c r="N662" s="1"/>
      <c r="O662" s="1"/>
    </row>
    <row r="663" spans="8:15" x14ac:dyDescent="0.2">
      <c r="H663" s="1"/>
      <c r="I663" s="1"/>
      <c r="J663" s="1"/>
      <c r="K663" s="1"/>
      <c r="L663" s="1"/>
      <c r="M663" s="1"/>
      <c r="N663" s="1"/>
      <c r="O663" s="1"/>
    </row>
    <row r="664" spans="8:15" x14ac:dyDescent="0.2">
      <c r="H664" s="1"/>
      <c r="I664" s="1"/>
      <c r="J664" s="1"/>
      <c r="K664" s="1"/>
      <c r="L664" s="1"/>
      <c r="M664" s="1"/>
      <c r="N664" s="1"/>
      <c r="O664" s="1"/>
    </row>
    <row r="665" spans="8:15" x14ac:dyDescent="0.2">
      <c r="H665" s="1"/>
      <c r="I665" s="1"/>
      <c r="J665" s="1"/>
      <c r="K665" s="1"/>
      <c r="L665" s="1"/>
      <c r="M665" s="1"/>
      <c r="N665" s="1"/>
      <c r="O665" s="1"/>
    </row>
    <row r="666" spans="8:15" x14ac:dyDescent="0.2">
      <c r="H666" s="1"/>
      <c r="I666" s="1"/>
      <c r="J666" s="1"/>
      <c r="K666" s="1"/>
      <c r="L666" s="1"/>
      <c r="M666" s="1"/>
      <c r="N666" s="1"/>
      <c r="O666" s="1"/>
    </row>
    <row r="667" spans="8:15" x14ac:dyDescent="0.2">
      <c r="H667" s="1"/>
      <c r="I667" s="1"/>
      <c r="J667" s="1"/>
      <c r="K667" s="1"/>
      <c r="L667" s="1"/>
      <c r="M667" s="1"/>
      <c r="N667" s="1"/>
      <c r="O667" s="1"/>
    </row>
    <row r="668" spans="8:15" x14ac:dyDescent="0.2">
      <c r="H668" s="1"/>
      <c r="I668" s="1"/>
      <c r="J668" s="1"/>
      <c r="K668" s="1"/>
      <c r="L668" s="1"/>
      <c r="M668" s="1"/>
      <c r="N668" s="1"/>
      <c r="O668" s="1"/>
    </row>
    <row r="669" spans="8:15" x14ac:dyDescent="0.2">
      <c r="H669" s="1"/>
      <c r="I669" s="1"/>
      <c r="J669" s="1"/>
      <c r="K669" s="1"/>
      <c r="L669" s="1"/>
      <c r="M669" s="1"/>
      <c r="N669" s="1"/>
      <c r="O669" s="1"/>
    </row>
    <row r="670" spans="8:15" x14ac:dyDescent="0.2">
      <c r="H670" s="1"/>
      <c r="I670" s="1"/>
      <c r="J670" s="1"/>
      <c r="K670" s="1"/>
      <c r="L670" s="1"/>
      <c r="M670" s="1"/>
      <c r="N670" s="1"/>
      <c r="O670" s="1"/>
    </row>
    <row r="671" spans="8:15" x14ac:dyDescent="0.2">
      <c r="H671" s="1"/>
      <c r="I671" s="1"/>
      <c r="J671" s="1"/>
      <c r="K671" s="1"/>
      <c r="L671" s="1"/>
      <c r="M671" s="1"/>
      <c r="N671" s="1"/>
      <c r="O671" s="1"/>
    </row>
    <row r="672" spans="8:15" x14ac:dyDescent="0.2">
      <c r="H672" s="1"/>
      <c r="I672" s="1"/>
      <c r="J672" s="1"/>
      <c r="K672" s="1"/>
      <c r="L672" s="1"/>
      <c r="M672" s="1"/>
      <c r="N672" s="1"/>
      <c r="O672" s="1"/>
    </row>
    <row r="673" spans="8:15" x14ac:dyDescent="0.2">
      <c r="H673" s="1"/>
      <c r="I673" s="1"/>
      <c r="J673" s="1"/>
      <c r="K673" s="1"/>
      <c r="L673" s="1"/>
      <c r="M673" s="1"/>
      <c r="N673" s="1"/>
      <c r="O673" s="1"/>
    </row>
    <row r="674" spans="8:15" x14ac:dyDescent="0.2">
      <c r="H674" s="1"/>
      <c r="I674" s="1"/>
      <c r="J674" s="1"/>
      <c r="K674" s="1"/>
      <c r="L674" s="1"/>
      <c r="M674" s="1"/>
      <c r="N674" s="1"/>
      <c r="O674" s="1"/>
    </row>
    <row r="675" spans="8:15" x14ac:dyDescent="0.2">
      <c r="H675" s="1"/>
      <c r="I675" s="1"/>
      <c r="J675" s="1"/>
      <c r="K675" s="1"/>
      <c r="L675" s="1"/>
      <c r="M675" s="1"/>
      <c r="N675" s="1"/>
      <c r="O675" s="1"/>
    </row>
    <row r="676" spans="8:15" x14ac:dyDescent="0.2">
      <c r="H676" s="1"/>
      <c r="I676" s="1"/>
      <c r="J676" s="1"/>
      <c r="K676" s="1"/>
      <c r="L676" s="1"/>
      <c r="M676" s="1"/>
      <c r="N676" s="1"/>
      <c r="O676" s="1"/>
    </row>
    <row r="677" spans="8:15" x14ac:dyDescent="0.2">
      <c r="H677" s="1"/>
      <c r="I677" s="1"/>
      <c r="J677" s="1"/>
      <c r="K677" s="1"/>
      <c r="L677" s="1"/>
      <c r="M677" s="1"/>
      <c r="N677" s="1"/>
      <c r="O677" s="1"/>
    </row>
    <row r="678" spans="8:15" x14ac:dyDescent="0.2">
      <c r="H678" s="1"/>
      <c r="I678" s="1"/>
      <c r="J678" s="1"/>
      <c r="K678" s="1"/>
      <c r="L678" s="1"/>
      <c r="M678" s="1"/>
      <c r="N678" s="1"/>
      <c r="O678" s="1"/>
    </row>
    <row r="679" spans="8:15" x14ac:dyDescent="0.2">
      <c r="H679" s="1"/>
      <c r="I679" s="1"/>
      <c r="J679" s="1"/>
      <c r="K679" s="1"/>
      <c r="L679" s="1"/>
      <c r="M679" s="1"/>
      <c r="N679" s="1"/>
      <c r="O679" s="1"/>
    </row>
    <row r="680" spans="8:15" x14ac:dyDescent="0.2">
      <c r="H680" s="1"/>
      <c r="I680" s="1"/>
      <c r="J680" s="1"/>
      <c r="K680" s="1"/>
      <c r="L680" s="1"/>
      <c r="M680" s="1"/>
      <c r="N680" s="1"/>
      <c r="O680" s="1"/>
    </row>
    <row r="681" spans="8:15" x14ac:dyDescent="0.2">
      <c r="H681" s="1"/>
      <c r="I681" s="1"/>
      <c r="J681" s="1"/>
      <c r="K681" s="1"/>
      <c r="L681" s="1"/>
      <c r="M681" s="1"/>
      <c r="N681" s="1"/>
      <c r="O681" s="1"/>
    </row>
    <row r="682" spans="8:15" x14ac:dyDescent="0.2">
      <c r="H682" s="1"/>
      <c r="I682" s="1"/>
      <c r="J682" s="1"/>
      <c r="K682" s="1"/>
      <c r="L682" s="1"/>
      <c r="M682" s="1"/>
      <c r="N682" s="1"/>
      <c r="O682" s="1"/>
    </row>
    <row r="683" spans="8:15" x14ac:dyDescent="0.2">
      <c r="H683" s="1"/>
      <c r="I683" s="1"/>
      <c r="J683" s="1"/>
      <c r="K683" s="1"/>
      <c r="L683" s="1"/>
      <c r="M683" s="1"/>
      <c r="N683" s="1"/>
      <c r="O683" s="1"/>
    </row>
    <row r="684" spans="8:15" x14ac:dyDescent="0.2">
      <c r="H684" s="1"/>
      <c r="I684" s="1"/>
      <c r="J684" s="1"/>
      <c r="K684" s="1"/>
      <c r="L684" s="1"/>
      <c r="M684" s="1"/>
      <c r="N684" s="1"/>
      <c r="O684" s="1"/>
    </row>
    <row r="685" spans="8:15" x14ac:dyDescent="0.2">
      <c r="H685" s="1"/>
      <c r="I685" s="1"/>
      <c r="J685" s="1"/>
      <c r="K685" s="1"/>
      <c r="L685" s="1"/>
      <c r="M685" s="1"/>
      <c r="N685" s="1"/>
      <c r="O685" s="1"/>
    </row>
    <row r="686" spans="8:15" x14ac:dyDescent="0.2">
      <c r="H686" s="1"/>
      <c r="I686" s="1"/>
      <c r="J686" s="1"/>
      <c r="K686" s="1"/>
      <c r="L686" s="1"/>
      <c r="M686" s="1"/>
      <c r="N686" s="1"/>
      <c r="O686" s="1"/>
    </row>
    <row r="687" spans="8:15" x14ac:dyDescent="0.2">
      <c r="H687" s="1"/>
      <c r="I687" s="1"/>
      <c r="J687" s="1"/>
      <c r="K687" s="1"/>
      <c r="L687" s="1"/>
      <c r="M687" s="1"/>
      <c r="N687" s="1"/>
      <c r="O687" s="1"/>
    </row>
    <row r="688" spans="8:15" x14ac:dyDescent="0.2">
      <c r="H688" s="1"/>
      <c r="I688" s="1"/>
      <c r="J688" s="1"/>
      <c r="K688" s="1"/>
      <c r="L688" s="1"/>
      <c r="M688" s="1"/>
      <c r="N688" s="1"/>
      <c r="O688" s="1"/>
    </row>
    <row r="689" spans="8:15" x14ac:dyDescent="0.2">
      <c r="H689" s="1"/>
      <c r="I689" s="1"/>
      <c r="J689" s="1"/>
      <c r="K689" s="1"/>
      <c r="L689" s="1"/>
      <c r="M689" s="1"/>
      <c r="N689" s="1"/>
      <c r="O689" s="1"/>
    </row>
    <row r="690" spans="8:15" x14ac:dyDescent="0.2">
      <c r="H690" s="1"/>
      <c r="I690" s="1"/>
      <c r="J690" s="1"/>
      <c r="K690" s="1"/>
      <c r="L690" s="1"/>
      <c r="M690" s="1"/>
      <c r="N690" s="1"/>
      <c r="O690" s="1"/>
    </row>
    <row r="691" spans="8:15" x14ac:dyDescent="0.2">
      <c r="H691" s="1"/>
      <c r="I691" s="1"/>
      <c r="J691" s="1"/>
      <c r="K691" s="1"/>
      <c r="L691" s="1"/>
      <c r="M691" s="1"/>
      <c r="N691" s="1"/>
      <c r="O691" s="1"/>
    </row>
    <row r="692" spans="8:15" x14ac:dyDescent="0.2">
      <c r="H692" s="1"/>
      <c r="I692" s="1"/>
      <c r="J692" s="1"/>
      <c r="K692" s="1"/>
      <c r="L692" s="1"/>
      <c r="M692" s="1"/>
      <c r="N692" s="1"/>
      <c r="O692" s="1"/>
    </row>
    <row r="693" spans="8:15" x14ac:dyDescent="0.2">
      <c r="H693" s="1"/>
      <c r="I693" s="1"/>
      <c r="J693" s="1"/>
      <c r="K693" s="1"/>
      <c r="L693" s="1"/>
      <c r="M693" s="1"/>
      <c r="N693" s="1"/>
      <c r="O693" s="1"/>
    </row>
    <row r="694" spans="8:15" x14ac:dyDescent="0.2">
      <c r="H694" s="1"/>
      <c r="I694" s="1"/>
      <c r="J694" s="1"/>
      <c r="K694" s="1"/>
      <c r="L694" s="1"/>
      <c r="M694" s="1"/>
      <c r="N694" s="1"/>
      <c r="O694" s="1"/>
    </row>
    <row r="695" spans="8:15" x14ac:dyDescent="0.2">
      <c r="H695" s="1"/>
      <c r="I695" s="1"/>
      <c r="J695" s="1"/>
      <c r="K695" s="1"/>
      <c r="L695" s="1"/>
      <c r="M695" s="1"/>
      <c r="N695" s="1"/>
      <c r="O695" s="1"/>
    </row>
    <row r="696" spans="8:15" x14ac:dyDescent="0.2">
      <c r="H696" s="1"/>
      <c r="I696" s="1"/>
      <c r="J696" s="1"/>
      <c r="K696" s="1"/>
      <c r="L696" s="1"/>
      <c r="M696" s="1"/>
      <c r="N696" s="1"/>
      <c r="O696" s="1"/>
    </row>
    <row r="697" spans="8:15" x14ac:dyDescent="0.2">
      <c r="H697" s="1"/>
      <c r="I697" s="1"/>
      <c r="J697" s="1"/>
      <c r="K697" s="1"/>
      <c r="L697" s="1"/>
      <c r="M697" s="1"/>
      <c r="N697" s="1"/>
      <c r="O697" s="1"/>
    </row>
    <row r="698" spans="8:15" x14ac:dyDescent="0.2">
      <c r="H698" s="1"/>
      <c r="I698" s="1"/>
      <c r="J698" s="1"/>
      <c r="K698" s="1"/>
      <c r="L698" s="1"/>
      <c r="M698" s="1"/>
      <c r="N698" s="1"/>
      <c r="O698" s="1"/>
    </row>
    <row r="699" spans="8:15" x14ac:dyDescent="0.2">
      <c r="H699" s="1"/>
      <c r="I699" s="1"/>
      <c r="J699" s="1"/>
      <c r="K699" s="1"/>
      <c r="L699" s="1"/>
      <c r="M699" s="1"/>
      <c r="N699" s="1"/>
      <c r="O699" s="1"/>
    </row>
    <row r="700" spans="8:15" x14ac:dyDescent="0.2">
      <c r="H700" s="1"/>
      <c r="I700" s="1"/>
      <c r="J700" s="1"/>
      <c r="K700" s="1"/>
      <c r="L700" s="1"/>
      <c r="M700" s="1"/>
      <c r="N700" s="1"/>
      <c r="O700" s="1"/>
    </row>
    <row r="701" spans="8:15" x14ac:dyDescent="0.2">
      <c r="H701" s="1"/>
      <c r="I701" s="1"/>
      <c r="J701" s="1"/>
      <c r="K701" s="1"/>
      <c r="L701" s="1"/>
      <c r="M701" s="1"/>
      <c r="N701" s="1"/>
      <c r="O701" s="1"/>
    </row>
    <row r="702" spans="8:15" x14ac:dyDescent="0.2">
      <c r="H702" s="1"/>
      <c r="I702" s="1"/>
      <c r="J702" s="1"/>
      <c r="K702" s="1"/>
      <c r="L702" s="1"/>
      <c r="M702" s="1"/>
      <c r="N702" s="1"/>
      <c r="O702" s="1"/>
    </row>
    <row r="703" spans="8:15" x14ac:dyDescent="0.2">
      <c r="H703" s="1"/>
      <c r="I703" s="1"/>
      <c r="J703" s="1"/>
      <c r="K703" s="1"/>
      <c r="L703" s="1"/>
      <c r="M703" s="1"/>
      <c r="N703" s="1"/>
      <c r="O703" s="1"/>
    </row>
    <row r="704" spans="8:15" x14ac:dyDescent="0.2">
      <c r="H704" s="1"/>
      <c r="I704" s="1"/>
      <c r="J704" s="1"/>
      <c r="K704" s="1"/>
      <c r="L704" s="1"/>
      <c r="M704" s="1"/>
      <c r="N704" s="1"/>
      <c r="O704" s="1"/>
    </row>
    <row r="705" spans="8:15" x14ac:dyDescent="0.2">
      <c r="H705" s="1"/>
      <c r="I705" s="1"/>
      <c r="J705" s="1"/>
      <c r="K705" s="1"/>
      <c r="L705" s="1"/>
      <c r="M705" s="1"/>
      <c r="N705" s="1"/>
      <c r="O705" s="1"/>
    </row>
    <row r="706" spans="8:15" x14ac:dyDescent="0.2">
      <c r="H706" s="1"/>
      <c r="I706" s="1"/>
      <c r="J706" s="1"/>
      <c r="K706" s="1"/>
      <c r="L706" s="1"/>
      <c r="M706" s="1"/>
      <c r="N706" s="1"/>
      <c r="O706" s="1"/>
    </row>
    <row r="707" spans="8:15" x14ac:dyDescent="0.2">
      <c r="H707" s="1"/>
      <c r="I707" s="1"/>
      <c r="J707" s="1"/>
      <c r="K707" s="1"/>
      <c r="L707" s="1"/>
      <c r="M707" s="1"/>
      <c r="N707" s="1"/>
      <c r="O707" s="1"/>
    </row>
    <row r="708" spans="8:15" x14ac:dyDescent="0.2">
      <c r="H708" s="1"/>
      <c r="I708" s="1"/>
      <c r="J708" s="1"/>
      <c r="K708" s="1"/>
      <c r="L708" s="1"/>
      <c r="M708" s="1"/>
      <c r="N708" s="1"/>
      <c r="O708" s="1"/>
    </row>
    <row r="709" spans="8:15" x14ac:dyDescent="0.2">
      <c r="H709" s="1"/>
      <c r="I709" s="1"/>
      <c r="J709" s="1"/>
      <c r="K709" s="1"/>
      <c r="L709" s="1"/>
      <c r="M709" s="1"/>
      <c r="N709" s="1"/>
      <c r="O709" s="1"/>
    </row>
    <row r="710" spans="8:15" x14ac:dyDescent="0.2">
      <c r="H710" s="1"/>
      <c r="I710" s="1"/>
      <c r="J710" s="1"/>
      <c r="K710" s="1"/>
      <c r="L710" s="1"/>
      <c r="M710" s="1"/>
      <c r="N710" s="1"/>
      <c r="O710" s="1"/>
    </row>
    <row r="711" spans="8:15" x14ac:dyDescent="0.2">
      <c r="H711" s="1"/>
      <c r="I711" s="1"/>
      <c r="J711" s="1"/>
      <c r="K711" s="1"/>
      <c r="L711" s="1"/>
      <c r="M711" s="1"/>
      <c r="N711" s="1"/>
      <c r="O711" s="1"/>
    </row>
    <row r="712" spans="8:15" x14ac:dyDescent="0.2">
      <c r="H712" s="1"/>
      <c r="I712" s="1"/>
      <c r="J712" s="1"/>
      <c r="K712" s="1"/>
      <c r="L712" s="1"/>
      <c r="M712" s="1"/>
      <c r="N712" s="1"/>
      <c r="O712" s="1"/>
    </row>
    <row r="713" spans="8:15" x14ac:dyDescent="0.2">
      <c r="H713" s="1"/>
      <c r="I713" s="1"/>
      <c r="J713" s="1"/>
      <c r="K713" s="1"/>
      <c r="L713" s="1"/>
      <c r="M713" s="1"/>
      <c r="N713" s="1"/>
      <c r="O713" s="1"/>
    </row>
    <row r="714" spans="8:15" x14ac:dyDescent="0.2">
      <c r="H714" s="1"/>
      <c r="I714" s="1"/>
      <c r="J714" s="1"/>
      <c r="K714" s="1"/>
      <c r="L714" s="1"/>
      <c r="M714" s="1"/>
      <c r="N714" s="1"/>
      <c r="O714" s="1"/>
    </row>
    <row r="715" spans="8:15" x14ac:dyDescent="0.2">
      <c r="H715" s="1"/>
      <c r="I715" s="1"/>
      <c r="J715" s="1"/>
      <c r="K715" s="1"/>
      <c r="L715" s="1"/>
      <c r="M715" s="1"/>
      <c r="N715" s="1"/>
      <c r="O715" s="1"/>
    </row>
    <row r="716" spans="8:15" x14ac:dyDescent="0.2">
      <c r="H716" s="1"/>
      <c r="I716" s="1"/>
      <c r="J716" s="1"/>
      <c r="K716" s="1"/>
      <c r="L716" s="1"/>
      <c r="M716" s="1"/>
      <c r="N716" s="1"/>
      <c r="O716" s="1"/>
    </row>
    <row r="717" spans="8:15" x14ac:dyDescent="0.2">
      <c r="H717" s="1"/>
      <c r="I717" s="1"/>
      <c r="J717" s="1"/>
      <c r="K717" s="1"/>
      <c r="L717" s="1"/>
      <c r="M717" s="1"/>
      <c r="N717" s="1"/>
      <c r="O717" s="1"/>
    </row>
    <row r="718" spans="8:15" x14ac:dyDescent="0.2">
      <c r="H718" s="1"/>
      <c r="I718" s="1"/>
      <c r="J718" s="1"/>
      <c r="K718" s="1"/>
      <c r="L718" s="1"/>
      <c r="M718" s="1"/>
      <c r="N718" s="1"/>
      <c r="O718" s="1"/>
    </row>
    <row r="719" spans="8:15" x14ac:dyDescent="0.2">
      <c r="H719" s="1"/>
      <c r="I719" s="1"/>
      <c r="J719" s="1"/>
      <c r="K719" s="1"/>
      <c r="L719" s="1"/>
      <c r="M719" s="1"/>
      <c r="N719" s="1"/>
      <c r="O719" s="1"/>
    </row>
    <row r="720" spans="8:15" x14ac:dyDescent="0.2">
      <c r="H720" s="1"/>
      <c r="I720" s="1"/>
      <c r="J720" s="1"/>
      <c r="K720" s="1"/>
      <c r="L720" s="1"/>
      <c r="M720" s="1"/>
      <c r="N720" s="1"/>
      <c r="O720" s="1"/>
    </row>
    <row r="721" spans="8:15" x14ac:dyDescent="0.2">
      <c r="H721" s="1"/>
      <c r="I721" s="1"/>
      <c r="J721" s="1"/>
      <c r="K721" s="1"/>
      <c r="L721" s="1"/>
      <c r="M721" s="1"/>
      <c r="N721" s="1"/>
      <c r="O721" s="1"/>
    </row>
    <row r="722" spans="8:15" x14ac:dyDescent="0.2">
      <c r="H722" s="1"/>
      <c r="I722" s="1"/>
      <c r="J722" s="1"/>
      <c r="K722" s="1"/>
      <c r="L722" s="1"/>
      <c r="M722" s="1"/>
      <c r="N722" s="1"/>
      <c r="O722" s="1"/>
    </row>
    <row r="723" spans="8:15" x14ac:dyDescent="0.2">
      <c r="H723" s="1"/>
      <c r="I723" s="1"/>
      <c r="J723" s="1"/>
      <c r="K723" s="1"/>
      <c r="L723" s="1"/>
      <c r="M723" s="1"/>
      <c r="N723" s="1"/>
      <c r="O723" s="1"/>
    </row>
    <row r="724" spans="8:15" x14ac:dyDescent="0.2">
      <c r="H724" s="1"/>
      <c r="I724" s="1"/>
      <c r="J724" s="1"/>
      <c r="K724" s="1"/>
      <c r="L724" s="1"/>
      <c r="M724" s="1"/>
      <c r="N724" s="1"/>
      <c r="O724" s="1"/>
    </row>
    <row r="725" spans="8:15" x14ac:dyDescent="0.2">
      <c r="H725" s="1"/>
      <c r="I725" s="1"/>
      <c r="J725" s="1"/>
      <c r="K725" s="1"/>
      <c r="L725" s="1"/>
      <c r="M725" s="1"/>
      <c r="N725" s="1"/>
      <c r="O725" s="1"/>
    </row>
    <row r="726" spans="8:15" x14ac:dyDescent="0.2">
      <c r="H726" s="1"/>
      <c r="I726" s="1"/>
      <c r="J726" s="1"/>
      <c r="K726" s="1"/>
      <c r="L726" s="1"/>
      <c r="M726" s="1"/>
      <c r="N726" s="1"/>
      <c r="O726" s="1"/>
    </row>
    <row r="727" spans="8:15" x14ac:dyDescent="0.2">
      <c r="H727" s="1"/>
      <c r="I727" s="1"/>
      <c r="J727" s="1"/>
      <c r="K727" s="1"/>
      <c r="L727" s="1"/>
      <c r="M727" s="1"/>
      <c r="N727" s="1"/>
      <c r="O727" s="1"/>
    </row>
    <row r="728" spans="8:15" x14ac:dyDescent="0.2">
      <c r="H728" s="1"/>
      <c r="I728" s="1"/>
      <c r="J728" s="1"/>
      <c r="K728" s="1"/>
      <c r="L728" s="1"/>
      <c r="M728" s="1"/>
      <c r="N728" s="1"/>
      <c r="O728" s="1"/>
    </row>
    <row r="729" spans="8:15" x14ac:dyDescent="0.2">
      <c r="H729" s="1"/>
      <c r="I729" s="1"/>
      <c r="J729" s="1"/>
      <c r="K729" s="1"/>
      <c r="L729" s="1"/>
      <c r="M729" s="1"/>
      <c r="N729" s="1"/>
      <c r="O729" s="1"/>
    </row>
    <row r="730" spans="8:15" x14ac:dyDescent="0.2">
      <c r="H730" s="1"/>
      <c r="I730" s="1"/>
      <c r="J730" s="1"/>
      <c r="K730" s="1"/>
      <c r="L730" s="1"/>
      <c r="M730" s="1"/>
      <c r="N730" s="1"/>
      <c r="O730" s="1"/>
    </row>
    <row r="731" spans="8:15" x14ac:dyDescent="0.2">
      <c r="H731" s="1"/>
      <c r="I731" s="1"/>
      <c r="J731" s="1"/>
      <c r="K731" s="1"/>
      <c r="L731" s="1"/>
      <c r="M731" s="1"/>
      <c r="N731" s="1"/>
      <c r="O731" s="1"/>
    </row>
    <row r="732" spans="8:15" x14ac:dyDescent="0.2">
      <c r="H732" s="1"/>
      <c r="I732" s="1"/>
      <c r="J732" s="1"/>
      <c r="K732" s="1"/>
      <c r="L732" s="1"/>
      <c r="M732" s="1"/>
      <c r="N732" s="1"/>
      <c r="O732" s="1"/>
    </row>
    <row r="733" spans="8:15" x14ac:dyDescent="0.2">
      <c r="H733" s="1"/>
      <c r="I733" s="1"/>
      <c r="J733" s="1"/>
      <c r="K733" s="1"/>
      <c r="L733" s="1"/>
      <c r="M733" s="1"/>
      <c r="N733" s="1"/>
      <c r="O733" s="1"/>
    </row>
    <row r="734" spans="8:15" x14ac:dyDescent="0.2">
      <c r="H734" s="1"/>
      <c r="I734" s="1"/>
      <c r="J734" s="1"/>
      <c r="K734" s="1"/>
      <c r="L734" s="1"/>
      <c r="M734" s="1"/>
      <c r="N734" s="1"/>
      <c r="O734" s="1"/>
    </row>
    <row r="735" spans="8:15" x14ac:dyDescent="0.2">
      <c r="H735" s="1"/>
      <c r="I735" s="1"/>
      <c r="J735" s="1"/>
      <c r="K735" s="1"/>
      <c r="L735" s="1"/>
      <c r="M735" s="1"/>
      <c r="N735" s="1"/>
      <c r="O735" s="1"/>
    </row>
    <row r="736" spans="8:15" x14ac:dyDescent="0.2">
      <c r="H736" s="1"/>
      <c r="I736" s="1"/>
      <c r="J736" s="1"/>
      <c r="K736" s="1"/>
      <c r="L736" s="1"/>
      <c r="M736" s="1"/>
      <c r="N736" s="1"/>
      <c r="O736" s="1"/>
    </row>
    <row r="737" spans="8:15" x14ac:dyDescent="0.2">
      <c r="H737" s="1"/>
      <c r="I737" s="1"/>
      <c r="J737" s="1"/>
      <c r="K737" s="1"/>
      <c r="L737" s="1"/>
      <c r="M737" s="1"/>
      <c r="N737" s="1"/>
      <c r="O737" s="1"/>
    </row>
    <row r="738" spans="8:15" x14ac:dyDescent="0.2">
      <c r="H738" s="1"/>
      <c r="I738" s="1"/>
      <c r="J738" s="1"/>
      <c r="K738" s="1"/>
      <c r="L738" s="1"/>
      <c r="M738" s="1"/>
      <c r="N738" s="1"/>
      <c r="O738" s="1"/>
    </row>
    <row r="739" spans="8:15" x14ac:dyDescent="0.2">
      <c r="H739" s="1"/>
      <c r="I739" s="1"/>
      <c r="J739" s="1"/>
      <c r="K739" s="1"/>
      <c r="L739" s="1"/>
      <c r="M739" s="1"/>
      <c r="N739" s="1"/>
      <c r="O739" s="1"/>
    </row>
    <row r="740" spans="8:15" x14ac:dyDescent="0.2">
      <c r="H740" s="1"/>
      <c r="I740" s="1"/>
      <c r="J740" s="1"/>
      <c r="K740" s="1"/>
      <c r="L740" s="1"/>
      <c r="M740" s="1"/>
      <c r="N740" s="1"/>
      <c r="O740" s="1"/>
    </row>
    <row r="741" spans="8:15" x14ac:dyDescent="0.2">
      <c r="H741" s="1"/>
      <c r="I741" s="1"/>
      <c r="J741" s="1"/>
      <c r="K741" s="1"/>
      <c r="L741" s="1"/>
      <c r="M741" s="1"/>
      <c r="N741" s="1"/>
      <c r="O741" s="1"/>
    </row>
    <row r="742" spans="8:15" x14ac:dyDescent="0.2">
      <c r="H742" s="1"/>
      <c r="I742" s="1"/>
      <c r="J742" s="1"/>
      <c r="K742" s="1"/>
      <c r="L742" s="1"/>
      <c r="M742" s="1"/>
      <c r="N742" s="1"/>
      <c r="O742" s="1"/>
    </row>
    <row r="743" spans="8:15" x14ac:dyDescent="0.2">
      <c r="H743" s="1"/>
      <c r="I743" s="1"/>
      <c r="J743" s="1"/>
      <c r="K743" s="1"/>
      <c r="L743" s="1"/>
      <c r="M743" s="1"/>
      <c r="N743" s="1"/>
      <c r="O743" s="1"/>
    </row>
    <row r="744" spans="8:15" x14ac:dyDescent="0.2">
      <c r="H744" s="1"/>
      <c r="I744" s="1"/>
      <c r="J744" s="1"/>
      <c r="K744" s="1"/>
      <c r="L744" s="1"/>
      <c r="M744" s="1"/>
      <c r="N744" s="1"/>
      <c r="O744" s="1"/>
    </row>
    <row r="745" spans="8:15" x14ac:dyDescent="0.2">
      <c r="H745" s="1"/>
      <c r="I745" s="1"/>
      <c r="J745" s="1"/>
      <c r="K745" s="1"/>
      <c r="L745" s="1"/>
      <c r="M745" s="1"/>
      <c r="N745" s="1"/>
      <c r="O745" s="1"/>
    </row>
    <row r="746" spans="8:15" x14ac:dyDescent="0.2">
      <c r="H746" s="1"/>
      <c r="I746" s="1"/>
      <c r="J746" s="1"/>
      <c r="K746" s="1"/>
      <c r="L746" s="1"/>
      <c r="M746" s="1"/>
      <c r="N746" s="1"/>
      <c r="O746" s="1"/>
    </row>
    <row r="747" spans="8:15" x14ac:dyDescent="0.2">
      <c r="H747" s="1"/>
      <c r="I747" s="1"/>
      <c r="J747" s="1"/>
      <c r="K747" s="1"/>
      <c r="L747" s="1"/>
      <c r="M747" s="1"/>
      <c r="N747" s="1"/>
      <c r="O747" s="1"/>
    </row>
    <row r="748" spans="8:15" x14ac:dyDescent="0.2">
      <c r="H748" s="1"/>
      <c r="I748" s="1"/>
      <c r="J748" s="1"/>
      <c r="K748" s="1"/>
      <c r="L748" s="1"/>
      <c r="M748" s="1"/>
      <c r="N748" s="1"/>
      <c r="O748" s="1"/>
    </row>
    <row r="749" spans="8:15" x14ac:dyDescent="0.2">
      <c r="H749" s="1"/>
      <c r="I749" s="1"/>
      <c r="J749" s="1"/>
      <c r="K749" s="1"/>
      <c r="L749" s="1"/>
      <c r="M749" s="1"/>
      <c r="N749" s="1"/>
      <c r="O749" s="1"/>
    </row>
    <row r="750" spans="8:15" x14ac:dyDescent="0.2">
      <c r="H750" s="1"/>
      <c r="I750" s="1"/>
      <c r="J750" s="1"/>
      <c r="K750" s="1"/>
      <c r="L750" s="1"/>
      <c r="M750" s="1"/>
      <c r="N750" s="1"/>
      <c r="O750" s="1"/>
    </row>
    <row r="751" spans="8:15" x14ac:dyDescent="0.2">
      <c r="H751" s="1"/>
      <c r="I751" s="1"/>
      <c r="J751" s="1"/>
      <c r="K751" s="1"/>
      <c r="L751" s="1"/>
      <c r="M751" s="1"/>
      <c r="N751" s="1"/>
      <c r="O751" s="1"/>
    </row>
    <row r="752" spans="8:15" x14ac:dyDescent="0.2">
      <c r="H752" s="1"/>
      <c r="I752" s="1"/>
      <c r="J752" s="1"/>
      <c r="K752" s="1"/>
      <c r="L752" s="1"/>
      <c r="M752" s="1"/>
      <c r="N752" s="1"/>
      <c r="O752" s="1"/>
    </row>
    <row r="753" spans="8:15" x14ac:dyDescent="0.2">
      <c r="H753" s="1"/>
      <c r="I753" s="1"/>
      <c r="J753" s="1"/>
      <c r="K753" s="1"/>
      <c r="L753" s="1"/>
      <c r="M753" s="1"/>
      <c r="N753" s="1"/>
      <c r="O753" s="1"/>
    </row>
    <row r="754" spans="8:15" x14ac:dyDescent="0.2">
      <c r="H754" s="1"/>
      <c r="I754" s="1"/>
      <c r="J754" s="1"/>
      <c r="K754" s="1"/>
      <c r="L754" s="1"/>
      <c r="M754" s="1"/>
      <c r="N754" s="1"/>
      <c r="O754" s="1"/>
    </row>
    <row r="755" spans="8:15" x14ac:dyDescent="0.2">
      <c r="H755" s="1"/>
      <c r="I755" s="1"/>
      <c r="J755" s="1"/>
      <c r="K755" s="1"/>
      <c r="L755" s="1"/>
      <c r="M755" s="1"/>
      <c r="N755" s="1"/>
      <c r="O755" s="1"/>
    </row>
    <row r="756" spans="8:15" x14ac:dyDescent="0.2">
      <c r="H756" s="1"/>
      <c r="I756" s="1"/>
      <c r="J756" s="1"/>
      <c r="K756" s="1"/>
      <c r="L756" s="1"/>
      <c r="M756" s="1"/>
      <c r="N756" s="1"/>
      <c r="O756" s="1"/>
    </row>
    <row r="757" spans="8:15" x14ac:dyDescent="0.2">
      <c r="H757" s="1"/>
      <c r="I757" s="1"/>
      <c r="J757" s="1"/>
      <c r="K757" s="1"/>
      <c r="L757" s="1"/>
      <c r="M757" s="1"/>
      <c r="N757" s="1"/>
      <c r="O757" s="1"/>
    </row>
    <row r="758" spans="8:15" x14ac:dyDescent="0.2">
      <c r="H758" s="1"/>
      <c r="I758" s="1"/>
      <c r="J758" s="1"/>
      <c r="K758" s="1"/>
      <c r="L758" s="1"/>
      <c r="M758" s="1"/>
      <c r="N758" s="1"/>
      <c r="O758" s="1"/>
    </row>
    <row r="759" spans="8:15" x14ac:dyDescent="0.2">
      <c r="H759" s="1"/>
      <c r="I759" s="1"/>
      <c r="J759" s="1"/>
      <c r="K759" s="1"/>
      <c r="L759" s="1"/>
      <c r="M759" s="1"/>
      <c r="N759" s="1"/>
      <c r="O759" s="1"/>
    </row>
    <row r="760" spans="8:15" x14ac:dyDescent="0.2">
      <c r="H760" s="1"/>
      <c r="I760" s="1"/>
      <c r="J760" s="1"/>
      <c r="K760" s="1"/>
      <c r="L760" s="1"/>
      <c r="M760" s="1"/>
      <c r="N760" s="1"/>
      <c r="O760" s="1"/>
    </row>
    <row r="761" spans="8:15" x14ac:dyDescent="0.2">
      <c r="H761" s="1"/>
      <c r="I761" s="1"/>
      <c r="J761" s="1"/>
      <c r="K761" s="1"/>
      <c r="L761" s="1"/>
      <c r="M761" s="1"/>
      <c r="N761" s="1"/>
      <c r="O761" s="1"/>
    </row>
    <row r="762" spans="8:15" x14ac:dyDescent="0.2">
      <c r="H762" s="1"/>
      <c r="I762" s="1"/>
      <c r="J762" s="1"/>
      <c r="K762" s="1"/>
      <c r="L762" s="1"/>
      <c r="M762" s="1"/>
      <c r="N762" s="1"/>
      <c r="O762" s="1"/>
    </row>
    <row r="763" spans="8:15" x14ac:dyDescent="0.2">
      <c r="H763" s="1"/>
      <c r="I763" s="1"/>
      <c r="J763" s="1"/>
      <c r="K763" s="1"/>
      <c r="L763" s="1"/>
      <c r="M763" s="1"/>
      <c r="N763" s="1"/>
      <c r="O763" s="1"/>
    </row>
    <row r="764" spans="8:15" x14ac:dyDescent="0.2">
      <c r="H764" s="1"/>
      <c r="I764" s="1"/>
      <c r="J764" s="1"/>
      <c r="K764" s="1"/>
      <c r="L764" s="1"/>
      <c r="M764" s="1"/>
      <c r="N764" s="1"/>
      <c r="O764" s="1"/>
    </row>
    <row r="765" spans="8:15" x14ac:dyDescent="0.2">
      <c r="H765" s="1"/>
      <c r="I765" s="1"/>
      <c r="J765" s="1"/>
      <c r="K765" s="1"/>
      <c r="L765" s="1"/>
      <c r="M765" s="1"/>
      <c r="N765" s="1"/>
      <c r="O765" s="1"/>
    </row>
    <row r="766" spans="8:15" x14ac:dyDescent="0.2">
      <c r="H766" s="1"/>
      <c r="I766" s="1"/>
      <c r="J766" s="1"/>
      <c r="K766" s="1"/>
      <c r="L766" s="1"/>
      <c r="M766" s="1"/>
      <c r="N766" s="1"/>
      <c r="O766" s="1"/>
    </row>
    <row r="767" spans="8:15" x14ac:dyDescent="0.2">
      <c r="H767" s="1"/>
      <c r="I767" s="1"/>
      <c r="J767" s="1"/>
      <c r="K767" s="1"/>
      <c r="L767" s="1"/>
      <c r="M767" s="1"/>
      <c r="N767" s="1"/>
      <c r="O767" s="1"/>
    </row>
    <row r="768" spans="8:15" x14ac:dyDescent="0.2">
      <c r="H768" s="1"/>
      <c r="I768" s="1"/>
      <c r="J768" s="1"/>
      <c r="K768" s="1"/>
      <c r="L768" s="1"/>
      <c r="M768" s="1"/>
      <c r="N768" s="1"/>
      <c r="O768" s="1"/>
    </row>
    <row r="769" spans="8:15" x14ac:dyDescent="0.2">
      <c r="H769" s="1"/>
      <c r="I769" s="1"/>
      <c r="J769" s="1"/>
      <c r="K769" s="1"/>
      <c r="L769" s="1"/>
      <c r="M769" s="1"/>
      <c r="N769" s="1"/>
      <c r="O769" s="1"/>
    </row>
    <row r="770" spans="8:15" x14ac:dyDescent="0.2">
      <c r="H770" s="1"/>
      <c r="I770" s="1"/>
      <c r="J770" s="1"/>
      <c r="K770" s="1"/>
      <c r="L770" s="1"/>
      <c r="M770" s="1"/>
      <c r="N770" s="1"/>
      <c r="O770" s="1"/>
    </row>
    <row r="771" spans="8:15" x14ac:dyDescent="0.2">
      <c r="H771" s="1"/>
      <c r="I771" s="1"/>
      <c r="J771" s="1"/>
      <c r="K771" s="1"/>
      <c r="L771" s="1"/>
      <c r="M771" s="1"/>
      <c r="N771" s="1"/>
      <c r="O771" s="1"/>
    </row>
    <row r="772" spans="8:15" x14ac:dyDescent="0.2">
      <c r="H772" s="1"/>
      <c r="I772" s="1"/>
      <c r="J772" s="1"/>
      <c r="K772" s="1"/>
      <c r="L772" s="1"/>
      <c r="M772" s="1"/>
      <c r="N772" s="1"/>
      <c r="O772" s="1"/>
    </row>
    <row r="773" spans="8:15" x14ac:dyDescent="0.2">
      <c r="H773" s="1"/>
      <c r="I773" s="1"/>
      <c r="J773" s="1"/>
      <c r="K773" s="1"/>
      <c r="L773" s="1"/>
      <c r="M773" s="1"/>
      <c r="N773" s="1"/>
      <c r="O773" s="1"/>
    </row>
    <row r="774" spans="8:15" x14ac:dyDescent="0.2">
      <c r="H774" s="1"/>
      <c r="I774" s="1"/>
      <c r="J774" s="1"/>
      <c r="K774" s="1"/>
      <c r="L774" s="1"/>
      <c r="M774" s="1"/>
      <c r="N774" s="1"/>
      <c r="O774" s="1"/>
    </row>
    <row r="775" spans="8:15" x14ac:dyDescent="0.2">
      <c r="H775" s="1"/>
      <c r="I775" s="1"/>
      <c r="J775" s="1"/>
      <c r="K775" s="1"/>
      <c r="L775" s="1"/>
      <c r="M775" s="1"/>
      <c r="N775" s="1"/>
      <c r="O775" s="1"/>
    </row>
    <row r="776" spans="8:15" x14ac:dyDescent="0.2">
      <c r="H776" s="1"/>
      <c r="I776" s="1"/>
      <c r="J776" s="1"/>
      <c r="K776" s="1"/>
      <c r="L776" s="1"/>
      <c r="M776" s="1"/>
      <c r="N776" s="1"/>
      <c r="O776" s="1"/>
    </row>
    <row r="777" spans="8:15" x14ac:dyDescent="0.2">
      <c r="H777" s="1"/>
      <c r="I777" s="1"/>
      <c r="J777" s="1"/>
      <c r="K777" s="1"/>
      <c r="L777" s="1"/>
      <c r="M777" s="1"/>
      <c r="N777" s="1"/>
      <c r="O777" s="1"/>
    </row>
    <row r="778" spans="8:15" x14ac:dyDescent="0.2">
      <c r="H778" s="1"/>
      <c r="I778" s="1"/>
      <c r="J778" s="1"/>
      <c r="K778" s="1"/>
      <c r="L778" s="1"/>
      <c r="M778" s="1"/>
      <c r="N778" s="1"/>
      <c r="O778" s="1"/>
    </row>
    <row r="779" spans="8:15" x14ac:dyDescent="0.2">
      <c r="H779" s="1"/>
      <c r="I779" s="1"/>
      <c r="J779" s="1"/>
      <c r="K779" s="1"/>
      <c r="L779" s="1"/>
      <c r="M779" s="1"/>
      <c r="N779" s="1"/>
      <c r="O779" s="1"/>
    </row>
    <row r="780" spans="8:15" x14ac:dyDescent="0.2">
      <c r="H780" s="1"/>
      <c r="I780" s="1"/>
      <c r="J780" s="1"/>
      <c r="K780" s="1"/>
      <c r="L780" s="1"/>
      <c r="M780" s="1"/>
      <c r="N780" s="1"/>
      <c r="O780" s="1"/>
    </row>
    <row r="781" spans="8:15" x14ac:dyDescent="0.2">
      <c r="H781" s="1"/>
      <c r="I781" s="1"/>
      <c r="J781" s="1"/>
      <c r="K781" s="1"/>
      <c r="L781" s="1"/>
      <c r="M781" s="1"/>
      <c r="N781" s="1"/>
      <c r="O781" s="1"/>
    </row>
    <row r="782" spans="8:15" x14ac:dyDescent="0.2">
      <c r="H782" s="1"/>
      <c r="I782" s="1"/>
      <c r="J782" s="1"/>
      <c r="K782" s="1"/>
      <c r="L782" s="1"/>
      <c r="M782" s="1"/>
      <c r="N782" s="1"/>
      <c r="O782" s="1"/>
    </row>
    <row r="783" spans="8:15" x14ac:dyDescent="0.2">
      <c r="H783" s="1"/>
      <c r="I783" s="1"/>
      <c r="J783" s="1"/>
      <c r="K783" s="1"/>
      <c r="L783" s="1"/>
      <c r="M783" s="1"/>
      <c r="N783" s="1"/>
      <c r="O783" s="1"/>
    </row>
    <row r="784" spans="8:15" x14ac:dyDescent="0.2">
      <c r="H784" s="1"/>
      <c r="I784" s="1"/>
      <c r="J784" s="1"/>
      <c r="K784" s="1"/>
      <c r="L784" s="1"/>
      <c r="M784" s="1"/>
      <c r="N784" s="1"/>
      <c r="O784" s="1"/>
    </row>
    <row r="785" spans="8:15" x14ac:dyDescent="0.2">
      <c r="H785" s="1"/>
      <c r="I785" s="1"/>
      <c r="J785" s="1"/>
      <c r="K785" s="1"/>
      <c r="L785" s="1"/>
      <c r="M785" s="1"/>
      <c r="N785" s="1"/>
      <c r="O785" s="1"/>
    </row>
    <row r="786" spans="8:15" x14ac:dyDescent="0.2">
      <c r="H786" s="1"/>
      <c r="I786" s="1"/>
      <c r="J786" s="1"/>
      <c r="K786" s="1"/>
      <c r="L786" s="1"/>
      <c r="M786" s="1"/>
      <c r="N786" s="1"/>
      <c r="O786" s="1"/>
    </row>
    <row r="787" spans="8:15" x14ac:dyDescent="0.2">
      <c r="H787" s="1"/>
      <c r="I787" s="1"/>
      <c r="J787" s="1"/>
      <c r="K787" s="1"/>
      <c r="L787" s="1"/>
      <c r="M787" s="1"/>
      <c r="N787" s="1"/>
      <c r="O787" s="1"/>
    </row>
    <row r="788" spans="8:15" x14ac:dyDescent="0.2">
      <c r="H788" s="1"/>
      <c r="I788" s="1"/>
      <c r="J788" s="1"/>
      <c r="K788" s="1"/>
      <c r="L788" s="1"/>
      <c r="M788" s="1"/>
      <c r="N788" s="1"/>
      <c r="O788" s="1"/>
    </row>
    <row r="789" spans="8:15" x14ac:dyDescent="0.2">
      <c r="H789" s="1"/>
      <c r="I789" s="1"/>
      <c r="J789" s="1"/>
      <c r="K789" s="1"/>
      <c r="L789" s="1"/>
      <c r="M789" s="1"/>
      <c r="N789" s="1"/>
      <c r="O789" s="1"/>
    </row>
    <row r="790" spans="8:15" x14ac:dyDescent="0.2">
      <c r="H790" s="1"/>
      <c r="I790" s="1"/>
      <c r="J790" s="1"/>
      <c r="K790" s="1"/>
      <c r="L790" s="1"/>
      <c r="M790" s="1"/>
      <c r="N790" s="1"/>
      <c r="O790" s="1"/>
    </row>
    <row r="791" spans="8:15" x14ac:dyDescent="0.2">
      <c r="H791" s="1"/>
      <c r="I791" s="1"/>
      <c r="J791" s="1"/>
      <c r="K791" s="1"/>
      <c r="L791" s="1"/>
      <c r="M791" s="1"/>
      <c r="N791" s="1"/>
      <c r="O791" s="1"/>
    </row>
    <row r="792" spans="8:15" x14ac:dyDescent="0.2">
      <c r="H792" s="1"/>
      <c r="I792" s="1"/>
      <c r="J792" s="1"/>
      <c r="K792" s="1"/>
      <c r="L792" s="1"/>
      <c r="M792" s="1"/>
      <c r="N792" s="1"/>
      <c r="O792" s="1"/>
    </row>
    <row r="793" spans="8:15" x14ac:dyDescent="0.2">
      <c r="H793" s="1"/>
      <c r="I793" s="1"/>
      <c r="J793" s="1"/>
      <c r="K793" s="1"/>
      <c r="L793" s="1"/>
      <c r="M793" s="1"/>
      <c r="N793" s="1"/>
      <c r="O793" s="1"/>
    </row>
    <row r="794" spans="8:15" x14ac:dyDescent="0.2">
      <c r="H794" s="1"/>
      <c r="I794" s="1"/>
      <c r="J794" s="1"/>
      <c r="K794" s="1"/>
      <c r="L794" s="1"/>
      <c r="M794" s="1"/>
      <c r="N794" s="1"/>
      <c r="O794" s="1"/>
    </row>
    <row r="795" spans="8:15" x14ac:dyDescent="0.2">
      <c r="H795" s="1"/>
      <c r="I795" s="1"/>
      <c r="J795" s="1"/>
      <c r="K795" s="1"/>
      <c r="L795" s="1"/>
      <c r="M795" s="1"/>
      <c r="N795" s="1"/>
      <c r="O795" s="1"/>
    </row>
    <row r="796" spans="8:15" x14ac:dyDescent="0.2">
      <c r="H796" s="1"/>
      <c r="I796" s="1"/>
      <c r="J796" s="1"/>
      <c r="K796" s="1"/>
      <c r="L796" s="1"/>
      <c r="M796" s="1"/>
      <c r="N796" s="1"/>
      <c r="O796" s="1"/>
    </row>
    <row r="797" spans="8:15" x14ac:dyDescent="0.2">
      <c r="H797" s="1"/>
      <c r="I797" s="1"/>
      <c r="J797" s="1"/>
      <c r="K797" s="1"/>
      <c r="L797" s="1"/>
      <c r="M797" s="1"/>
      <c r="N797" s="1"/>
      <c r="O797" s="1"/>
    </row>
    <row r="798" spans="8:15" x14ac:dyDescent="0.2">
      <c r="H798" s="1"/>
      <c r="I798" s="1"/>
      <c r="J798" s="1"/>
      <c r="K798" s="1"/>
      <c r="L798" s="1"/>
      <c r="M798" s="1"/>
      <c r="N798" s="1"/>
      <c r="O798" s="1"/>
    </row>
    <row r="799" spans="8:15" x14ac:dyDescent="0.2">
      <c r="H799" s="1"/>
      <c r="I799" s="1"/>
      <c r="J799" s="1"/>
      <c r="K799" s="1"/>
      <c r="L799" s="1"/>
      <c r="M799" s="1"/>
      <c r="N799" s="1"/>
      <c r="O799" s="1"/>
    </row>
    <row r="800" spans="8:15" x14ac:dyDescent="0.2">
      <c r="H800" s="1"/>
      <c r="I800" s="1"/>
      <c r="J800" s="1"/>
      <c r="K800" s="1"/>
      <c r="L800" s="1"/>
      <c r="M800" s="1"/>
      <c r="N800" s="1"/>
      <c r="O800" s="1"/>
    </row>
    <row r="801" spans="8:15" x14ac:dyDescent="0.2">
      <c r="H801" s="1"/>
      <c r="I801" s="1"/>
      <c r="J801" s="1"/>
      <c r="K801" s="1"/>
      <c r="L801" s="1"/>
      <c r="M801" s="1"/>
      <c r="N801" s="1"/>
      <c r="O801" s="1"/>
    </row>
    <row r="802" spans="8:15" x14ac:dyDescent="0.2">
      <c r="H802" s="1"/>
      <c r="I802" s="1"/>
      <c r="J802" s="1"/>
      <c r="K802" s="1"/>
      <c r="L802" s="1"/>
      <c r="M802" s="1"/>
      <c r="N802" s="1"/>
      <c r="O802" s="1"/>
    </row>
    <row r="803" spans="8:15" x14ac:dyDescent="0.2">
      <c r="H803" s="1"/>
      <c r="I803" s="1"/>
      <c r="J803" s="1"/>
      <c r="K803" s="1"/>
      <c r="L803" s="1"/>
      <c r="M803" s="1"/>
      <c r="N803" s="1"/>
      <c r="O803" s="1"/>
    </row>
    <row r="804" spans="8:15" x14ac:dyDescent="0.2">
      <c r="H804" s="1"/>
      <c r="I804" s="1"/>
      <c r="J804" s="1"/>
      <c r="K804" s="1"/>
      <c r="L804" s="1"/>
      <c r="M804" s="1"/>
      <c r="N804" s="1"/>
      <c r="O804" s="1"/>
    </row>
    <row r="805" spans="8:15" x14ac:dyDescent="0.2">
      <c r="H805" s="1"/>
      <c r="I805" s="1"/>
      <c r="J805" s="1"/>
      <c r="K805" s="1"/>
      <c r="L805" s="1"/>
      <c r="M805" s="1"/>
      <c r="N805" s="1"/>
      <c r="O805" s="1"/>
    </row>
    <row r="806" spans="8:15" x14ac:dyDescent="0.2">
      <c r="H806" s="1"/>
      <c r="I806" s="1"/>
      <c r="J806" s="1"/>
      <c r="K806" s="1"/>
      <c r="L806" s="1"/>
      <c r="M806" s="1"/>
      <c r="N806" s="1"/>
      <c r="O806" s="1"/>
    </row>
    <row r="807" spans="8:15" x14ac:dyDescent="0.2">
      <c r="H807" s="1"/>
      <c r="I807" s="1"/>
      <c r="J807" s="1"/>
      <c r="K807" s="1"/>
      <c r="L807" s="1"/>
      <c r="M807" s="1"/>
      <c r="N807" s="1"/>
      <c r="O807" s="1"/>
    </row>
    <row r="808" spans="8:15" x14ac:dyDescent="0.2">
      <c r="H808" s="1"/>
      <c r="I808" s="1"/>
      <c r="J808" s="1"/>
      <c r="K808" s="1"/>
      <c r="L808" s="1"/>
      <c r="M808" s="1"/>
      <c r="N808" s="1"/>
      <c r="O808" s="1"/>
    </row>
    <row r="809" spans="8:15" x14ac:dyDescent="0.2">
      <c r="H809" s="1"/>
      <c r="I809" s="1"/>
      <c r="J809" s="1"/>
      <c r="K809" s="1"/>
      <c r="L809" s="1"/>
      <c r="M809" s="1"/>
      <c r="N809" s="1"/>
      <c r="O809" s="1"/>
    </row>
    <row r="810" spans="8:15" x14ac:dyDescent="0.2">
      <c r="H810" s="1"/>
      <c r="I810" s="1"/>
      <c r="J810" s="1"/>
      <c r="K810" s="1"/>
      <c r="L810" s="1"/>
      <c r="M810" s="1"/>
      <c r="N810" s="1"/>
      <c r="O810" s="1"/>
    </row>
    <row r="811" spans="8:15" x14ac:dyDescent="0.2">
      <c r="H811" s="1"/>
      <c r="I811" s="1"/>
      <c r="J811" s="1"/>
      <c r="K811" s="1"/>
      <c r="L811" s="1"/>
      <c r="M811" s="1"/>
      <c r="N811" s="1"/>
      <c r="O811" s="1"/>
    </row>
    <row r="812" spans="8:15" x14ac:dyDescent="0.2">
      <c r="H812" s="1"/>
      <c r="I812" s="1"/>
      <c r="J812" s="1"/>
      <c r="K812" s="1"/>
      <c r="L812" s="1"/>
      <c r="M812" s="1"/>
      <c r="N812" s="1"/>
      <c r="O812" s="1"/>
    </row>
    <row r="813" spans="8:15" x14ac:dyDescent="0.2">
      <c r="H813" s="1"/>
      <c r="I813" s="1"/>
      <c r="J813" s="1"/>
      <c r="K813" s="1"/>
      <c r="L813" s="1"/>
      <c r="M813" s="1"/>
      <c r="N813" s="1"/>
      <c r="O813" s="1"/>
    </row>
    <row r="814" spans="8:15" x14ac:dyDescent="0.2">
      <c r="H814" s="1"/>
      <c r="I814" s="1"/>
      <c r="J814" s="1"/>
      <c r="K814" s="1"/>
      <c r="L814" s="1"/>
      <c r="M814" s="1"/>
      <c r="N814" s="1"/>
      <c r="O814" s="1"/>
    </row>
    <row r="815" spans="8:15" x14ac:dyDescent="0.2">
      <c r="H815" s="1"/>
      <c r="I815" s="1"/>
      <c r="J815" s="1"/>
      <c r="K815" s="1"/>
      <c r="L815" s="1"/>
      <c r="M815" s="1"/>
      <c r="N815" s="1"/>
      <c r="O815" s="1"/>
    </row>
    <row r="816" spans="8:15" x14ac:dyDescent="0.2">
      <c r="H816" s="1"/>
      <c r="I816" s="1"/>
      <c r="J816" s="1"/>
      <c r="K816" s="1"/>
      <c r="L816" s="1"/>
      <c r="M816" s="1"/>
      <c r="N816" s="1"/>
      <c r="O816" s="1"/>
    </row>
    <row r="817" spans="8:15" x14ac:dyDescent="0.2">
      <c r="H817" s="1"/>
      <c r="I817" s="1"/>
      <c r="J817" s="1"/>
      <c r="K817" s="1"/>
      <c r="L817" s="1"/>
      <c r="M817" s="1"/>
      <c r="N817" s="1"/>
      <c r="O817" s="1"/>
    </row>
    <row r="818" spans="8:15" x14ac:dyDescent="0.2">
      <c r="H818" s="1"/>
      <c r="I818" s="1"/>
      <c r="J818" s="1"/>
      <c r="K818" s="1"/>
      <c r="L818" s="1"/>
      <c r="M818" s="1"/>
      <c r="N818" s="1"/>
      <c r="O818" s="1"/>
    </row>
    <row r="819" spans="8:15" x14ac:dyDescent="0.2">
      <c r="H819" s="1"/>
      <c r="I819" s="1"/>
      <c r="J819" s="1"/>
      <c r="K819" s="1"/>
      <c r="L819" s="1"/>
      <c r="M819" s="1"/>
      <c r="N819" s="1"/>
      <c r="O819" s="1"/>
    </row>
    <row r="820" spans="8:15" x14ac:dyDescent="0.2">
      <c r="H820" s="1"/>
      <c r="I820" s="1"/>
      <c r="J820" s="1"/>
      <c r="K820" s="1"/>
      <c r="L820" s="1"/>
      <c r="M820" s="1"/>
      <c r="N820" s="1"/>
      <c r="O820" s="1"/>
    </row>
    <row r="821" spans="8:15" x14ac:dyDescent="0.2">
      <c r="H821" s="1"/>
      <c r="I821" s="1"/>
      <c r="J821" s="1"/>
      <c r="K821" s="1"/>
      <c r="L821" s="1"/>
      <c r="M821" s="1"/>
      <c r="N821" s="1"/>
      <c r="O821" s="1"/>
    </row>
    <row r="822" spans="8:15" x14ac:dyDescent="0.2">
      <c r="H822" s="1"/>
      <c r="I822" s="1"/>
      <c r="J822" s="1"/>
      <c r="K822" s="1"/>
      <c r="L822" s="1"/>
      <c r="M822" s="1"/>
      <c r="N822" s="1"/>
      <c r="O822" s="1"/>
    </row>
    <row r="823" spans="8:15" x14ac:dyDescent="0.2">
      <c r="H823" s="1"/>
      <c r="I823" s="1"/>
      <c r="J823" s="1"/>
      <c r="K823" s="1"/>
      <c r="L823" s="1"/>
      <c r="M823" s="1"/>
      <c r="N823" s="1"/>
      <c r="O823" s="1"/>
    </row>
    <row r="824" spans="8:15" x14ac:dyDescent="0.2">
      <c r="H824" s="1"/>
      <c r="I824" s="1"/>
      <c r="J824" s="1"/>
      <c r="K824" s="1"/>
      <c r="L824" s="1"/>
      <c r="M824" s="1"/>
      <c r="N824" s="1"/>
      <c r="O824" s="1"/>
    </row>
    <row r="825" spans="8:15" x14ac:dyDescent="0.2">
      <c r="H825" s="1"/>
      <c r="I825" s="1"/>
      <c r="J825" s="1"/>
      <c r="K825" s="1"/>
      <c r="L825" s="1"/>
      <c r="M825" s="1"/>
      <c r="N825" s="1"/>
      <c r="O825" s="1"/>
    </row>
    <row r="826" spans="8:15" x14ac:dyDescent="0.2">
      <c r="H826" s="10"/>
      <c r="O826" s="12"/>
    </row>
    <row r="827" spans="8:15" x14ac:dyDescent="0.2">
      <c r="H827" s="10"/>
      <c r="O827" s="12"/>
    </row>
    <row r="828" spans="8:15" x14ac:dyDescent="0.2">
      <c r="H828" s="10"/>
      <c r="O828" s="12"/>
    </row>
    <row r="829" spans="8:15" x14ac:dyDescent="0.2">
      <c r="H829" s="10"/>
      <c r="O829" s="12"/>
    </row>
    <row r="830" spans="8:15" x14ac:dyDescent="0.2">
      <c r="H830" s="10"/>
      <c r="O830" s="12"/>
    </row>
    <row r="831" spans="8:15" x14ac:dyDescent="0.2">
      <c r="H831" s="10"/>
      <c r="O831" s="12"/>
    </row>
    <row r="832" spans="8:15" x14ac:dyDescent="0.2">
      <c r="H832" s="10"/>
      <c r="O832" s="12"/>
    </row>
    <row r="833" spans="8:15" x14ac:dyDescent="0.2">
      <c r="H833" s="10"/>
      <c r="O833" s="12"/>
    </row>
    <row r="834" spans="8:15" x14ac:dyDescent="0.2">
      <c r="H834" s="10"/>
      <c r="O834" s="12"/>
    </row>
    <row r="835" spans="8:15" x14ac:dyDescent="0.2">
      <c r="H835" s="10"/>
      <c r="O835" s="12"/>
    </row>
    <row r="836" spans="8:15" x14ac:dyDescent="0.2">
      <c r="H836" s="10"/>
      <c r="O836" s="12"/>
    </row>
    <row r="837" spans="8:15" x14ac:dyDescent="0.2">
      <c r="H837" s="10"/>
      <c r="O837" s="12"/>
    </row>
    <row r="838" spans="8:15" x14ac:dyDescent="0.2">
      <c r="H838" s="10"/>
      <c r="O838" s="12"/>
    </row>
    <row r="839" spans="8:15" x14ac:dyDescent="0.2">
      <c r="H839" s="10"/>
      <c r="O839" s="12"/>
    </row>
    <row r="840" spans="8:15" x14ac:dyDescent="0.2">
      <c r="H840" s="10"/>
      <c r="O840" s="12"/>
    </row>
    <row r="841" spans="8:15" x14ac:dyDescent="0.2">
      <c r="H841" s="10"/>
      <c r="O841" s="12"/>
    </row>
    <row r="842" spans="8:15" x14ac:dyDescent="0.2">
      <c r="H842" s="10"/>
      <c r="O842" s="12"/>
    </row>
    <row r="843" spans="8:15" x14ac:dyDescent="0.2">
      <c r="H843" s="10"/>
      <c r="O843" s="12"/>
    </row>
    <row r="844" spans="8:15" x14ac:dyDescent="0.2">
      <c r="H844" s="10"/>
      <c r="O844" s="12"/>
    </row>
    <row r="845" spans="8:15" x14ac:dyDescent="0.2">
      <c r="H845" s="10"/>
      <c r="O845" s="12"/>
    </row>
    <row r="846" spans="8:15" x14ac:dyDescent="0.2">
      <c r="H846" s="10"/>
      <c r="O846" s="12"/>
    </row>
    <row r="847" spans="8:15" x14ac:dyDescent="0.2">
      <c r="H847" s="10"/>
      <c r="O847" s="12"/>
    </row>
    <row r="848" spans="8:15" x14ac:dyDescent="0.2">
      <c r="H848" s="10"/>
      <c r="O848" s="12"/>
    </row>
    <row r="849" spans="8:15" x14ac:dyDescent="0.2">
      <c r="H849" s="10"/>
      <c r="O849" s="12"/>
    </row>
    <row r="850" spans="8:15" x14ac:dyDescent="0.2">
      <c r="H850" s="10"/>
      <c r="O850" s="12"/>
    </row>
    <row r="851" spans="8:15" x14ac:dyDescent="0.2">
      <c r="H851" s="10"/>
      <c r="O851" s="12"/>
    </row>
    <row r="852" spans="8:15" x14ac:dyDescent="0.2">
      <c r="H852" s="10"/>
      <c r="O852" s="12"/>
    </row>
    <row r="853" spans="8:15" x14ac:dyDescent="0.2">
      <c r="H853" s="10"/>
      <c r="O853" s="12"/>
    </row>
    <row r="854" spans="8:15" x14ac:dyDescent="0.2">
      <c r="H854" s="10"/>
      <c r="O854" s="12"/>
    </row>
    <row r="855" spans="8:15" x14ac:dyDescent="0.2">
      <c r="H855" s="10"/>
      <c r="O855" s="12"/>
    </row>
    <row r="856" spans="8:15" x14ac:dyDescent="0.2">
      <c r="H856" s="10"/>
      <c r="O856" s="12"/>
    </row>
    <row r="857" spans="8:15" x14ac:dyDescent="0.2">
      <c r="H857" s="10"/>
      <c r="O857" s="12"/>
    </row>
    <row r="858" spans="8:15" x14ac:dyDescent="0.2">
      <c r="H858" s="10"/>
      <c r="O858" s="12"/>
    </row>
    <row r="859" spans="8:15" x14ac:dyDescent="0.2">
      <c r="H859" s="10"/>
      <c r="O859" s="12"/>
    </row>
    <row r="860" spans="8:15" x14ac:dyDescent="0.2">
      <c r="H860" s="10"/>
      <c r="O860" s="12"/>
    </row>
    <row r="861" spans="8:15" x14ac:dyDescent="0.2">
      <c r="H861" s="10"/>
      <c r="O861" s="12"/>
    </row>
    <row r="862" spans="8:15" x14ac:dyDescent="0.2">
      <c r="H862" s="10"/>
      <c r="O862" s="12"/>
    </row>
    <row r="863" spans="8:15" x14ac:dyDescent="0.2">
      <c r="H863" s="10"/>
      <c r="O863" s="12"/>
    </row>
    <row r="864" spans="8:15" x14ac:dyDescent="0.2">
      <c r="H864" s="10"/>
      <c r="O864" s="12"/>
    </row>
    <row r="865" spans="8:15" x14ac:dyDescent="0.2">
      <c r="H865" s="10"/>
      <c r="O865" s="12"/>
    </row>
    <row r="866" spans="8:15" x14ac:dyDescent="0.2">
      <c r="H866" s="10"/>
      <c r="O866" s="12"/>
    </row>
    <row r="867" spans="8:15" x14ac:dyDescent="0.2">
      <c r="H867" s="10"/>
      <c r="O867" s="12"/>
    </row>
    <row r="868" spans="8:15" x14ac:dyDescent="0.2">
      <c r="H868" s="10"/>
      <c r="O868" s="12"/>
    </row>
    <row r="869" spans="8:15" x14ac:dyDescent="0.2">
      <c r="H869" s="10"/>
      <c r="O869" s="12"/>
    </row>
    <row r="870" spans="8:15" x14ac:dyDescent="0.2">
      <c r="H870" s="10"/>
      <c r="O870" s="12"/>
    </row>
    <row r="871" spans="8:15" x14ac:dyDescent="0.2">
      <c r="H871" s="10"/>
      <c r="O871" s="12"/>
    </row>
    <row r="872" spans="8:15" x14ac:dyDescent="0.2">
      <c r="H872" s="10"/>
      <c r="O872" s="12"/>
    </row>
    <row r="873" spans="8:15" x14ac:dyDescent="0.2">
      <c r="H873" s="10"/>
      <c r="O873" s="12"/>
    </row>
    <row r="874" spans="8:15" x14ac:dyDescent="0.2">
      <c r="H874" s="10"/>
      <c r="O874" s="12"/>
    </row>
    <row r="875" spans="8:15" x14ac:dyDescent="0.2">
      <c r="H875" s="10"/>
      <c r="O875" s="12"/>
    </row>
    <row r="876" spans="8:15" x14ac:dyDescent="0.2">
      <c r="H876" s="10"/>
      <c r="O876" s="12"/>
    </row>
    <row r="877" spans="8:15" x14ac:dyDescent="0.2">
      <c r="H877" s="10"/>
      <c r="O877" s="12"/>
    </row>
    <row r="878" spans="8:15" x14ac:dyDescent="0.2">
      <c r="H878" s="10"/>
      <c r="O878" s="12"/>
    </row>
    <row r="879" spans="8:15" x14ac:dyDescent="0.2">
      <c r="H879" s="10"/>
      <c r="O879" s="12"/>
    </row>
    <row r="880" spans="8:15" x14ac:dyDescent="0.2">
      <c r="H880" s="10"/>
      <c r="O880" s="12"/>
    </row>
    <row r="881" spans="8:15" x14ac:dyDescent="0.2">
      <c r="H881" s="10"/>
      <c r="O881" s="12"/>
    </row>
    <row r="882" spans="8:15" x14ac:dyDescent="0.2">
      <c r="H882" s="10"/>
      <c r="O882" s="12"/>
    </row>
    <row r="883" spans="8:15" x14ac:dyDescent="0.2">
      <c r="H883" s="10"/>
      <c r="O883" s="12"/>
    </row>
    <row r="884" spans="8:15" x14ac:dyDescent="0.2">
      <c r="H884" s="10"/>
      <c r="O884" s="12"/>
    </row>
    <row r="885" spans="8:15" x14ac:dyDescent="0.2">
      <c r="H885" s="10"/>
      <c r="O885" s="12"/>
    </row>
    <row r="886" spans="8:15" x14ac:dyDescent="0.2">
      <c r="H886" s="10"/>
      <c r="O886" s="12"/>
    </row>
    <row r="887" spans="8:15" x14ac:dyDescent="0.2">
      <c r="H887" s="10"/>
      <c r="O887" s="12"/>
    </row>
    <row r="888" spans="8:15" x14ac:dyDescent="0.2">
      <c r="H888" s="10"/>
      <c r="O888" s="12"/>
    </row>
    <row r="889" spans="8:15" x14ac:dyDescent="0.2">
      <c r="H889" s="10"/>
      <c r="O889" s="12"/>
    </row>
    <row r="890" spans="8:15" x14ac:dyDescent="0.2">
      <c r="H890" s="10"/>
      <c r="O890" s="12"/>
    </row>
    <row r="891" spans="8:15" x14ac:dyDescent="0.2">
      <c r="H891" s="10"/>
      <c r="O891" s="12"/>
    </row>
    <row r="892" spans="8:15" x14ac:dyDescent="0.2">
      <c r="H892" s="10"/>
      <c r="O892" s="12"/>
    </row>
    <row r="893" spans="8:15" x14ac:dyDescent="0.2">
      <c r="H893" s="10"/>
      <c r="O893" s="12"/>
    </row>
    <row r="894" spans="8:15" x14ac:dyDescent="0.2">
      <c r="H894" s="10"/>
      <c r="O894" s="12"/>
    </row>
    <row r="895" spans="8:15" x14ac:dyDescent="0.2">
      <c r="H895" s="10"/>
      <c r="O895" s="12"/>
    </row>
    <row r="896" spans="8:15" x14ac:dyDescent="0.2">
      <c r="H896" s="10"/>
      <c r="O896" s="12"/>
    </row>
    <row r="897" spans="8:15" x14ac:dyDescent="0.2">
      <c r="H897" s="10"/>
      <c r="O897" s="12"/>
    </row>
    <row r="898" spans="8:15" x14ac:dyDescent="0.2">
      <c r="H898" s="10"/>
      <c r="O898" s="12"/>
    </row>
    <row r="899" spans="8:15" x14ac:dyDescent="0.2">
      <c r="H899" s="10"/>
      <c r="O899" s="12"/>
    </row>
    <row r="900" spans="8:15" x14ac:dyDescent="0.2">
      <c r="H900" s="10"/>
      <c r="O900" s="12"/>
    </row>
    <row r="901" spans="8:15" x14ac:dyDescent="0.2">
      <c r="H901" s="10"/>
      <c r="O901" s="12"/>
    </row>
    <row r="902" spans="8:15" x14ac:dyDescent="0.2">
      <c r="H902" s="10"/>
      <c r="O902" s="12"/>
    </row>
    <row r="903" spans="8:15" x14ac:dyDescent="0.2">
      <c r="H903" s="10"/>
      <c r="O903" s="12"/>
    </row>
    <row r="904" spans="8:15" x14ac:dyDescent="0.2">
      <c r="H904" s="10"/>
      <c r="O904" s="12"/>
    </row>
    <row r="905" spans="8:15" x14ac:dyDescent="0.2">
      <c r="H905" s="10"/>
      <c r="O905" s="12"/>
    </row>
    <row r="906" spans="8:15" x14ac:dyDescent="0.2">
      <c r="H906" s="10"/>
      <c r="O906" s="12"/>
    </row>
    <row r="907" spans="8:15" x14ac:dyDescent="0.2">
      <c r="H907" s="10"/>
      <c r="O907" s="12"/>
    </row>
    <row r="908" spans="8:15" x14ac:dyDescent="0.2">
      <c r="H908" s="10"/>
      <c r="O908" s="12"/>
    </row>
    <row r="909" spans="8:15" x14ac:dyDescent="0.2">
      <c r="H909" s="10"/>
      <c r="O909" s="12"/>
    </row>
    <row r="910" spans="8:15" x14ac:dyDescent="0.2">
      <c r="H910" s="10"/>
      <c r="O910" s="12"/>
    </row>
    <row r="911" spans="8:15" x14ac:dyDescent="0.2">
      <c r="H911" s="10"/>
      <c r="O911" s="12"/>
    </row>
    <row r="912" spans="8:15" x14ac:dyDescent="0.2">
      <c r="H912" s="10"/>
      <c r="O912" s="12"/>
    </row>
    <row r="913" spans="8:15" x14ac:dyDescent="0.2">
      <c r="H913" s="10"/>
      <c r="O913" s="12"/>
    </row>
    <row r="914" spans="8:15" x14ac:dyDescent="0.2">
      <c r="H914" s="10"/>
      <c r="O914" s="12"/>
    </row>
    <row r="915" spans="8:15" x14ac:dyDescent="0.2">
      <c r="H915" s="10"/>
      <c r="O915" s="12"/>
    </row>
    <row r="916" spans="8:15" x14ac:dyDescent="0.2">
      <c r="H916" s="10"/>
      <c r="O916" s="12"/>
    </row>
    <row r="917" spans="8:15" x14ac:dyDescent="0.2">
      <c r="H917" s="10"/>
      <c r="O917" s="12"/>
    </row>
    <row r="918" spans="8:15" x14ac:dyDescent="0.2">
      <c r="H918" s="10"/>
      <c r="O918" s="12"/>
    </row>
    <row r="919" spans="8:15" x14ac:dyDescent="0.2">
      <c r="H919" s="10"/>
      <c r="O919" s="12"/>
    </row>
    <row r="920" spans="8:15" x14ac:dyDescent="0.2">
      <c r="H920" s="10"/>
      <c r="O920" s="12"/>
    </row>
    <row r="921" spans="8:15" x14ac:dyDescent="0.2">
      <c r="H921" s="10"/>
      <c r="O921" s="12"/>
    </row>
    <row r="922" spans="8:15" x14ac:dyDescent="0.2">
      <c r="H922" s="10"/>
      <c r="O922" s="12"/>
    </row>
    <row r="923" spans="8:15" x14ac:dyDescent="0.2">
      <c r="H923" s="10"/>
      <c r="O923" s="12"/>
    </row>
  </sheetData>
  <autoFilter ref="A6:P242"/>
  <phoneticPr fontId="25" type="noConversion"/>
  <pageMargins left="0.75" right="0.75" top="1" bottom="1" header="0.5" footer="0.5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8"/>
  <sheetViews>
    <sheetView topLeftCell="A22" zoomScale="110" zoomScaleNormal="110" workbookViewId="0">
      <selection activeCell="P58" sqref="P58"/>
    </sheetView>
  </sheetViews>
  <sheetFormatPr defaultRowHeight="12.75" x14ac:dyDescent="0.2"/>
  <cols>
    <col min="1" max="1" width="4" style="1" customWidth="1"/>
    <col min="2" max="2" width="11.5703125" style="90" bestFit="1" customWidth="1"/>
    <col min="3" max="3" width="8.5703125" style="1" customWidth="1"/>
    <col min="4" max="4" width="6.42578125" style="2" customWidth="1"/>
    <col min="5" max="5" width="9.140625" style="2" customWidth="1"/>
    <col min="6" max="6" width="8.42578125" style="1" customWidth="1"/>
    <col min="7" max="7" width="21.28515625" style="2" customWidth="1"/>
    <col min="8" max="8" width="3" style="14" customWidth="1"/>
    <col min="9" max="9" width="5.42578125" style="10" customWidth="1"/>
    <col min="10" max="10" width="9.7109375" style="10" customWidth="1"/>
    <col min="11" max="11" width="8.7109375" style="10" customWidth="1"/>
    <col min="12" max="12" width="8" style="10" customWidth="1"/>
    <col min="13" max="13" width="9" style="10" customWidth="1"/>
    <col min="14" max="14" width="9.140625" style="10" customWidth="1"/>
    <col min="15" max="15" width="8.7109375" style="15" customWidth="1"/>
    <col min="16" max="16" width="19.7109375" style="2" customWidth="1"/>
    <col min="17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ht="16.5" thickBot="1" x14ac:dyDescent="0.3">
      <c r="A5" s="3" t="s">
        <v>1001</v>
      </c>
      <c r="B5" s="91"/>
      <c r="C5" s="3"/>
      <c r="D5" s="67"/>
      <c r="E5" s="67"/>
      <c r="F5" s="3"/>
      <c r="G5" s="67"/>
      <c r="H5" s="3"/>
      <c r="I5" s="3"/>
      <c r="J5" s="3"/>
      <c r="K5" s="3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4" t="s">
        <v>2</v>
      </c>
      <c r="B6" s="215" t="s">
        <v>50</v>
      </c>
      <c r="C6" s="232" t="s">
        <v>49</v>
      </c>
      <c r="D6" s="217" t="s">
        <v>0</v>
      </c>
      <c r="E6" s="218" t="s">
        <v>3</v>
      </c>
      <c r="F6" s="219" t="s">
        <v>51</v>
      </c>
      <c r="G6" s="220" t="s">
        <v>4</v>
      </c>
      <c r="H6" s="214" t="s">
        <v>28</v>
      </c>
      <c r="I6" s="221" t="s">
        <v>5</v>
      </c>
      <c r="J6" s="222" t="s">
        <v>6</v>
      </c>
      <c r="K6" s="237" t="s">
        <v>7</v>
      </c>
      <c r="L6" s="224" t="s">
        <v>8</v>
      </c>
      <c r="M6" s="222" t="s">
        <v>9</v>
      </c>
      <c r="N6" s="225" t="s">
        <v>10</v>
      </c>
      <c r="O6" s="222" t="s">
        <v>11</v>
      </c>
      <c r="P6" s="257" t="s">
        <v>12</v>
      </c>
    </row>
    <row r="7" spans="1:19" x14ac:dyDescent="0.2">
      <c r="A7" s="46">
        <v>1</v>
      </c>
      <c r="B7" s="278"/>
      <c r="C7" s="34"/>
      <c r="D7" s="40"/>
      <c r="E7" s="80"/>
      <c r="F7" s="37" t="s">
        <v>82</v>
      </c>
      <c r="G7" s="77" t="s">
        <v>81</v>
      </c>
      <c r="H7" s="48">
        <v>10</v>
      </c>
      <c r="I7" s="39">
        <v>11110</v>
      </c>
      <c r="J7" s="228">
        <f>SUM(K7+L7+M7+N7+O7)</f>
        <v>5214.7</v>
      </c>
      <c r="K7" s="327">
        <v>5214.7</v>
      </c>
      <c r="L7" s="314"/>
      <c r="M7" s="193"/>
      <c r="N7" s="194"/>
      <c r="O7" s="194"/>
      <c r="P7" s="110"/>
    </row>
    <row r="8" spans="1:19" x14ac:dyDescent="0.2">
      <c r="A8" s="340">
        <v>2</v>
      </c>
      <c r="B8" s="274" t="s">
        <v>168</v>
      </c>
      <c r="C8" s="363" t="s">
        <v>169</v>
      </c>
      <c r="D8" s="81">
        <v>13142</v>
      </c>
      <c r="E8" s="80">
        <v>631230032</v>
      </c>
      <c r="F8" s="38" t="s">
        <v>108</v>
      </c>
      <c r="G8" s="83" t="s">
        <v>113</v>
      </c>
      <c r="H8" s="32">
        <v>10</v>
      </c>
      <c r="I8" s="33">
        <v>13460</v>
      </c>
      <c r="J8" s="228">
        <f>SUM(K8+L8+M8+N8+O8)</f>
        <v>400</v>
      </c>
      <c r="K8" s="327"/>
      <c r="L8" s="189"/>
      <c r="M8" s="189">
        <v>400</v>
      </c>
      <c r="N8" s="189"/>
      <c r="O8" s="189"/>
      <c r="P8" s="110" t="s">
        <v>170</v>
      </c>
    </row>
    <row r="9" spans="1:19" x14ac:dyDescent="0.2">
      <c r="A9" s="36">
        <v>3</v>
      </c>
      <c r="B9" s="274" t="s">
        <v>363</v>
      </c>
      <c r="C9" s="363" t="s">
        <v>308</v>
      </c>
      <c r="D9" s="81">
        <v>17190</v>
      </c>
      <c r="E9" s="76">
        <v>631230055</v>
      </c>
      <c r="F9" s="42" t="s">
        <v>281</v>
      </c>
      <c r="G9" s="300" t="s">
        <v>356</v>
      </c>
      <c r="H9" s="277">
        <v>10</v>
      </c>
      <c r="I9" s="51">
        <v>13620</v>
      </c>
      <c r="J9" s="326">
        <f t="shared" ref="J9:J17" si="0">SUM(K9+L9+M9+N9+O9)</f>
        <v>450</v>
      </c>
      <c r="K9" s="193"/>
      <c r="L9" s="193"/>
      <c r="M9" s="193">
        <v>450</v>
      </c>
      <c r="N9" s="194"/>
      <c r="O9" s="197"/>
      <c r="P9" s="110" t="s">
        <v>357</v>
      </c>
    </row>
    <row r="10" spans="1:19" x14ac:dyDescent="0.2">
      <c r="A10" s="340">
        <v>4</v>
      </c>
      <c r="B10" s="274" t="s">
        <v>652</v>
      </c>
      <c r="C10" s="363" t="s">
        <v>653</v>
      </c>
      <c r="D10" s="81">
        <v>17521</v>
      </c>
      <c r="E10" s="76">
        <v>631230077</v>
      </c>
      <c r="F10" s="42" t="s">
        <v>281</v>
      </c>
      <c r="G10" s="300" t="s">
        <v>494</v>
      </c>
      <c r="H10" s="277">
        <v>10</v>
      </c>
      <c r="I10" s="51">
        <v>13210</v>
      </c>
      <c r="J10" s="326">
        <f t="shared" si="0"/>
        <v>266.92</v>
      </c>
      <c r="K10" s="193"/>
      <c r="L10" s="193">
        <v>266.92</v>
      </c>
      <c r="M10" s="193"/>
      <c r="N10" s="194"/>
      <c r="O10" s="197"/>
      <c r="P10" s="110" t="s">
        <v>495</v>
      </c>
    </row>
    <row r="11" spans="1:19" x14ac:dyDescent="0.2">
      <c r="A11" s="36">
        <v>5</v>
      </c>
      <c r="B11" s="274" t="s">
        <v>654</v>
      </c>
      <c r="C11" s="363" t="s">
        <v>653</v>
      </c>
      <c r="D11" s="81">
        <v>17510</v>
      </c>
      <c r="E11" s="76">
        <v>631230078</v>
      </c>
      <c r="F11" s="42" t="s">
        <v>281</v>
      </c>
      <c r="G11" s="300" t="s">
        <v>494</v>
      </c>
      <c r="H11" s="277">
        <v>10</v>
      </c>
      <c r="I11" s="51">
        <v>13210</v>
      </c>
      <c r="J11" s="326">
        <f t="shared" si="0"/>
        <v>375.21</v>
      </c>
      <c r="K11" s="193"/>
      <c r="L11" s="193">
        <v>375.21</v>
      </c>
      <c r="M11" s="193"/>
      <c r="N11" s="194"/>
      <c r="O11" s="197"/>
      <c r="P11" s="110" t="s">
        <v>495</v>
      </c>
    </row>
    <row r="12" spans="1:19" x14ac:dyDescent="0.2">
      <c r="A12" s="340">
        <v>6</v>
      </c>
      <c r="B12" s="274" t="s">
        <v>670</v>
      </c>
      <c r="C12" s="363" t="s">
        <v>82</v>
      </c>
      <c r="D12" s="81">
        <v>18742</v>
      </c>
      <c r="E12" s="76">
        <v>631230057</v>
      </c>
      <c r="F12" s="42" t="s">
        <v>388</v>
      </c>
      <c r="G12" s="300" t="s">
        <v>671</v>
      </c>
      <c r="H12" s="277">
        <v>10</v>
      </c>
      <c r="I12" s="51">
        <v>13230</v>
      </c>
      <c r="J12" s="326">
        <f t="shared" si="0"/>
        <v>29.03</v>
      </c>
      <c r="K12" s="193"/>
      <c r="L12" s="193">
        <v>29.03</v>
      </c>
      <c r="M12" s="193"/>
      <c r="N12" s="194"/>
      <c r="O12" s="197"/>
      <c r="P12" s="110" t="s">
        <v>75</v>
      </c>
    </row>
    <row r="13" spans="1:19" x14ac:dyDescent="0.2">
      <c r="A13" s="36">
        <v>7</v>
      </c>
      <c r="B13" s="274" t="s">
        <v>676</v>
      </c>
      <c r="C13" s="363" t="s">
        <v>497</v>
      </c>
      <c r="D13" s="81">
        <v>18701</v>
      </c>
      <c r="E13" s="76">
        <v>631230097</v>
      </c>
      <c r="F13" s="42" t="s">
        <v>388</v>
      </c>
      <c r="G13" s="300" t="s">
        <v>677</v>
      </c>
      <c r="H13" s="277">
        <v>10</v>
      </c>
      <c r="I13" s="51">
        <v>13250</v>
      </c>
      <c r="J13" s="326">
        <f t="shared" si="0"/>
        <v>13.99</v>
      </c>
      <c r="K13" s="193"/>
      <c r="L13" s="193">
        <v>13.99</v>
      </c>
      <c r="M13" s="193"/>
      <c r="N13" s="194"/>
      <c r="O13" s="197"/>
      <c r="P13" s="110" t="s">
        <v>74</v>
      </c>
    </row>
    <row r="14" spans="1:19" x14ac:dyDescent="0.2">
      <c r="A14" s="340">
        <v>8</v>
      </c>
      <c r="B14" s="274" t="s">
        <v>678</v>
      </c>
      <c r="C14" s="363" t="s">
        <v>355</v>
      </c>
      <c r="D14" s="81">
        <v>18774</v>
      </c>
      <c r="E14" s="76">
        <v>631230056</v>
      </c>
      <c r="F14" s="42" t="s">
        <v>388</v>
      </c>
      <c r="G14" s="300" t="s">
        <v>671</v>
      </c>
      <c r="H14" s="277">
        <v>10</v>
      </c>
      <c r="I14" s="51">
        <v>13230</v>
      </c>
      <c r="J14" s="326">
        <f t="shared" si="0"/>
        <v>24.19</v>
      </c>
      <c r="K14" s="193"/>
      <c r="L14" s="193">
        <v>24.19</v>
      </c>
      <c r="M14" s="193"/>
      <c r="N14" s="194"/>
      <c r="O14" s="197"/>
      <c r="P14" s="110" t="s">
        <v>75</v>
      </c>
    </row>
    <row r="15" spans="1:19" x14ac:dyDescent="0.2">
      <c r="A15" s="36">
        <v>9</v>
      </c>
      <c r="B15" s="273" t="s">
        <v>517</v>
      </c>
      <c r="C15" s="70" t="s">
        <v>188</v>
      </c>
      <c r="D15" s="40">
        <v>19797</v>
      </c>
      <c r="E15" s="80">
        <v>631230063</v>
      </c>
      <c r="F15" s="42" t="s">
        <v>429</v>
      </c>
      <c r="G15" s="300" t="s">
        <v>109</v>
      </c>
      <c r="H15" s="277">
        <v>10</v>
      </c>
      <c r="I15" s="51">
        <v>14020</v>
      </c>
      <c r="J15" s="326">
        <f t="shared" si="0"/>
        <v>397</v>
      </c>
      <c r="K15" s="193"/>
      <c r="L15" s="193"/>
      <c r="M15" s="193">
        <v>397</v>
      </c>
      <c r="N15" s="194"/>
      <c r="O15" s="197"/>
      <c r="P15" s="110" t="s">
        <v>505</v>
      </c>
    </row>
    <row r="16" spans="1:19" x14ac:dyDescent="0.2">
      <c r="A16" s="340">
        <v>10</v>
      </c>
      <c r="B16" s="273" t="s">
        <v>595</v>
      </c>
      <c r="C16" s="70" t="s">
        <v>355</v>
      </c>
      <c r="D16" s="81">
        <v>21819</v>
      </c>
      <c r="E16" s="76">
        <v>631230113</v>
      </c>
      <c r="F16" s="42" t="s">
        <v>581</v>
      </c>
      <c r="G16" s="300" t="s">
        <v>527</v>
      </c>
      <c r="H16" s="277">
        <v>10</v>
      </c>
      <c r="I16" s="51">
        <v>13780</v>
      </c>
      <c r="J16" s="326">
        <f t="shared" si="0"/>
        <v>137.13</v>
      </c>
      <c r="K16" s="193"/>
      <c r="L16" s="193"/>
      <c r="M16" s="193">
        <v>137.13</v>
      </c>
      <c r="N16" s="194"/>
      <c r="O16" s="197"/>
      <c r="P16" s="110" t="s">
        <v>216</v>
      </c>
    </row>
    <row r="17" spans="1:16" x14ac:dyDescent="0.2">
      <c r="A17" s="36">
        <v>11</v>
      </c>
      <c r="B17" s="273" t="s">
        <v>596</v>
      </c>
      <c r="C17" s="70" t="s">
        <v>597</v>
      </c>
      <c r="D17" s="81">
        <v>24916</v>
      </c>
      <c r="E17" s="76">
        <v>631230122</v>
      </c>
      <c r="F17" s="42" t="s">
        <v>441</v>
      </c>
      <c r="G17" s="300" t="s">
        <v>482</v>
      </c>
      <c r="H17" s="277">
        <v>10</v>
      </c>
      <c r="I17" s="51">
        <v>13610</v>
      </c>
      <c r="J17" s="326">
        <f t="shared" si="0"/>
        <v>49.61</v>
      </c>
      <c r="K17" s="193"/>
      <c r="L17" s="193"/>
      <c r="M17" s="193">
        <v>49.61</v>
      </c>
      <c r="N17" s="194"/>
      <c r="O17" s="197"/>
      <c r="P17" s="110" t="s">
        <v>598</v>
      </c>
    </row>
    <row r="18" spans="1:16" x14ac:dyDescent="0.2">
      <c r="A18" s="340">
        <v>12</v>
      </c>
      <c r="B18" s="274" t="s">
        <v>1683</v>
      </c>
      <c r="C18" s="363" t="s">
        <v>169</v>
      </c>
      <c r="D18" s="81">
        <v>25037</v>
      </c>
      <c r="E18" s="80">
        <v>631230128</v>
      </c>
      <c r="F18" s="38" t="s">
        <v>441</v>
      </c>
      <c r="G18" s="83" t="s">
        <v>113</v>
      </c>
      <c r="H18" s="32">
        <v>10</v>
      </c>
      <c r="I18" s="33">
        <v>13460</v>
      </c>
      <c r="J18" s="228">
        <f>SUM(K18+L18+M18+N18+O18)</f>
        <v>400</v>
      </c>
      <c r="K18" s="327"/>
      <c r="L18" s="189"/>
      <c r="M18" s="189">
        <v>400</v>
      </c>
      <c r="N18" s="189"/>
      <c r="O18" s="189"/>
      <c r="P18" s="110" t="s">
        <v>170</v>
      </c>
    </row>
    <row r="19" spans="1:16" x14ac:dyDescent="0.2">
      <c r="A19" s="36">
        <v>13</v>
      </c>
      <c r="B19" s="273" t="s">
        <v>602</v>
      </c>
      <c r="C19" s="70" t="s">
        <v>335</v>
      </c>
      <c r="D19" s="40">
        <v>24842</v>
      </c>
      <c r="E19" s="80">
        <v>631230120</v>
      </c>
      <c r="F19" s="42" t="s">
        <v>441</v>
      </c>
      <c r="G19" s="110" t="s">
        <v>547</v>
      </c>
      <c r="H19" s="48">
        <v>10</v>
      </c>
      <c r="I19" s="51">
        <v>14010</v>
      </c>
      <c r="J19" s="326">
        <f t="shared" ref="J19" si="1">SUM(K19+L19+M19+N19+O19)</f>
        <v>326.2</v>
      </c>
      <c r="K19" s="192"/>
      <c r="L19" s="189"/>
      <c r="M19" s="189">
        <v>326.2</v>
      </c>
      <c r="N19" s="189"/>
      <c r="O19" s="189"/>
      <c r="P19" s="301" t="s">
        <v>337</v>
      </c>
    </row>
    <row r="20" spans="1:16" x14ac:dyDescent="0.2">
      <c r="A20" s="340">
        <v>14</v>
      </c>
      <c r="B20" s="274"/>
      <c r="C20" s="341"/>
      <c r="D20" s="81"/>
      <c r="E20" s="40"/>
      <c r="F20" s="42"/>
      <c r="G20" s="77" t="s">
        <v>79</v>
      </c>
      <c r="H20" s="48">
        <v>10</v>
      </c>
      <c r="I20" s="39">
        <v>11110</v>
      </c>
      <c r="J20" s="228">
        <f t="shared" ref="J20:J43" si="2">SUM(K20+L20+M20+N20+O20)</f>
        <v>5998.86</v>
      </c>
      <c r="K20" s="193">
        <v>5998.86</v>
      </c>
      <c r="L20" s="193"/>
      <c r="M20" s="193"/>
      <c r="N20" s="194"/>
      <c r="O20" s="197"/>
      <c r="P20" s="301"/>
    </row>
    <row r="21" spans="1:16" x14ac:dyDescent="0.2">
      <c r="A21" s="36">
        <v>15</v>
      </c>
      <c r="B21" s="274" t="s">
        <v>804</v>
      </c>
      <c r="C21" s="341" t="s">
        <v>805</v>
      </c>
      <c r="D21" s="81">
        <v>33852</v>
      </c>
      <c r="E21" s="40">
        <v>631230145</v>
      </c>
      <c r="F21" s="42" t="s">
        <v>799</v>
      </c>
      <c r="G21" s="77" t="s">
        <v>527</v>
      </c>
      <c r="H21" s="277">
        <v>10</v>
      </c>
      <c r="I21" s="39">
        <v>13780</v>
      </c>
      <c r="J21" s="228">
        <f t="shared" si="2"/>
        <v>235.14</v>
      </c>
      <c r="K21" s="193"/>
      <c r="L21" s="193"/>
      <c r="M21" s="193">
        <v>235.14</v>
      </c>
      <c r="N21" s="194"/>
      <c r="O21" s="197"/>
      <c r="P21" s="110" t="s">
        <v>216</v>
      </c>
    </row>
    <row r="22" spans="1:16" x14ac:dyDescent="0.2">
      <c r="A22" s="340">
        <v>16</v>
      </c>
      <c r="B22" s="274" t="s">
        <v>855</v>
      </c>
      <c r="C22" s="341" t="s">
        <v>616</v>
      </c>
      <c r="D22" s="81">
        <v>40423</v>
      </c>
      <c r="E22" s="80">
        <v>631230156</v>
      </c>
      <c r="F22" s="42" t="s">
        <v>852</v>
      </c>
      <c r="G22" s="77" t="s">
        <v>856</v>
      </c>
      <c r="H22" s="277">
        <v>10</v>
      </c>
      <c r="I22" s="39">
        <v>13230</v>
      </c>
      <c r="J22" s="228">
        <f t="shared" ref="J22:J23" si="3">SUM(K22+L22+M22+N22+O22)</f>
        <v>29.03</v>
      </c>
      <c r="K22" s="193"/>
      <c r="L22" s="193">
        <v>29.03</v>
      </c>
      <c r="M22" s="193"/>
      <c r="N22" s="194"/>
      <c r="O22" s="197"/>
      <c r="P22" s="110" t="s">
        <v>75</v>
      </c>
    </row>
    <row r="23" spans="1:16" x14ac:dyDescent="0.2">
      <c r="A23" s="36">
        <v>17</v>
      </c>
      <c r="B23" s="273" t="s">
        <v>860</v>
      </c>
      <c r="C23" s="70" t="s">
        <v>837</v>
      </c>
      <c r="D23" s="40">
        <v>40750</v>
      </c>
      <c r="E23" s="80">
        <v>631230158</v>
      </c>
      <c r="F23" s="42" t="s">
        <v>852</v>
      </c>
      <c r="G23" s="300" t="s">
        <v>677</v>
      </c>
      <c r="H23" s="277">
        <v>10</v>
      </c>
      <c r="I23" s="51">
        <v>13250</v>
      </c>
      <c r="J23" s="326">
        <f t="shared" si="3"/>
        <v>13.99</v>
      </c>
      <c r="K23" s="193"/>
      <c r="L23" s="193">
        <v>13.99</v>
      </c>
      <c r="M23" s="193"/>
      <c r="N23" s="194"/>
      <c r="O23" s="197"/>
      <c r="P23" s="110" t="s">
        <v>74</v>
      </c>
    </row>
    <row r="24" spans="1:16" x14ac:dyDescent="0.2">
      <c r="A24" s="340">
        <v>18</v>
      </c>
      <c r="B24" s="274" t="s">
        <v>1683</v>
      </c>
      <c r="C24" s="363" t="s">
        <v>169</v>
      </c>
      <c r="D24" s="81">
        <v>58242</v>
      </c>
      <c r="E24" s="80">
        <v>631230183</v>
      </c>
      <c r="F24" s="38" t="s">
        <v>991</v>
      </c>
      <c r="G24" s="83" t="s">
        <v>113</v>
      </c>
      <c r="H24" s="32">
        <v>10</v>
      </c>
      <c r="I24" s="33">
        <v>13460</v>
      </c>
      <c r="J24" s="228">
        <f>SUM(K24+L24+M24+N24+O24)</f>
        <v>400</v>
      </c>
      <c r="K24" s="327"/>
      <c r="L24" s="189"/>
      <c r="M24" s="189">
        <v>400</v>
      </c>
      <c r="N24" s="189"/>
      <c r="O24" s="189"/>
      <c r="P24" s="110" t="s">
        <v>170</v>
      </c>
    </row>
    <row r="25" spans="1:16" x14ac:dyDescent="0.2">
      <c r="A25" s="36">
        <v>19</v>
      </c>
      <c r="B25" s="274"/>
      <c r="C25" s="341"/>
      <c r="D25" s="81"/>
      <c r="E25" s="80"/>
      <c r="F25" s="396" t="s">
        <v>994</v>
      </c>
      <c r="G25" s="83" t="s">
        <v>80</v>
      </c>
      <c r="H25" s="32">
        <v>10</v>
      </c>
      <c r="I25" s="33">
        <v>11110</v>
      </c>
      <c r="J25" s="228">
        <f t="shared" ref="J25:J28" si="4">SUM(K25+L25+M25+N25+O25)</f>
        <v>5892.81</v>
      </c>
      <c r="K25" s="192">
        <v>5892.81</v>
      </c>
      <c r="L25" s="189"/>
      <c r="M25" s="193"/>
      <c r="N25" s="194"/>
      <c r="O25" s="197"/>
      <c r="P25" s="110"/>
    </row>
    <row r="26" spans="1:16" x14ac:dyDescent="0.2">
      <c r="A26" s="340">
        <v>20</v>
      </c>
      <c r="B26" s="273" t="s">
        <v>1080</v>
      </c>
      <c r="C26" s="273" t="s">
        <v>991</v>
      </c>
      <c r="D26" s="81">
        <v>71565</v>
      </c>
      <c r="E26" s="76">
        <v>631230194</v>
      </c>
      <c r="F26" s="42" t="s">
        <v>1067</v>
      </c>
      <c r="G26" s="300" t="s">
        <v>547</v>
      </c>
      <c r="H26" s="277">
        <v>10</v>
      </c>
      <c r="I26" s="51">
        <v>14010</v>
      </c>
      <c r="J26" s="228">
        <f t="shared" si="4"/>
        <v>752</v>
      </c>
      <c r="K26" s="193"/>
      <c r="L26" s="193"/>
      <c r="M26" s="193">
        <v>752</v>
      </c>
      <c r="N26" s="194"/>
      <c r="O26" s="197"/>
      <c r="P26" s="301" t="s">
        <v>337</v>
      </c>
    </row>
    <row r="27" spans="1:16" x14ac:dyDescent="0.2">
      <c r="A27" s="36">
        <v>21</v>
      </c>
      <c r="B27" s="273" t="s">
        <v>1202</v>
      </c>
      <c r="C27" s="273" t="s">
        <v>994</v>
      </c>
      <c r="D27" s="81">
        <v>77587</v>
      </c>
      <c r="E27" s="80">
        <v>631230222</v>
      </c>
      <c r="F27" s="42" t="s">
        <v>1182</v>
      </c>
      <c r="G27" s="77" t="s">
        <v>856</v>
      </c>
      <c r="H27" s="277">
        <v>10</v>
      </c>
      <c r="I27" s="39">
        <v>13230</v>
      </c>
      <c r="J27" s="228">
        <f t="shared" si="4"/>
        <v>29.03</v>
      </c>
      <c r="K27" s="193"/>
      <c r="L27" s="193">
        <v>29.03</v>
      </c>
      <c r="M27" s="193"/>
      <c r="N27" s="194"/>
      <c r="O27" s="197"/>
      <c r="P27" s="110" t="s">
        <v>75</v>
      </c>
    </row>
    <row r="28" spans="1:16" x14ac:dyDescent="0.2">
      <c r="A28" s="340">
        <v>22</v>
      </c>
      <c r="B28" s="274"/>
      <c r="C28" s="363"/>
      <c r="D28" s="81"/>
      <c r="E28" s="80"/>
      <c r="F28" s="38" t="s">
        <v>1274</v>
      </c>
      <c r="G28" s="83" t="s">
        <v>1014</v>
      </c>
      <c r="H28" s="32">
        <v>10</v>
      </c>
      <c r="I28" s="33">
        <v>11110</v>
      </c>
      <c r="J28" s="228">
        <f t="shared" si="4"/>
        <v>6264.33</v>
      </c>
      <c r="K28" s="192">
        <v>6264.33</v>
      </c>
      <c r="L28" s="189"/>
      <c r="M28" s="189"/>
      <c r="N28" s="189"/>
      <c r="O28" s="189"/>
      <c r="P28" s="110"/>
    </row>
    <row r="29" spans="1:16" x14ac:dyDescent="0.2">
      <c r="A29" s="36">
        <v>23</v>
      </c>
      <c r="B29" s="273" t="s">
        <v>1339</v>
      </c>
      <c r="C29" s="273" t="s">
        <v>1309</v>
      </c>
      <c r="D29" s="81">
        <v>92261</v>
      </c>
      <c r="E29" s="76">
        <v>631230241</v>
      </c>
      <c r="F29" s="42" t="s">
        <v>1327</v>
      </c>
      <c r="G29" s="300" t="s">
        <v>1340</v>
      </c>
      <c r="H29" s="277">
        <v>10</v>
      </c>
      <c r="I29" s="51">
        <v>14023</v>
      </c>
      <c r="J29" s="228">
        <f t="shared" si="2"/>
        <v>180</v>
      </c>
      <c r="K29" s="193"/>
      <c r="L29" s="193"/>
      <c r="M29" s="193">
        <v>180</v>
      </c>
      <c r="N29" s="194"/>
      <c r="O29" s="197"/>
      <c r="P29" s="301" t="s">
        <v>505</v>
      </c>
    </row>
    <row r="30" spans="1:16" x14ac:dyDescent="0.2">
      <c r="A30" s="340">
        <v>24</v>
      </c>
      <c r="B30" s="273" t="s">
        <v>1092</v>
      </c>
      <c r="C30" s="273" t="s">
        <v>987</v>
      </c>
      <c r="D30" s="81">
        <v>93565</v>
      </c>
      <c r="E30" s="76">
        <v>631230196</v>
      </c>
      <c r="F30" s="42" t="s">
        <v>1327</v>
      </c>
      <c r="G30" s="300" t="s">
        <v>547</v>
      </c>
      <c r="H30" s="277">
        <v>10</v>
      </c>
      <c r="I30" s="51">
        <v>14010</v>
      </c>
      <c r="J30" s="228">
        <f t="shared" si="2"/>
        <v>455</v>
      </c>
      <c r="K30" s="193"/>
      <c r="L30" s="193"/>
      <c r="M30" s="193">
        <v>455</v>
      </c>
      <c r="N30" s="194"/>
      <c r="O30" s="197"/>
      <c r="P30" s="301" t="s">
        <v>337</v>
      </c>
    </row>
    <row r="31" spans="1:16" x14ac:dyDescent="0.2">
      <c r="A31" s="36">
        <v>25</v>
      </c>
      <c r="B31" s="273" t="s">
        <v>1387</v>
      </c>
      <c r="C31" s="273" t="s">
        <v>1385</v>
      </c>
      <c r="D31" s="81">
        <v>100523</v>
      </c>
      <c r="E31" s="80">
        <v>631230252</v>
      </c>
      <c r="F31" s="42" t="s">
        <v>1363</v>
      </c>
      <c r="G31" s="77" t="s">
        <v>856</v>
      </c>
      <c r="H31" s="277">
        <v>10</v>
      </c>
      <c r="I31" s="39">
        <v>13230</v>
      </c>
      <c r="J31" s="228">
        <f t="shared" si="2"/>
        <v>29.03</v>
      </c>
      <c r="K31" s="193"/>
      <c r="L31" s="193">
        <v>29.03</v>
      </c>
      <c r="M31" s="193"/>
      <c r="N31" s="194"/>
      <c r="O31" s="197"/>
      <c r="P31" s="110" t="s">
        <v>75</v>
      </c>
    </row>
    <row r="32" spans="1:16" x14ac:dyDescent="0.2">
      <c r="A32" s="340">
        <v>26</v>
      </c>
      <c r="B32" s="273" t="s">
        <v>458</v>
      </c>
      <c r="C32" s="273" t="s">
        <v>1342</v>
      </c>
      <c r="D32" s="81">
        <v>102731</v>
      </c>
      <c r="E32" s="76">
        <v>631230249</v>
      </c>
      <c r="F32" s="42" t="s">
        <v>1398</v>
      </c>
      <c r="G32" s="300" t="s">
        <v>215</v>
      </c>
      <c r="H32" s="277">
        <v>10</v>
      </c>
      <c r="I32" s="51">
        <v>13780</v>
      </c>
      <c r="J32" s="228">
        <f t="shared" si="2"/>
        <v>267</v>
      </c>
      <c r="K32" s="193"/>
      <c r="L32" s="193"/>
      <c r="M32" s="193">
        <v>267</v>
      </c>
      <c r="N32" s="194"/>
      <c r="O32" s="197"/>
      <c r="P32" s="110" t="s">
        <v>216</v>
      </c>
    </row>
    <row r="33" spans="1:16" x14ac:dyDescent="0.2">
      <c r="A33" s="36">
        <v>27</v>
      </c>
      <c r="B33" s="273"/>
      <c r="C33" s="273"/>
      <c r="D33" s="81"/>
      <c r="E33" s="76"/>
      <c r="F33" s="42" t="s">
        <v>1461</v>
      </c>
      <c r="G33" s="83" t="s">
        <v>1297</v>
      </c>
      <c r="H33" s="32">
        <v>10</v>
      </c>
      <c r="I33" s="33">
        <v>11110</v>
      </c>
      <c r="J33" s="326">
        <f t="shared" si="2"/>
        <v>7503.28</v>
      </c>
      <c r="K33" s="193">
        <v>7503.28</v>
      </c>
      <c r="L33" s="193"/>
      <c r="M33" s="193"/>
      <c r="N33" s="194"/>
      <c r="O33" s="197"/>
      <c r="P33" s="110"/>
    </row>
    <row r="34" spans="1:16" x14ac:dyDescent="0.2">
      <c r="A34" s="340">
        <v>28</v>
      </c>
      <c r="B34" s="273" t="s">
        <v>1460</v>
      </c>
      <c r="C34" s="273" t="s">
        <v>1413</v>
      </c>
      <c r="D34" s="81">
        <v>132055</v>
      </c>
      <c r="E34" s="76">
        <v>631220266</v>
      </c>
      <c r="F34" s="42" t="s">
        <v>1674</v>
      </c>
      <c r="G34" s="300" t="s">
        <v>677</v>
      </c>
      <c r="H34" s="277">
        <v>10</v>
      </c>
      <c r="I34" s="51">
        <v>13250</v>
      </c>
      <c r="J34" s="326">
        <f t="shared" ref="J34" si="5">SUM(K34+L34+M34+N34+O34)</f>
        <v>27.98</v>
      </c>
      <c r="K34" s="193"/>
      <c r="L34" s="193">
        <v>27.98</v>
      </c>
      <c r="M34" s="193"/>
      <c r="N34" s="194"/>
      <c r="O34" s="197"/>
      <c r="P34" s="110" t="s">
        <v>74</v>
      </c>
    </row>
    <row r="35" spans="1:16" x14ac:dyDescent="0.2">
      <c r="A35" s="36">
        <v>29</v>
      </c>
      <c r="B35" s="274" t="s">
        <v>1683</v>
      </c>
      <c r="C35" s="363" t="s">
        <v>169</v>
      </c>
      <c r="D35" s="81">
        <v>139113</v>
      </c>
      <c r="E35" s="80">
        <v>631230279</v>
      </c>
      <c r="F35" s="38" t="s">
        <v>1684</v>
      </c>
      <c r="G35" s="83" t="s">
        <v>113</v>
      </c>
      <c r="H35" s="32">
        <v>10</v>
      </c>
      <c r="I35" s="33">
        <v>13460</v>
      </c>
      <c r="J35" s="228">
        <f>SUM(K35+L35+M35+N35+O35)</f>
        <v>400</v>
      </c>
      <c r="K35" s="327"/>
      <c r="L35" s="189"/>
      <c r="M35" s="189">
        <v>400</v>
      </c>
      <c r="N35" s="189"/>
      <c r="O35" s="189"/>
      <c r="P35" s="110" t="s">
        <v>170</v>
      </c>
    </row>
    <row r="36" spans="1:16" x14ac:dyDescent="0.2">
      <c r="A36" s="340">
        <v>30</v>
      </c>
      <c r="B36" s="273" t="s">
        <v>1829</v>
      </c>
      <c r="C36" s="273" t="s">
        <v>1461</v>
      </c>
      <c r="D36" s="81">
        <v>149414</v>
      </c>
      <c r="E36" s="80">
        <v>631230312</v>
      </c>
      <c r="F36" s="42" t="s">
        <v>1817</v>
      </c>
      <c r="G36" s="77" t="s">
        <v>856</v>
      </c>
      <c r="H36" s="277">
        <v>10</v>
      </c>
      <c r="I36" s="39">
        <v>13230</v>
      </c>
      <c r="J36" s="228">
        <f t="shared" ref="J36" si="6">SUM(K36+L36+M36+N36+O36)</f>
        <v>29.03</v>
      </c>
      <c r="K36" s="193"/>
      <c r="L36" s="193">
        <v>29.03</v>
      </c>
      <c r="M36" s="193"/>
      <c r="N36" s="194"/>
      <c r="O36" s="197"/>
      <c r="P36" s="110" t="s">
        <v>75</v>
      </c>
    </row>
    <row r="37" spans="1:16" x14ac:dyDescent="0.2">
      <c r="A37" s="36">
        <v>31</v>
      </c>
      <c r="B37" s="273" t="s">
        <v>1830</v>
      </c>
      <c r="C37" s="273" t="s">
        <v>1385</v>
      </c>
      <c r="D37" s="81">
        <v>149438</v>
      </c>
      <c r="E37" s="76">
        <v>631230305</v>
      </c>
      <c r="F37" s="42" t="s">
        <v>1817</v>
      </c>
      <c r="G37" s="77" t="s">
        <v>726</v>
      </c>
      <c r="H37" s="48">
        <v>10</v>
      </c>
      <c r="I37" s="39">
        <v>13220</v>
      </c>
      <c r="J37" s="228">
        <f t="shared" ref="J37:J41" si="7">SUM(K37+L37+M37+N37+O37)</f>
        <v>51.56</v>
      </c>
      <c r="K37" s="189"/>
      <c r="L37" s="189">
        <v>51.56</v>
      </c>
      <c r="M37" s="193"/>
      <c r="N37" s="194"/>
      <c r="O37" s="190"/>
      <c r="P37" s="301" t="s">
        <v>727</v>
      </c>
    </row>
    <row r="38" spans="1:16" x14ac:dyDescent="0.2">
      <c r="A38" s="340">
        <v>32</v>
      </c>
      <c r="B38" s="273" t="s">
        <v>1890</v>
      </c>
      <c r="C38" s="273" t="s">
        <v>921</v>
      </c>
      <c r="D38" s="81">
        <v>150188</v>
      </c>
      <c r="E38" s="76">
        <v>631230206</v>
      </c>
      <c r="F38" s="425" t="s">
        <v>1865</v>
      </c>
      <c r="G38" s="300" t="s">
        <v>657</v>
      </c>
      <c r="H38" s="277">
        <v>10</v>
      </c>
      <c r="I38" s="51">
        <v>13210</v>
      </c>
      <c r="J38" s="228">
        <f t="shared" si="7"/>
        <v>969.56</v>
      </c>
      <c r="K38" s="193"/>
      <c r="L38" s="193">
        <v>969.56</v>
      </c>
      <c r="M38" s="193"/>
      <c r="N38" s="194"/>
      <c r="O38" s="197"/>
      <c r="P38" s="110" t="s">
        <v>495</v>
      </c>
    </row>
    <row r="39" spans="1:16" x14ac:dyDescent="0.2">
      <c r="A39" s="36">
        <v>33</v>
      </c>
      <c r="B39" s="273" t="s">
        <v>1904</v>
      </c>
      <c r="C39" s="273" t="s">
        <v>281</v>
      </c>
      <c r="D39" s="81">
        <v>150750</v>
      </c>
      <c r="E39" s="76">
        <v>631230288</v>
      </c>
      <c r="F39" s="425" t="s">
        <v>1865</v>
      </c>
      <c r="G39" s="300" t="s">
        <v>482</v>
      </c>
      <c r="H39" s="277">
        <v>10</v>
      </c>
      <c r="I39" s="51">
        <v>13610</v>
      </c>
      <c r="J39" s="228">
        <f t="shared" si="7"/>
        <v>44.34</v>
      </c>
      <c r="K39" s="193"/>
      <c r="L39" s="193"/>
      <c r="M39" s="193">
        <v>44.34</v>
      </c>
      <c r="N39" s="194"/>
      <c r="O39" s="197"/>
      <c r="P39" s="110" t="s">
        <v>606</v>
      </c>
    </row>
    <row r="40" spans="1:16" x14ac:dyDescent="0.2">
      <c r="A40" s="340">
        <v>34</v>
      </c>
      <c r="B40" s="273" t="s">
        <v>1919</v>
      </c>
      <c r="C40" s="273" t="s">
        <v>1655</v>
      </c>
      <c r="D40" s="81">
        <v>151310</v>
      </c>
      <c r="E40" s="76">
        <v>631230300</v>
      </c>
      <c r="F40" s="425" t="s">
        <v>1918</v>
      </c>
      <c r="G40" s="300" t="s">
        <v>215</v>
      </c>
      <c r="H40" s="277">
        <v>10</v>
      </c>
      <c r="I40" s="51">
        <v>13780</v>
      </c>
      <c r="J40" s="228">
        <f t="shared" si="7"/>
        <v>121.32</v>
      </c>
      <c r="K40" s="193"/>
      <c r="L40" s="193"/>
      <c r="M40" s="193">
        <v>121.32</v>
      </c>
      <c r="N40" s="194"/>
      <c r="O40" s="197"/>
      <c r="P40" s="110" t="s">
        <v>216</v>
      </c>
    </row>
    <row r="41" spans="1:16" x14ac:dyDescent="0.2">
      <c r="A41" s="36">
        <v>35</v>
      </c>
      <c r="B41" s="274" t="s">
        <v>1683</v>
      </c>
      <c r="C41" s="363" t="s">
        <v>169</v>
      </c>
      <c r="D41" s="81">
        <v>151395</v>
      </c>
      <c r="E41" s="80">
        <v>631230343</v>
      </c>
      <c r="F41" s="38" t="s">
        <v>1918</v>
      </c>
      <c r="G41" s="83" t="s">
        <v>113</v>
      </c>
      <c r="H41" s="32">
        <v>10</v>
      </c>
      <c r="I41" s="33">
        <v>13460</v>
      </c>
      <c r="J41" s="228">
        <f t="shared" si="7"/>
        <v>400</v>
      </c>
      <c r="K41" s="327"/>
      <c r="L41" s="189"/>
      <c r="M41" s="189">
        <v>400</v>
      </c>
      <c r="N41" s="189"/>
      <c r="O41" s="189"/>
      <c r="P41" s="110" t="s">
        <v>170</v>
      </c>
    </row>
    <row r="42" spans="1:16" x14ac:dyDescent="0.2">
      <c r="A42" s="340">
        <v>36</v>
      </c>
      <c r="B42" s="273" t="s">
        <v>1966</v>
      </c>
      <c r="C42" s="273" t="s">
        <v>1461</v>
      </c>
      <c r="D42" s="81">
        <v>153721</v>
      </c>
      <c r="E42" s="76">
        <v>631230320</v>
      </c>
      <c r="F42" s="425" t="s">
        <v>1965</v>
      </c>
      <c r="G42" s="83" t="s">
        <v>215</v>
      </c>
      <c r="H42" s="47">
        <v>10</v>
      </c>
      <c r="I42" s="33">
        <v>13780</v>
      </c>
      <c r="J42" s="228">
        <f t="shared" ref="J42" si="8">SUM(K42+L42+M42+N42+O42)</f>
        <v>57.53</v>
      </c>
      <c r="K42" s="193"/>
      <c r="L42" s="193"/>
      <c r="M42" s="193">
        <v>57.53</v>
      </c>
      <c r="N42" s="194"/>
      <c r="O42" s="197"/>
      <c r="P42" s="110" t="s">
        <v>216</v>
      </c>
    </row>
    <row r="43" spans="1:16" ht="13.5" thickBot="1" x14ac:dyDescent="0.25">
      <c r="A43" s="36">
        <v>37</v>
      </c>
      <c r="B43" s="274"/>
      <c r="C43" s="341"/>
      <c r="D43" s="81"/>
      <c r="E43" s="78"/>
      <c r="F43" s="396" t="s">
        <v>1967</v>
      </c>
      <c r="G43" s="83" t="s">
        <v>1555</v>
      </c>
      <c r="H43" s="32">
        <v>10</v>
      </c>
      <c r="I43" s="33">
        <v>11110</v>
      </c>
      <c r="J43" s="228">
        <f t="shared" si="2"/>
        <v>6434.48</v>
      </c>
      <c r="K43" s="192">
        <v>6434.48</v>
      </c>
      <c r="L43" s="189"/>
      <c r="M43" s="193"/>
      <c r="N43" s="194"/>
      <c r="O43" s="190"/>
      <c r="P43" s="301"/>
    </row>
    <row r="44" spans="1:16" ht="13.5" thickBot="1" x14ac:dyDescent="0.25">
      <c r="A44" s="208"/>
      <c r="B44" s="209"/>
      <c r="C44" s="210"/>
      <c r="D44" s="211"/>
      <c r="E44" s="211"/>
      <c r="F44" s="210"/>
      <c r="G44" s="211"/>
      <c r="H44" s="210"/>
      <c r="I44" s="212" t="s">
        <v>48</v>
      </c>
      <c r="J44" s="245">
        <f t="shared" ref="J44:O44" si="9">SUM(J7:J43)</f>
        <v>44669.279999999984</v>
      </c>
      <c r="K44" s="245">
        <f t="shared" si="9"/>
        <v>37308.459999999992</v>
      </c>
      <c r="L44" s="213">
        <f t="shared" si="9"/>
        <v>1888.55</v>
      </c>
      <c r="M44" s="213">
        <f t="shared" si="9"/>
        <v>5472.2699999999995</v>
      </c>
      <c r="N44" s="213">
        <f t="shared" si="9"/>
        <v>0</v>
      </c>
      <c r="O44" s="258">
        <f t="shared" si="9"/>
        <v>0</v>
      </c>
      <c r="P44" s="305"/>
    </row>
    <row r="45" spans="1:16" x14ac:dyDescent="0.2">
      <c r="H45" s="1"/>
      <c r="I45" s="1"/>
      <c r="J45" s="1"/>
      <c r="K45" s="1"/>
      <c r="L45" s="1"/>
      <c r="M45" s="1"/>
      <c r="N45" s="1"/>
      <c r="O45" s="1"/>
      <c r="P45" s="102"/>
    </row>
    <row r="46" spans="1:16" x14ac:dyDescent="0.2">
      <c r="H46" s="1"/>
      <c r="I46" s="1"/>
      <c r="J46" s="281"/>
      <c r="K46" s="346"/>
      <c r="L46" s="281"/>
      <c r="M46" s="281"/>
      <c r="N46" s="1"/>
      <c r="O46" s="1"/>
      <c r="P46" s="114"/>
    </row>
    <row r="47" spans="1:16" x14ac:dyDescent="0.2">
      <c r="H47" s="2"/>
      <c r="I47" s="1"/>
      <c r="J47" s="1"/>
      <c r="K47" s="1"/>
      <c r="L47" s="1"/>
      <c r="M47" s="1"/>
      <c r="N47" s="1"/>
      <c r="O47" s="1"/>
      <c r="P47" s="1"/>
    </row>
    <row r="48" spans="1:16" x14ac:dyDescent="0.2">
      <c r="F48" s="487"/>
      <c r="H48" s="1"/>
      <c r="I48" s="1"/>
      <c r="J48" s="1"/>
      <c r="K48" s="1"/>
      <c r="L48" s="1"/>
      <c r="M48" s="1"/>
      <c r="N48" s="1"/>
      <c r="O48" s="1"/>
    </row>
    <row r="49" spans="4:15" x14ac:dyDescent="0.2">
      <c r="H49" s="1"/>
      <c r="I49" s="1"/>
      <c r="J49" s="1"/>
      <c r="K49" s="1"/>
      <c r="L49" s="1"/>
      <c r="M49" s="1"/>
      <c r="N49" s="1"/>
      <c r="O49" s="1"/>
    </row>
    <row r="50" spans="4:15" x14ac:dyDescent="0.2">
      <c r="H50" s="1"/>
      <c r="I50" s="1"/>
      <c r="J50" s="1"/>
      <c r="K50" s="1"/>
      <c r="L50" s="1"/>
      <c r="M50" s="1"/>
      <c r="N50" s="1"/>
      <c r="O50" s="1"/>
    </row>
    <row r="51" spans="4:15" x14ac:dyDescent="0.2">
      <c r="H51" s="1"/>
      <c r="I51" s="1"/>
      <c r="J51" s="1"/>
      <c r="K51" s="1"/>
      <c r="L51" s="1"/>
      <c r="M51" s="1"/>
      <c r="N51" s="1"/>
      <c r="O51" s="1"/>
    </row>
    <row r="52" spans="4:15" x14ac:dyDescent="0.2">
      <c r="H52" s="1"/>
      <c r="I52" s="1"/>
      <c r="J52" s="1"/>
      <c r="K52" s="1"/>
      <c r="L52" s="1"/>
      <c r="M52" s="1"/>
      <c r="N52" s="1"/>
      <c r="O52" s="1"/>
    </row>
    <row r="53" spans="4:15" x14ac:dyDescent="0.2">
      <c r="D53" s="2" t="s">
        <v>1268</v>
      </c>
      <c r="H53" s="1"/>
      <c r="I53" s="1"/>
      <c r="J53" s="1"/>
      <c r="K53" s="1"/>
      <c r="L53" s="1"/>
      <c r="M53" s="1"/>
      <c r="N53" s="1"/>
      <c r="O53" s="1"/>
    </row>
    <row r="54" spans="4:15" x14ac:dyDescent="0.2">
      <c r="H54" s="1"/>
      <c r="I54" s="1"/>
      <c r="J54" s="1"/>
      <c r="K54" s="1"/>
      <c r="L54" s="1"/>
      <c r="M54" s="1"/>
      <c r="N54" s="1"/>
      <c r="O54" s="1"/>
    </row>
    <row r="55" spans="4:15" x14ac:dyDescent="0.2">
      <c r="H55" s="1"/>
      <c r="I55" s="1"/>
      <c r="J55" s="1"/>
      <c r="K55" s="1"/>
      <c r="L55" s="1"/>
      <c r="M55" s="1"/>
      <c r="N55" s="1"/>
      <c r="O55" s="1"/>
    </row>
    <row r="56" spans="4:15" x14ac:dyDescent="0.2">
      <c r="H56" s="1"/>
      <c r="I56" s="1"/>
      <c r="J56" s="1"/>
      <c r="K56" s="1"/>
      <c r="L56" s="1"/>
      <c r="M56" s="1"/>
      <c r="N56" s="1"/>
      <c r="O56" s="1"/>
    </row>
    <row r="57" spans="4:15" x14ac:dyDescent="0.2">
      <c r="H57" s="1"/>
      <c r="I57" s="1"/>
      <c r="J57" s="1"/>
      <c r="K57" s="1"/>
      <c r="L57" s="1"/>
      <c r="M57" s="1"/>
      <c r="N57" s="1"/>
      <c r="O57" s="1"/>
    </row>
    <row r="58" spans="4:15" x14ac:dyDescent="0.2">
      <c r="H58" s="1"/>
      <c r="I58" s="1"/>
      <c r="J58" s="1"/>
      <c r="K58" s="1"/>
      <c r="L58" s="1"/>
      <c r="M58" s="1"/>
      <c r="N58" s="1"/>
      <c r="O58" s="1"/>
    </row>
    <row r="59" spans="4:15" x14ac:dyDescent="0.2">
      <c r="H59" s="1"/>
      <c r="I59" s="1"/>
      <c r="J59" s="1"/>
      <c r="K59" s="1"/>
      <c r="L59" s="1"/>
      <c r="M59" s="1"/>
      <c r="N59" s="1"/>
      <c r="O59" s="1"/>
    </row>
    <row r="60" spans="4:15" x14ac:dyDescent="0.2">
      <c r="H60" s="1"/>
      <c r="I60" s="1"/>
      <c r="J60" s="1"/>
      <c r="K60" s="1"/>
      <c r="L60" s="1"/>
      <c r="M60" s="1"/>
      <c r="N60" s="1"/>
      <c r="O60" s="1"/>
    </row>
    <row r="61" spans="4:15" x14ac:dyDescent="0.2">
      <c r="H61" s="1"/>
      <c r="I61" s="1"/>
      <c r="J61" s="1"/>
      <c r="K61" s="1"/>
      <c r="L61" s="1"/>
      <c r="M61" s="1"/>
      <c r="N61" s="1"/>
      <c r="O61" s="1"/>
    </row>
    <row r="62" spans="4:15" x14ac:dyDescent="0.2">
      <c r="H62" s="1"/>
      <c r="I62" s="1"/>
      <c r="J62" s="1"/>
      <c r="K62" s="1"/>
      <c r="L62" s="1"/>
      <c r="M62" s="1"/>
      <c r="N62" s="1"/>
      <c r="O62" s="1"/>
    </row>
    <row r="63" spans="4:15" x14ac:dyDescent="0.2">
      <c r="H63" s="1"/>
      <c r="I63" s="1"/>
      <c r="J63" s="1"/>
      <c r="K63" s="1"/>
      <c r="L63" s="1"/>
      <c r="M63" s="1"/>
      <c r="N63" s="1"/>
      <c r="O63" s="1"/>
    </row>
    <row r="64" spans="4:15" x14ac:dyDescent="0.2">
      <c r="H64" s="1"/>
      <c r="I64" s="1"/>
      <c r="J64" s="1"/>
      <c r="K64" s="1"/>
      <c r="L64" s="1"/>
      <c r="M64" s="1"/>
      <c r="N64" s="1"/>
      <c r="O64" s="1"/>
    </row>
    <row r="65" spans="8:15" x14ac:dyDescent="0.2">
      <c r="H65" s="1"/>
      <c r="I65" s="1"/>
      <c r="J65" s="1"/>
      <c r="K65" s="1"/>
      <c r="L65" s="1"/>
      <c r="M65" s="1"/>
      <c r="N65" s="1"/>
      <c r="O65" s="1"/>
    </row>
    <row r="66" spans="8:15" x14ac:dyDescent="0.2">
      <c r="H66" s="1"/>
      <c r="I66" s="1"/>
      <c r="J66" s="1"/>
      <c r="K66" s="1"/>
      <c r="L66" s="1"/>
      <c r="M66" s="1"/>
      <c r="N66" s="1"/>
      <c r="O66" s="1"/>
    </row>
    <row r="67" spans="8:15" x14ac:dyDescent="0.2">
      <c r="H67" s="1"/>
      <c r="I67" s="1"/>
      <c r="J67" s="1"/>
      <c r="K67" s="1"/>
      <c r="L67" s="1"/>
      <c r="M67" s="1"/>
      <c r="N67" s="1"/>
      <c r="O67" s="1"/>
    </row>
    <row r="68" spans="8:15" x14ac:dyDescent="0.2">
      <c r="H68" s="1"/>
      <c r="I68" s="1"/>
      <c r="J68" s="1"/>
      <c r="K68" s="1"/>
      <c r="L68" s="1"/>
      <c r="M68" s="1"/>
      <c r="N68" s="1"/>
      <c r="O68" s="1"/>
    </row>
    <row r="69" spans="8:15" x14ac:dyDescent="0.2">
      <c r="H69" s="1"/>
      <c r="I69" s="1"/>
      <c r="J69" s="1"/>
      <c r="K69" s="1"/>
      <c r="L69" s="1"/>
      <c r="M69" s="1"/>
      <c r="N69" s="1"/>
      <c r="O69" s="1"/>
    </row>
    <row r="70" spans="8:15" x14ac:dyDescent="0.2">
      <c r="H70" s="1"/>
      <c r="I70" s="1"/>
      <c r="J70" s="1"/>
      <c r="K70" s="1"/>
      <c r="L70" s="1"/>
      <c r="M70" s="1"/>
      <c r="N70" s="1"/>
      <c r="O70" s="1"/>
    </row>
    <row r="71" spans="8:15" x14ac:dyDescent="0.2">
      <c r="H71" s="1"/>
      <c r="I71" s="1"/>
      <c r="J71" s="1"/>
      <c r="K71" s="1"/>
      <c r="L71" s="1"/>
      <c r="M71" s="1"/>
      <c r="N71" s="1"/>
      <c r="O71" s="1"/>
    </row>
    <row r="72" spans="8:15" x14ac:dyDescent="0.2">
      <c r="H72" s="1"/>
      <c r="I72" s="1"/>
      <c r="J72" s="1"/>
      <c r="K72" s="1"/>
      <c r="L72" s="1"/>
      <c r="M72" s="1"/>
      <c r="N72" s="1"/>
      <c r="O72" s="1"/>
    </row>
    <row r="73" spans="8:15" x14ac:dyDescent="0.2">
      <c r="H73" s="1"/>
      <c r="I73" s="1"/>
      <c r="J73" s="1"/>
      <c r="K73" s="1"/>
      <c r="L73" s="1"/>
      <c r="M73" s="1"/>
      <c r="N73" s="1"/>
      <c r="O73" s="1"/>
    </row>
    <row r="74" spans="8:15" x14ac:dyDescent="0.2">
      <c r="H74" s="1"/>
      <c r="I74" s="1"/>
      <c r="J74" s="1"/>
      <c r="K74" s="1"/>
      <c r="L74" s="1"/>
      <c r="M74" s="1"/>
      <c r="N74" s="1"/>
      <c r="O74" s="1"/>
    </row>
    <row r="75" spans="8:15" x14ac:dyDescent="0.2">
      <c r="H75" s="1"/>
      <c r="I75" s="1"/>
      <c r="J75" s="1"/>
      <c r="K75" s="1"/>
      <c r="L75" s="1"/>
      <c r="M75" s="1"/>
      <c r="N75" s="1"/>
      <c r="O75" s="1"/>
    </row>
    <row r="76" spans="8:15" x14ac:dyDescent="0.2">
      <c r="H76" s="1"/>
      <c r="I76" s="1"/>
      <c r="J76" s="1"/>
      <c r="K76" s="1"/>
      <c r="L76" s="1"/>
      <c r="M76" s="1"/>
      <c r="N76" s="1"/>
      <c r="O76" s="1"/>
    </row>
    <row r="77" spans="8:15" x14ac:dyDescent="0.2">
      <c r="H77" s="1"/>
      <c r="I77" s="1"/>
      <c r="J77" s="1"/>
      <c r="K77" s="1"/>
      <c r="L77" s="1"/>
      <c r="M77" s="1"/>
      <c r="N77" s="1"/>
      <c r="O77" s="1"/>
    </row>
    <row r="78" spans="8:15" x14ac:dyDescent="0.2">
      <c r="H78" s="1"/>
      <c r="I78" s="1"/>
      <c r="J78" s="1"/>
      <c r="K78" s="1"/>
      <c r="L78" s="1"/>
      <c r="M78" s="1"/>
      <c r="N78" s="1"/>
      <c r="O78" s="1"/>
    </row>
    <row r="79" spans="8:15" x14ac:dyDescent="0.2">
      <c r="H79" s="1"/>
      <c r="I79" s="1"/>
      <c r="J79" s="1"/>
      <c r="K79" s="1"/>
      <c r="L79" s="1"/>
      <c r="M79" s="1"/>
      <c r="N79" s="1"/>
      <c r="O79" s="1"/>
    </row>
    <row r="80" spans="8:15" x14ac:dyDescent="0.2">
      <c r="H80" s="1"/>
      <c r="I80" s="1"/>
      <c r="J80" s="1"/>
      <c r="K80" s="1"/>
      <c r="L80" s="1"/>
      <c r="M80" s="1"/>
      <c r="N80" s="1"/>
      <c r="O80" s="1"/>
    </row>
    <row r="81" spans="8:15" x14ac:dyDescent="0.2">
      <c r="H81" s="1"/>
      <c r="I81" s="1"/>
      <c r="J81" s="1"/>
      <c r="K81" s="1"/>
      <c r="L81" s="1"/>
      <c r="M81" s="1"/>
      <c r="N81" s="1"/>
      <c r="O81" s="1"/>
    </row>
    <row r="82" spans="8:15" x14ac:dyDescent="0.2">
      <c r="H82" s="1"/>
      <c r="I82" s="1"/>
      <c r="J82" s="1"/>
      <c r="K82" s="1"/>
      <c r="L82" s="1"/>
      <c r="M82" s="1"/>
      <c r="N82" s="1"/>
      <c r="O82" s="1"/>
    </row>
    <row r="83" spans="8:15" x14ac:dyDescent="0.2">
      <c r="H83" s="1"/>
      <c r="I83" s="1"/>
      <c r="J83" s="1"/>
      <c r="K83" s="1"/>
      <c r="L83" s="1"/>
      <c r="M83" s="1"/>
      <c r="N83" s="1"/>
      <c r="O83" s="1"/>
    </row>
    <row r="84" spans="8:15" x14ac:dyDescent="0.2">
      <c r="H84" s="1"/>
      <c r="I84" s="1"/>
      <c r="J84" s="1"/>
      <c r="K84" s="1"/>
      <c r="L84" s="1"/>
      <c r="M84" s="1"/>
      <c r="N84" s="1"/>
      <c r="O84" s="1"/>
    </row>
    <row r="85" spans="8:15" x14ac:dyDescent="0.2">
      <c r="H85" s="1"/>
      <c r="I85" s="1"/>
      <c r="J85" s="1"/>
      <c r="K85" s="1"/>
      <c r="L85" s="1"/>
      <c r="M85" s="1"/>
      <c r="N85" s="1"/>
      <c r="O85" s="1"/>
    </row>
    <row r="86" spans="8:15" x14ac:dyDescent="0.2">
      <c r="H86" s="1"/>
      <c r="I86" s="1"/>
      <c r="J86" s="1"/>
      <c r="K86" s="1"/>
      <c r="L86" s="1"/>
      <c r="M86" s="1"/>
      <c r="N86" s="1"/>
      <c r="O86" s="1"/>
    </row>
    <row r="87" spans="8:15" x14ac:dyDescent="0.2">
      <c r="H87" s="1"/>
      <c r="I87" s="1"/>
      <c r="J87" s="1"/>
      <c r="K87" s="1"/>
      <c r="L87" s="1"/>
      <c r="M87" s="1"/>
      <c r="N87" s="1"/>
      <c r="O87" s="1"/>
    </row>
    <row r="88" spans="8:15" x14ac:dyDescent="0.2">
      <c r="H88" s="1"/>
      <c r="I88" s="1"/>
      <c r="J88" s="1"/>
      <c r="K88" s="1"/>
      <c r="L88" s="1"/>
      <c r="M88" s="1"/>
      <c r="N88" s="1"/>
      <c r="O88" s="1"/>
    </row>
    <row r="89" spans="8:15" x14ac:dyDescent="0.2">
      <c r="H89" s="1"/>
      <c r="I89" s="1"/>
      <c r="J89" s="1"/>
      <c r="K89" s="1"/>
      <c r="L89" s="1"/>
      <c r="M89" s="1"/>
      <c r="N89" s="1"/>
      <c r="O89" s="1"/>
    </row>
    <row r="90" spans="8:15" x14ac:dyDescent="0.2">
      <c r="H90" s="1"/>
      <c r="I90" s="1"/>
      <c r="J90" s="1"/>
      <c r="K90" s="1"/>
      <c r="L90" s="1"/>
      <c r="M90" s="1"/>
      <c r="N90" s="1"/>
      <c r="O90" s="1"/>
    </row>
    <row r="91" spans="8:15" x14ac:dyDescent="0.2">
      <c r="H91" s="1"/>
      <c r="I91" s="1"/>
      <c r="J91" s="1"/>
      <c r="K91" s="1"/>
      <c r="L91" s="1"/>
      <c r="M91" s="1"/>
      <c r="N91" s="1"/>
      <c r="O91" s="1"/>
    </row>
    <row r="92" spans="8:15" x14ac:dyDescent="0.2">
      <c r="H92" s="1"/>
      <c r="I92" s="1"/>
      <c r="J92" s="1"/>
      <c r="K92" s="1"/>
      <c r="L92" s="1"/>
      <c r="M92" s="1"/>
      <c r="N92" s="1"/>
      <c r="O92" s="1"/>
    </row>
    <row r="93" spans="8:15" x14ac:dyDescent="0.2">
      <c r="H93" s="1"/>
      <c r="I93" s="1"/>
      <c r="J93" s="1"/>
      <c r="K93" s="1"/>
      <c r="L93" s="1"/>
      <c r="M93" s="1"/>
      <c r="N93" s="1"/>
      <c r="O93" s="1"/>
    </row>
    <row r="94" spans="8:15" x14ac:dyDescent="0.2">
      <c r="H94" s="1"/>
      <c r="I94" s="1"/>
      <c r="J94" s="1"/>
      <c r="K94" s="1"/>
      <c r="L94" s="1"/>
      <c r="M94" s="1"/>
      <c r="N94" s="1"/>
      <c r="O94" s="1"/>
    </row>
    <row r="95" spans="8:15" x14ac:dyDescent="0.2">
      <c r="H95" s="1"/>
      <c r="I95" s="1"/>
      <c r="J95" s="1"/>
      <c r="K95" s="1"/>
      <c r="L95" s="1"/>
      <c r="M95" s="1"/>
      <c r="N95" s="1"/>
      <c r="O95" s="1"/>
    </row>
    <row r="96" spans="8:15" x14ac:dyDescent="0.2">
      <c r="H96" s="1"/>
      <c r="I96" s="1"/>
      <c r="J96" s="1"/>
      <c r="K96" s="1"/>
      <c r="L96" s="1"/>
      <c r="M96" s="1"/>
      <c r="N96" s="1"/>
      <c r="O96" s="1"/>
    </row>
    <row r="97" spans="8:15" x14ac:dyDescent="0.2">
      <c r="H97" s="1"/>
      <c r="I97" s="1"/>
      <c r="J97" s="1"/>
      <c r="K97" s="1"/>
      <c r="L97" s="1"/>
      <c r="M97" s="1"/>
      <c r="N97" s="1"/>
      <c r="O97" s="1"/>
    </row>
    <row r="98" spans="8:15" x14ac:dyDescent="0.2">
      <c r="H98" s="1"/>
      <c r="I98" s="1"/>
      <c r="J98" s="1"/>
      <c r="K98" s="1"/>
      <c r="L98" s="1"/>
      <c r="M98" s="1"/>
      <c r="N98" s="1"/>
      <c r="O98" s="1"/>
    </row>
    <row r="99" spans="8:15" x14ac:dyDescent="0.2">
      <c r="H99" s="1"/>
      <c r="I99" s="1"/>
      <c r="J99" s="1"/>
      <c r="K99" s="1"/>
      <c r="L99" s="1"/>
      <c r="M99" s="1"/>
      <c r="N99" s="1"/>
      <c r="O99" s="1"/>
    </row>
    <row r="100" spans="8:15" x14ac:dyDescent="0.2">
      <c r="H100" s="1"/>
      <c r="I100" s="1"/>
      <c r="J100" s="1"/>
      <c r="K100" s="1"/>
      <c r="L100" s="1"/>
      <c r="M100" s="1"/>
      <c r="N100" s="1"/>
      <c r="O100" s="1"/>
    </row>
    <row r="101" spans="8:15" x14ac:dyDescent="0.2">
      <c r="H101" s="1"/>
      <c r="I101" s="1"/>
      <c r="J101" s="1"/>
      <c r="K101" s="1"/>
      <c r="L101" s="1"/>
      <c r="M101" s="1"/>
      <c r="N101" s="1"/>
      <c r="O101" s="1"/>
    </row>
    <row r="102" spans="8:15" x14ac:dyDescent="0.2">
      <c r="H102" s="1"/>
      <c r="I102" s="1"/>
      <c r="J102" s="1"/>
      <c r="K102" s="1"/>
      <c r="L102" s="1"/>
      <c r="M102" s="1"/>
      <c r="N102" s="1"/>
      <c r="O102" s="1"/>
    </row>
    <row r="103" spans="8:15" x14ac:dyDescent="0.2">
      <c r="H103" s="1"/>
      <c r="I103" s="1"/>
      <c r="J103" s="1"/>
      <c r="K103" s="1"/>
      <c r="L103" s="1"/>
      <c r="M103" s="1"/>
      <c r="N103" s="1"/>
      <c r="O103" s="1"/>
    </row>
    <row r="104" spans="8:15" x14ac:dyDescent="0.2">
      <c r="H104" s="1"/>
      <c r="I104" s="1"/>
      <c r="J104" s="1"/>
      <c r="K104" s="1"/>
      <c r="L104" s="1"/>
      <c r="M104" s="1"/>
      <c r="N104" s="1"/>
      <c r="O104" s="1"/>
    </row>
    <row r="105" spans="8:15" x14ac:dyDescent="0.2">
      <c r="H105" s="1"/>
      <c r="I105" s="1"/>
      <c r="J105" s="1"/>
      <c r="K105" s="1"/>
      <c r="L105" s="1"/>
      <c r="M105" s="1"/>
      <c r="N105" s="1"/>
      <c r="O105" s="1"/>
    </row>
    <row r="106" spans="8:15" x14ac:dyDescent="0.2">
      <c r="H106" s="1"/>
      <c r="I106" s="1"/>
      <c r="J106" s="1"/>
      <c r="K106" s="1"/>
      <c r="L106" s="1"/>
      <c r="M106" s="1"/>
      <c r="N106" s="1"/>
      <c r="O106" s="1"/>
    </row>
    <row r="107" spans="8:15" x14ac:dyDescent="0.2">
      <c r="H107" s="1"/>
      <c r="I107" s="1"/>
      <c r="J107" s="1"/>
      <c r="K107" s="1"/>
      <c r="L107" s="1"/>
      <c r="M107" s="1"/>
      <c r="N107" s="1"/>
      <c r="O107" s="1"/>
    </row>
    <row r="108" spans="8:15" x14ac:dyDescent="0.2">
      <c r="H108" s="1"/>
      <c r="I108" s="1"/>
      <c r="J108" s="1"/>
      <c r="K108" s="1"/>
      <c r="L108" s="1"/>
      <c r="M108" s="1"/>
      <c r="N108" s="1"/>
      <c r="O108" s="1"/>
    </row>
    <row r="109" spans="8:15" x14ac:dyDescent="0.2">
      <c r="H109" s="1"/>
      <c r="I109" s="1"/>
      <c r="J109" s="1"/>
      <c r="K109" s="1"/>
      <c r="L109" s="1"/>
      <c r="M109" s="1"/>
      <c r="N109" s="1"/>
      <c r="O109" s="1"/>
    </row>
    <row r="110" spans="8:15" x14ac:dyDescent="0.2">
      <c r="H110" s="1"/>
      <c r="I110" s="1"/>
      <c r="J110" s="1"/>
      <c r="K110" s="1"/>
      <c r="L110" s="1"/>
      <c r="M110" s="1"/>
      <c r="N110" s="1"/>
      <c r="O110" s="1"/>
    </row>
    <row r="111" spans="8:15" x14ac:dyDescent="0.2">
      <c r="H111" s="1"/>
      <c r="I111" s="1"/>
      <c r="J111" s="1"/>
      <c r="K111" s="1"/>
      <c r="L111" s="1"/>
      <c r="M111" s="1"/>
      <c r="N111" s="1"/>
      <c r="O111" s="1"/>
    </row>
    <row r="112" spans="8:15" x14ac:dyDescent="0.2">
      <c r="H112" s="1"/>
      <c r="I112" s="1"/>
      <c r="J112" s="1"/>
      <c r="K112" s="1"/>
      <c r="L112" s="1"/>
      <c r="M112" s="1"/>
      <c r="N112" s="1"/>
      <c r="O112" s="1"/>
    </row>
    <row r="113" spans="8:15" x14ac:dyDescent="0.2">
      <c r="H113" s="1"/>
      <c r="I113" s="1"/>
      <c r="J113" s="1"/>
      <c r="K113" s="1"/>
      <c r="L113" s="1"/>
      <c r="M113" s="1"/>
      <c r="N113" s="1"/>
      <c r="O113" s="1"/>
    </row>
    <row r="114" spans="8:15" x14ac:dyDescent="0.2">
      <c r="H114" s="1"/>
      <c r="I114" s="1"/>
      <c r="J114" s="1"/>
      <c r="K114" s="1"/>
      <c r="L114" s="1"/>
      <c r="M114" s="1"/>
      <c r="N114" s="1"/>
      <c r="O114" s="1"/>
    </row>
    <row r="115" spans="8:15" x14ac:dyDescent="0.2">
      <c r="H115" s="1"/>
      <c r="I115" s="1"/>
      <c r="J115" s="1"/>
      <c r="K115" s="1"/>
      <c r="L115" s="1"/>
      <c r="M115" s="1"/>
      <c r="N115" s="1"/>
      <c r="O115" s="1"/>
    </row>
    <row r="116" spans="8:15" x14ac:dyDescent="0.2">
      <c r="H116" s="1"/>
      <c r="I116" s="1"/>
      <c r="J116" s="1"/>
      <c r="K116" s="1"/>
      <c r="L116" s="1"/>
      <c r="M116" s="1"/>
      <c r="N116" s="1"/>
      <c r="O116" s="1"/>
    </row>
    <row r="117" spans="8:15" x14ac:dyDescent="0.2">
      <c r="H117" s="1"/>
      <c r="I117" s="1"/>
      <c r="J117" s="1"/>
      <c r="K117" s="1"/>
      <c r="L117" s="1"/>
      <c r="M117" s="1"/>
      <c r="N117" s="1"/>
      <c r="O117" s="1"/>
    </row>
    <row r="118" spans="8:15" x14ac:dyDescent="0.2">
      <c r="H118" s="1"/>
      <c r="I118" s="1"/>
      <c r="J118" s="1"/>
      <c r="K118" s="1"/>
      <c r="L118" s="1"/>
      <c r="M118" s="1"/>
      <c r="N118" s="1"/>
      <c r="O118" s="1"/>
    </row>
    <row r="119" spans="8:15" x14ac:dyDescent="0.2">
      <c r="H119" s="1"/>
      <c r="I119" s="1"/>
      <c r="J119" s="1"/>
      <c r="K119" s="1"/>
      <c r="L119" s="1"/>
      <c r="M119" s="1"/>
      <c r="N119" s="1"/>
      <c r="O119" s="1"/>
    </row>
    <row r="120" spans="8:15" x14ac:dyDescent="0.2">
      <c r="H120" s="1"/>
      <c r="I120" s="1"/>
      <c r="J120" s="1"/>
      <c r="K120" s="1"/>
      <c r="L120" s="1"/>
      <c r="M120" s="1"/>
      <c r="N120" s="1"/>
      <c r="O120" s="1"/>
    </row>
    <row r="121" spans="8:15" x14ac:dyDescent="0.2">
      <c r="H121" s="1"/>
      <c r="I121" s="1"/>
      <c r="J121" s="1"/>
      <c r="K121" s="1"/>
      <c r="L121" s="1"/>
      <c r="M121" s="1"/>
      <c r="N121" s="1"/>
      <c r="O121" s="1"/>
    </row>
    <row r="122" spans="8:15" x14ac:dyDescent="0.2">
      <c r="H122" s="1"/>
      <c r="I122" s="1"/>
      <c r="J122" s="1"/>
      <c r="K122" s="1"/>
      <c r="L122" s="1"/>
      <c r="M122" s="1"/>
      <c r="N122" s="1"/>
      <c r="O122" s="1"/>
    </row>
    <row r="123" spans="8:15" x14ac:dyDescent="0.2">
      <c r="H123" s="1"/>
      <c r="I123" s="1"/>
      <c r="J123" s="1"/>
      <c r="K123" s="1"/>
      <c r="L123" s="1"/>
      <c r="M123" s="1"/>
      <c r="N123" s="1"/>
      <c r="O123" s="1"/>
    </row>
    <row r="124" spans="8:15" x14ac:dyDescent="0.2">
      <c r="H124" s="1"/>
      <c r="I124" s="1"/>
      <c r="J124" s="1"/>
      <c r="K124" s="1"/>
      <c r="L124" s="1"/>
      <c r="M124" s="1"/>
      <c r="N124" s="1"/>
      <c r="O124" s="1"/>
    </row>
    <row r="125" spans="8:15" x14ac:dyDescent="0.2">
      <c r="H125" s="1"/>
      <c r="I125" s="1"/>
      <c r="J125" s="1"/>
      <c r="K125" s="1"/>
      <c r="L125" s="1"/>
      <c r="M125" s="1"/>
      <c r="N125" s="1"/>
      <c r="O125" s="1"/>
    </row>
    <row r="126" spans="8:15" x14ac:dyDescent="0.2">
      <c r="H126" s="1"/>
      <c r="I126" s="1"/>
      <c r="J126" s="1"/>
      <c r="K126" s="1"/>
      <c r="L126" s="1"/>
      <c r="M126" s="1"/>
      <c r="N126" s="1"/>
      <c r="O126" s="1"/>
    </row>
    <row r="127" spans="8:15" x14ac:dyDescent="0.2">
      <c r="H127" s="1"/>
      <c r="I127" s="1"/>
      <c r="J127" s="1"/>
      <c r="K127" s="1"/>
      <c r="L127" s="1"/>
      <c r="M127" s="1"/>
      <c r="N127" s="1"/>
      <c r="O127" s="1"/>
    </row>
    <row r="128" spans="8:15" x14ac:dyDescent="0.2">
      <c r="H128" s="1"/>
      <c r="I128" s="1"/>
      <c r="J128" s="1"/>
      <c r="K128" s="1"/>
      <c r="L128" s="1"/>
      <c r="M128" s="1"/>
      <c r="N128" s="1"/>
      <c r="O128" s="1"/>
    </row>
    <row r="129" spans="8:15" x14ac:dyDescent="0.2">
      <c r="H129" s="1"/>
      <c r="I129" s="1"/>
      <c r="J129" s="1"/>
      <c r="K129" s="1"/>
      <c r="L129" s="1"/>
      <c r="M129" s="1"/>
      <c r="N129" s="1"/>
      <c r="O129" s="1"/>
    </row>
    <row r="130" spans="8:15" x14ac:dyDescent="0.2">
      <c r="H130" s="1"/>
      <c r="I130" s="1"/>
      <c r="J130" s="1"/>
      <c r="K130" s="1"/>
      <c r="L130" s="1"/>
      <c r="M130" s="1"/>
      <c r="N130" s="1"/>
      <c r="O130" s="1"/>
    </row>
    <row r="131" spans="8:15" x14ac:dyDescent="0.2">
      <c r="H131" s="1"/>
      <c r="I131" s="1"/>
      <c r="J131" s="1"/>
      <c r="K131" s="1"/>
      <c r="L131" s="1"/>
      <c r="M131" s="1"/>
      <c r="N131" s="1"/>
      <c r="O131" s="1"/>
    </row>
    <row r="132" spans="8:15" x14ac:dyDescent="0.2">
      <c r="H132" s="1"/>
      <c r="I132" s="1"/>
      <c r="J132" s="1"/>
      <c r="K132" s="1"/>
      <c r="L132" s="1"/>
      <c r="M132" s="1"/>
      <c r="N132" s="1"/>
      <c r="O132" s="1"/>
    </row>
    <row r="133" spans="8:15" x14ac:dyDescent="0.2">
      <c r="H133" s="1"/>
      <c r="I133" s="1"/>
      <c r="J133" s="1"/>
      <c r="K133" s="1"/>
      <c r="L133" s="1"/>
      <c r="M133" s="1"/>
      <c r="N133" s="1"/>
      <c r="O133" s="1"/>
    </row>
    <row r="134" spans="8:15" x14ac:dyDescent="0.2">
      <c r="H134" s="1"/>
      <c r="I134" s="1"/>
      <c r="J134" s="1"/>
      <c r="K134" s="1"/>
      <c r="L134" s="1"/>
      <c r="M134" s="1"/>
      <c r="N134" s="1"/>
      <c r="O134" s="1"/>
    </row>
    <row r="135" spans="8:15" x14ac:dyDescent="0.2">
      <c r="H135" s="1"/>
      <c r="I135" s="1"/>
      <c r="J135" s="1"/>
      <c r="K135" s="1"/>
      <c r="L135" s="1"/>
      <c r="M135" s="1"/>
      <c r="N135" s="1"/>
      <c r="O135" s="1"/>
    </row>
    <row r="136" spans="8:15" x14ac:dyDescent="0.2">
      <c r="H136" s="1"/>
      <c r="I136" s="1"/>
      <c r="J136" s="1"/>
      <c r="K136" s="1"/>
      <c r="L136" s="1"/>
      <c r="M136" s="1"/>
      <c r="N136" s="1"/>
      <c r="O136" s="1"/>
    </row>
    <row r="137" spans="8:15" x14ac:dyDescent="0.2">
      <c r="H137" s="1"/>
      <c r="I137" s="1"/>
      <c r="J137" s="1"/>
      <c r="K137" s="1"/>
      <c r="L137" s="1"/>
      <c r="M137" s="1"/>
      <c r="N137" s="1"/>
      <c r="O137" s="1"/>
    </row>
    <row r="138" spans="8:15" x14ac:dyDescent="0.2">
      <c r="H138" s="1"/>
      <c r="I138" s="1"/>
      <c r="J138" s="1"/>
      <c r="K138" s="1"/>
      <c r="L138" s="1"/>
      <c r="M138" s="1"/>
      <c r="N138" s="1"/>
      <c r="O138" s="1"/>
    </row>
    <row r="139" spans="8:15" x14ac:dyDescent="0.2">
      <c r="H139" s="1"/>
      <c r="I139" s="1"/>
      <c r="J139" s="1"/>
      <c r="K139" s="1"/>
      <c r="L139" s="1"/>
      <c r="M139" s="1"/>
      <c r="N139" s="1"/>
      <c r="O139" s="1"/>
    </row>
    <row r="140" spans="8:15" x14ac:dyDescent="0.2">
      <c r="H140" s="1"/>
      <c r="I140" s="1"/>
      <c r="J140" s="1"/>
      <c r="K140" s="1"/>
      <c r="L140" s="1"/>
      <c r="M140" s="1"/>
      <c r="N140" s="1"/>
      <c r="O140" s="1"/>
    </row>
    <row r="141" spans="8:15" x14ac:dyDescent="0.2">
      <c r="H141" s="1"/>
      <c r="I141" s="1"/>
      <c r="J141" s="1"/>
      <c r="K141" s="1"/>
      <c r="L141" s="1"/>
      <c r="M141" s="1"/>
      <c r="N141" s="1"/>
      <c r="O141" s="1"/>
    </row>
    <row r="142" spans="8:15" x14ac:dyDescent="0.2">
      <c r="H142" s="1"/>
      <c r="I142" s="1"/>
      <c r="J142" s="1"/>
      <c r="K142" s="1"/>
      <c r="L142" s="1"/>
      <c r="M142" s="1"/>
      <c r="N142" s="1"/>
      <c r="O142" s="1"/>
    </row>
    <row r="143" spans="8:15" x14ac:dyDescent="0.2">
      <c r="H143" s="1"/>
      <c r="I143" s="1"/>
      <c r="J143" s="1"/>
      <c r="K143" s="1"/>
      <c r="L143" s="1"/>
      <c r="M143" s="1"/>
      <c r="N143" s="1"/>
      <c r="O143" s="1"/>
    </row>
    <row r="144" spans="8:15" x14ac:dyDescent="0.2">
      <c r="H144" s="1"/>
      <c r="I144" s="1"/>
      <c r="J144" s="1"/>
      <c r="K144" s="1"/>
      <c r="L144" s="1"/>
      <c r="M144" s="1"/>
      <c r="N144" s="1"/>
      <c r="O144" s="1"/>
    </row>
    <row r="145" spans="8:15" x14ac:dyDescent="0.2">
      <c r="H145" s="1"/>
      <c r="I145" s="1"/>
      <c r="J145" s="1"/>
      <c r="K145" s="1"/>
      <c r="L145" s="1"/>
      <c r="M145" s="1"/>
      <c r="N145" s="1"/>
      <c r="O145" s="1"/>
    </row>
    <row r="146" spans="8:15" x14ac:dyDescent="0.2">
      <c r="H146" s="1"/>
      <c r="I146" s="1"/>
      <c r="J146" s="1"/>
      <c r="K146" s="1"/>
      <c r="L146" s="1"/>
      <c r="M146" s="1"/>
      <c r="N146" s="1"/>
      <c r="O146" s="1"/>
    </row>
    <row r="147" spans="8:15" x14ac:dyDescent="0.2">
      <c r="H147" s="1"/>
      <c r="I147" s="1"/>
      <c r="J147" s="1"/>
      <c r="K147" s="1"/>
      <c r="L147" s="1"/>
      <c r="M147" s="1"/>
      <c r="N147" s="1"/>
      <c r="O147" s="1"/>
    </row>
    <row r="148" spans="8:15" x14ac:dyDescent="0.2">
      <c r="H148" s="1"/>
      <c r="I148" s="1"/>
      <c r="J148" s="1"/>
      <c r="K148" s="1"/>
      <c r="L148" s="1"/>
      <c r="M148" s="1"/>
      <c r="N148" s="1"/>
      <c r="O148" s="1"/>
    </row>
    <row r="149" spans="8:15" x14ac:dyDescent="0.2">
      <c r="H149" s="1"/>
      <c r="I149" s="1"/>
      <c r="J149" s="1"/>
      <c r="K149" s="1"/>
      <c r="L149" s="1"/>
      <c r="M149" s="1"/>
      <c r="N149" s="1"/>
      <c r="O149" s="1"/>
    </row>
    <row r="150" spans="8:15" x14ac:dyDescent="0.2">
      <c r="H150" s="1"/>
      <c r="I150" s="1"/>
      <c r="J150" s="1"/>
      <c r="K150" s="1"/>
      <c r="L150" s="1"/>
      <c r="M150" s="1"/>
      <c r="N150" s="1"/>
      <c r="O150" s="1"/>
    </row>
    <row r="151" spans="8:15" x14ac:dyDescent="0.2">
      <c r="H151" s="1"/>
      <c r="I151" s="1"/>
      <c r="J151" s="1"/>
      <c r="K151" s="1"/>
      <c r="L151" s="1"/>
      <c r="M151" s="1"/>
      <c r="N151" s="1"/>
      <c r="O151" s="1"/>
    </row>
    <row r="152" spans="8:15" x14ac:dyDescent="0.2">
      <c r="H152" s="1"/>
      <c r="I152" s="1"/>
      <c r="J152" s="1"/>
      <c r="K152" s="1"/>
      <c r="L152" s="1"/>
      <c r="M152" s="1"/>
      <c r="N152" s="1"/>
      <c r="O152" s="1"/>
    </row>
    <row r="153" spans="8:15" x14ac:dyDescent="0.2">
      <c r="H153" s="1"/>
      <c r="I153" s="1"/>
      <c r="J153" s="1"/>
      <c r="K153" s="1"/>
      <c r="L153" s="1"/>
      <c r="M153" s="1"/>
      <c r="N153" s="1"/>
      <c r="O153" s="1"/>
    </row>
    <row r="154" spans="8:15" x14ac:dyDescent="0.2">
      <c r="H154" s="1"/>
      <c r="I154" s="1"/>
      <c r="J154" s="1"/>
      <c r="K154" s="1"/>
      <c r="L154" s="1"/>
      <c r="M154" s="1"/>
      <c r="N154" s="1"/>
      <c r="O154" s="1"/>
    </row>
    <row r="155" spans="8:15" x14ac:dyDescent="0.2">
      <c r="H155" s="1"/>
      <c r="I155" s="1"/>
      <c r="J155" s="1"/>
      <c r="K155" s="1"/>
      <c r="L155" s="1"/>
      <c r="M155" s="1"/>
      <c r="N155" s="1"/>
      <c r="O155" s="1"/>
    </row>
    <row r="156" spans="8:15" x14ac:dyDescent="0.2">
      <c r="H156" s="1"/>
      <c r="I156" s="1"/>
      <c r="J156" s="1"/>
      <c r="K156" s="1"/>
      <c r="L156" s="1"/>
      <c r="M156" s="1"/>
      <c r="N156" s="1"/>
      <c r="O156" s="1"/>
    </row>
    <row r="157" spans="8:15" x14ac:dyDescent="0.2">
      <c r="H157" s="1"/>
      <c r="I157" s="1"/>
      <c r="J157" s="1"/>
      <c r="K157" s="1"/>
      <c r="L157" s="1"/>
      <c r="M157" s="1"/>
      <c r="N157" s="1"/>
      <c r="O157" s="1"/>
    </row>
    <row r="158" spans="8:15" x14ac:dyDescent="0.2">
      <c r="H158" s="1"/>
      <c r="I158" s="1"/>
      <c r="J158" s="1"/>
      <c r="K158" s="1"/>
      <c r="L158" s="1"/>
      <c r="M158" s="1"/>
      <c r="N158" s="1"/>
      <c r="O158" s="1"/>
    </row>
    <row r="159" spans="8:15" x14ac:dyDescent="0.2">
      <c r="H159" s="1"/>
      <c r="I159" s="1"/>
      <c r="J159" s="1"/>
      <c r="K159" s="1"/>
      <c r="L159" s="1"/>
      <c r="M159" s="1"/>
      <c r="N159" s="1"/>
      <c r="O159" s="1"/>
    </row>
    <row r="160" spans="8:15" x14ac:dyDescent="0.2">
      <c r="H160" s="1"/>
      <c r="I160" s="1"/>
      <c r="J160" s="1"/>
      <c r="K160" s="1"/>
      <c r="L160" s="1"/>
      <c r="M160" s="1"/>
      <c r="N160" s="1"/>
      <c r="O160" s="1"/>
    </row>
    <row r="161" spans="8:15" x14ac:dyDescent="0.2">
      <c r="H161" s="1"/>
      <c r="I161" s="1"/>
      <c r="J161" s="1"/>
      <c r="K161" s="1"/>
      <c r="L161" s="1"/>
      <c r="M161" s="1"/>
      <c r="N161" s="1"/>
      <c r="O161" s="1"/>
    </row>
    <row r="162" spans="8:15" ht="13.5" customHeight="1" x14ac:dyDescent="0.2">
      <c r="H162" s="1"/>
      <c r="I162" s="1"/>
      <c r="J162" s="1"/>
      <c r="K162" s="1"/>
      <c r="L162" s="1"/>
      <c r="M162" s="1"/>
      <c r="N162" s="1"/>
      <c r="O162" s="1"/>
    </row>
    <row r="163" spans="8:15" ht="13.5" customHeight="1" x14ac:dyDescent="0.2">
      <c r="H163" s="1"/>
      <c r="I163" s="1"/>
      <c r="J163" s="1"/>
      <c r="K163" s="1"/>
      <c r="L163" s="1"/>
      <c r="M163" s="1"/>
      <c r="N163" s="1"/>
      <c r="O163" s="1"/>
    </row>
    <row r="164" spans="8:15" ht="13.5" customHeight="1" x14ac:dyDescent="0.2">
      <c r="H164" s="1"/>
      <c r="I164" s="1"/>
      <c r="J164" s="1"/>
      <c r="K164" s="1"/>
      <c r="L164" s="1"/>
      <c r="M164" s="1"/>
      <c r="N164" s="1"/>
      <c r="O164" s="1"/>
    </row>
    <row r="165" spans="8:15" ht="13.5" customHeight="1" x14ac:dyDescent="0.2">
      <c r="H165" s="1"/>
      <c r="I165" s="1"/>
      <c r="J165" s="1"/>
      <c r="K165" s="1"/>
      <c r="L165" s="1"/>
      <c r="M165" s="1"/>
      <c r="N165" s="1"/>
      <c r="O165" s="1"/>
    </row>
    <row r="166" spans="8:15" ht="13.5" customHeight="1" x14ac:dyDescent="0.2">
      <c r="H166" s="1"/>
      <c r="I166" s="1"/>
      <c r="J166" s="1"/>
      <c r="K166" s="1"/>
      <c r="L166" s="1"/>
      <c r="M166" s="1"/>
      <c r="N166" s="1"/>
      <c r="O166" s="1"/>
    </row>
    <row r="167" spans="8:15" ht="13.5" customHeight="1" x14ac:dyDescent="0.2">
      <c r="H167" s="1"/>
      <c r="I167" s="1"/>
      <c r="J167" s="1"/>
      <c r="K167" s="1"/>
      <c r="L167" s="1"/>
      <c r="M167" s="1"/>
      <c r="N167" s="1"/>
      <c r="O167" s="1"/>
    </row>
    <row r="168" spans="8:15" ht="13.5" customHeight="1" x14ac:dyDescent="0.2">
      <c r="H168" s="1"/>
      <c r="I168" s="1"/>
      <c r="J168" s="1"/>
      <c r="K168" s="1"/>
      <c r="L168" s="1"/>
      <c r="M168" s="1"/>
      <c r="N168" s="1"/>
      <c r="O168" s="1"/>
    </row>
    <row r="169" spans="8:15" ht="13.5" customHeight="1" x14ac:dyDescent="0.2">
      <c r="H169" s="1"/>
      <c r="I169" s="1"/>
      <c r="J169" s="1"/>
      <c r="K169" s="1"/>
      <c r="L169" s="1"/>
      <c r="M169" s="1"/>
      <c r="N169" s="1"/>
      <c r="O169" s="1"/>
    </row>
    <row r="170" spans="8:15" ht="13.5" customHeight="1" x14ac:dyDescent="0.2">
      <c r="H170" s="1"/>
      <c r="I170" s="1"/>
      <c r="J170" s="1"/>
      <c r="K170" s="1"/>
      <c r="L170" s="1"/>
      <c r="M170" s="1"/>
      <c r="N170" s="1"/>
      <c r="O170" s="1"/>
    </row>
    <row r="171" spans="8:15" ht="13.5" customHeight="1" x14ac:dyDescent="0.2">
      <c r="H171" s="1"/>
      <c r="I171" s="1"/>
      <c r="J171" s="1"/>
      <c r="K171" s="1"/>
      <c r="L171" s="1"/>
      <c r="M171" s="1"/>
      <c r="N171" s="1"/>
      <c r="O171" s="1"/>
    </row>
    <row r="172" spans="8:15" ht="13.5" customHeight="1" x14ac:dyDescent="0.2">
      <c r="H172" s="1"/>
      <c r="I172" s="1"/>
      <c r="J172" s="1"/>
      <c r="K172" s="1"/>
      <c r="L172" s="1"/>
      <c r="M172" s="1"/>
      <c r="N172" s="1"/>
      <c r="O172" s="1"/>
    </row>
    <row r="173" spans="8:15" ht="13.5" customHeight="1" x14ac:dyDescent="0.2">
      <c r="H173" s="1"/>
      <c r="I173" s="1"/>
      <c r="J173" s="1"/>
      <c r="K173" s="1"/>
      <c r="L173" s="1"/>
      <c r="M173" s="1"/>
      <c r="N173" s="1"/>
      <c r="O173" s="1"/>
    </row>
    <row r="174" spans="8:15" ht="13.5" customHeight="1" x14ac:dyDescent="0.2">
      <c r="H174" s="1"/>
      <c r="I174" s="1"/>
      <c r="J174" s="1"/>
      <c r="K174" s="1"/>
      <c r="L174" s="1"/>
      <c r="M174" s="1"/>
      <c r="N174" s="1"/>
      <c r="O174" s="1"/>
    </row>
    <row r="175" spans="8:15" ht="13.5" customHeight="1" x14ac:dyDescent="0.2">
      <c r="H175" s="1"/>
      <c r="I175" s="1"/>
      <c r="J175" s="1"/>
      <c r="K175" s="1"/>
      <c r="L175" s="1"/>
      <c r="M175" s="1"/>
      <c r="N175" s="1"/>
      <c r="O175" s="1"/>
    </row>
    <row r="176" spans="8:15" ht="13.5" customHeight="1" x14ac:dyDescent="0.2">
      <c r="H176" s="1"/>
      <c r="I176" s="1"/>
      <c r="J176" s="1"/>
      <c r="K176" s="1"/>
      <c r="L176" s="1"/>
      <c r="M176" s="1"/>
      <c r="N176" s="1"/>
      <c r="O176" s="1"/>
    </row>
    <row r="177" spans="8:15" ht="13.5" customHeight="1" x14ac:dyDescent="0.2">
      <c r="H177" s="1"/>
      <c r="I177" s="1"/>
      <c r="J177" s="1"/>
      <c r="K177" s="1"/>
      <c r="L177" s="1"/>
      <c r="M177" s="1"/>
      <c r="N177" s="1"/>
      <c r="O177" s="1"/>
    </row>
    <row r="178" spans="8:15" ht="13.5" customHeight="1" x14ac:dyDescent="0.2">
      <c r="H178" s="1"/>
      <c r="I178" s="1"/>
      <c r="J178" s="1"/>
      <c r="K178" s="1"/>
      <c r="L178" s="1"/>
      <c r="M178" s="1"/>
      <c r="N178" s="1"/>
      <c r="O178" s="1"/>
    </row>
    <row r="179" spans="8:15" ht="13.5" customHeight="1" x14ac:dyDescent="0.2">
      <c r="H179" s="1"/>
      <c r="I179" s="1"/>
      <c r="J179" s="1"/>
      <c r="K179" s="1"/>
      <c r="L179" s="1"/>
      <c r="M179" s="1"/>
      <c r="N179" s="1"/>
      <c r="O179" s="1"/>
    </row>
    <row r="180" spans="8:15" ht="13.5" customHeight="1" x14ac:dyDescent="0.2">
      <c r="H180" s="1"/>
      <c r="I180" s="1"/>
      <c r="J180" s="1"/>
      <c r="K180" s="1"/>
      <c r="L180" s="1"/>
      <c r="M180" s="1"/>
      <c r="N180" s="1"/>
      <c r="O180" s="1"/>
    </row>
    <row r="181" spans="8:15" ht="13.5" customHeight="1" x14ac:dyDescent="0.2">
      <c r="H181" s="1"/>
      <c r="I181" s="1"/>
      <c r="J181" s="1"/>
      <c r="K181" s="1"/>
      <c r="L181" s="1"/>
      <c r="M181" s="1"/>
      <c r="N181" s="1"/>
      <c r="O181" s="1"/>
    </row>
    <row r="182" spans="8:15" ht="13.5" customHeight="1" x14ac:dyDescent="0.2">
      <c r="H182" s="1"/>
      <c r="I182" s="1"/>
      <c r="J182" s="1"/>
      <c r="K182" s="1"/>
      <c r="L182" s="1"/>
      <c r="M182" s="1"/>
      <c r="N182" s="1"/>
      <c r="O182" s="1"/>
    </row>
    <row r="183" spans="8:15" ht="13.5" customHeight="1" x14ac:dyDescent="0.2">
      <c r="H183" s="1"/>
      <c r="I183" s="1"/>
      <c r="J183" s="1"/>
      <c r="K183" s="1"/>
      <c r="L183" s="1"/>
      <c r="M183" s="1"/>
      <c r="N183" s="1"/>
      <c r="O183" s="1"/>
    </row>
    <row r="184" spans="8:15" ht="13.5" customHeight="1" x14ac:dyDescent="0.2">
      <c r="H184" s="1"/>
      <c r="I184" s="1"/>
      <c r="J184" s="1"/>
      <c r="K184" s="1"/>
      <c r="L184" s="1"/>
      <c r="M184" s="1"/>
      <c r="N184" s="1"/>
      <c r="O184" s="1"/>
    </row>
    <row r="185" spans="8:15" ht="13.5" customHeight="1" x14ac:dyDescent="0.2">
      <c r="H185" s="1"/>
      <c r="I185" s="1"/>
      <c r="J185" s="1"/>
      <c r="K185" s="1"/>
      <c r="L185" s="1"/>
      <c r="M185" s="1"/>
      <c r="N185" s="1"/>
      <c r="O185" s="1"/>
    </row>
    <row r="186" spans="8:15" ht="13.5" customHeight="1" x14ac:dyDescent="0.2">
      <c r="H186" s="1"/>
      <c r="I186" s="1"/>
      <c r="J186" s="1"/>
      <c r="K186" s="1"/>
      <c r="L186" s="1"/>
      <c r="M186" s="1"/>
      <c r="N186" s="1"/>
      <c r="O186" s="1"/>
    </row>
    <row r="187" spans="8:15" ht="13.5" customHeight="1" x14ac:dyDescent="0.2">
      <c r="H187" s="1"/>
      <c r="I187" s="1"/>
      <c r="J187" s="1"/>
      <c r="K187" s="1"/>
      <c r="L187" s="1"/>
      <c r="M187" s="1"/>
      <c r="N187" s="1"/>
      <c r="O187" s="1"/>
    </row>
    <row r="188" spans="8:15" ht="13.5" customHeight="1" x14ac:dyDescent="0.2">
      <c r="H188" s="1"/>
      <c r="I188" s="1"/>
      <c r="J188" s="1"/>
      <c r="K188" s="1"/>
      <c r="L188" s="1"/>
      <c r="M188" s="1"/>
      <c r="N188" s="1"/>
      <c r="O188" s="1"/>
    </row>
    <row r="189" spans="8:15" ht="13.5" customHeight="1" x14ac:dyDescent="0.2">
      <c r="H189" s="1"/>
      <c r="I189" s="1"/>
      <c r="J189" s="1"/>
      <c r="K189" s="1"/>
      <c r="L189" s="1"/>
      <c r="M189" s="1"/>
      <c r="N189" s="1"/>
      <c r="O189" s="1"/>
    </row>
    <row r="190" spans="8:15" ht="13.5" customHeight="1" x14ac:dyDescent="0.2">
      <c r="H190" s="1"/>
      <c r="I190" s="1"/>
      <c r="J190" s="1"/>
      <c r="K190" s="1"/>
      <c r="L190" s="1"/>
      <c r="M190" s="1"/>
      <c r="N190" s="1"/>
      <c r="O190" s="1"/>
    </row>
    <row r="191" spans="8:15" ht="13.5" customHeight="1" x14ac:dyDescent="0.2">
      <c r="H191" s="1"/>
      <c r="I191" s="1"/>
      <c r="J191" s="1"/>
      <c r="K191" s="1"/>
      <c r="L191" s="1"/>
      <c r="M191" s="1"/>
      <c r="N191" s="1"/>
      <c r="O191" s="1"/>
    </row>
    <row r="192" spans="8:15" ht="13.5" customHeight="1" x14ac:dyDescent="0.2">
      <c r="H192" s="1"/>
      <c r="I192" s="1"/>
      <c r="J192" s="1"/>
      <c r="K192" s="1"/>
      <c r="L192" s="1"/>
      <c r="M192" s="1"/>
      <c r="N192" s="1"/>
      <c r="O192" s="1"/>
    </row>
    <row r="193" spans="8:15" ht="13.5" customHeight="1" x14ac:dyDescent="0.2">
      <c r="H193" s="1"/>
      <c r="I193" s="1"/>
      <c r="J193" s="1"/>
      <c r="K193" s="1"/>
      <c r="L193" s="1"/>
      <c r="M193" s="1"/>
      <c r="N193" s="1"/>
      <c r="O193" s="1"/>
    </row>
    <row r="194" spans="8:15" ht="13.5" customHeight="1" x14ac:dyDescent="0.2">
      <c r="H194" s="1"/>
      <c r="I194" s="1"/>
      <c r="J194" s="1"/>
      <c r="K194" s="1"/>
      <c r="L194" s="1"/>
      <c r="M194" s="1"/>
      <c r="N194" s="1"/>
      <c r="O194" s="1"/>
    </row>
    <row r="195" spans="8:15" ht="13.5" customHeight="1" x14ac:dyDescent="0.2">
      <c r="H195" s="1"/>
      <c r="I195" s="1"/>
      <c r="J195" s="1"/>
      <c r="K195" s="1"/>
      <c r="L195" s="1"/>
      <c r="M195" s="1"/>
      <c r="N195" s="1"/>
      <c r="O195" s="1"/>
    </row>
    <row r="196" spans="8:15" ht="13.5" customHeight="1" x14ac:dyDescent="0.2">
      <c r="H196" s="1"/>
      <c r="I196" s="1"/>
      <c r="J196" s="1"/>
      <c r="K196" s="1"/>
      <c r="L196" s="1"/>
      <c r="M196" s="1"/>
      <c r="N196" s="1"/>
      <c r="O196" s="1"/>
    </row>
    <row r="197" spans="8:15" ht="13.5" customHeight="1" x14ac:dyDescent="0.2">
      <c r="H197" s="1"/>
      <c r="I197" s="1"/>
      <c r="J197" s="1"/>
      <c r="K197" s="1"/>
      <c r="L197" s="1"/>
      <c r="M197" s="1"/>
      <c r="N197" s="1"/>
      <c r="O197" s="1"/>
    </row>
    <row r="198" spans="8:15" ht="13.5" customHeight="1" x14ac:dyDescent="0.2">
      <c r="H198" s="1"/>
      <c r="I198" s="1"/>
      <c r="J198" s="1"/>
      <c r="K198" s="1"/>
      <c r="L198" s="1"/>
      <c r="M198" s="1"/>
      <c r="N198" s="1"/>
      <c r="O198" s="1"/>
    </row>
    <row r="199" spans="8:15" ht="13.5" customHeight="1" x14ac:dyDescent="0.2">
      <c r="H199" s="1"/>
      <c r="I199" s="1"/>
      <c r="J199" s="1"/>
      <c r="K199" s="1"/>
      <c r="L199" s="1"/>
      <c r="M199" s="1"/>
      <c r="N199" s="1"/>
      <c r="O199" s="1"/>
    </row>
    <row r="200" spans="8:15" ht="13.5" customHeight="1" x14ac:dyDescent="0.2">
      <c r="H200" s="1"/>
      <c r="I200" s="1"/>
      <c r="J200" s="1"/>
      <c r="K200" s="1"/>
      <c r="L200" s="1"/>
      <c r="M200" s="1"/>
      <c r="N200" s="1"/>
      <c r="O200" s="1"/>
    </row>
    <row r="201" spans="8:15" ht="13.5" customHeight="1" x14ac:dyDescent="0.2">
      <c r="H201" s="1"/>
      <c r="I201" s="1"/>
      <c r="J201" s="1"/>
      <c r="K201" s="1"/>
      <c r="L201" s="1"/>
      <c r="M201" s="1"/>
      <c r="N201" s="1"/>
      <c r="O201" s="1"/>
    </row>
    <row r="202" spans="8:15" ht="13.5" customHeight="1" x14ac:dyDescent="0.2">
      <c r="H202" s="1"/>
      <c r="I202" s="1"/>
      <c r="J202" s="1"/>
      <c r="K202" s="1"/>
      <c r="L202" s="1"/>
      <c r="M202" s="1"/>
      <c r="N202" s="1"/>
      <c r="O202" s="1"/>
    </row>
    <row r="203" spans="8:15" ht="13.5" customHeight="1" x14ac:dyDescent="0.2">
      <c r="H203" s="1"/>
      <c r="I203" s="1"/>
      <c r="J203" s="1"/>
      <c r="K203" s="1"/>
      <c r="L203" s="1"/>
      <c r="M203" s="1"/>
      <c r="N203" s="1"/>
      <c r="O203" s="1"/>
    </row>
    <row r="204" spans="8:15" ht="13.5" customHeight="1" x14ac:dyDescent="0.2">
      <c r="H204" s="1"/>
      <c r="I204" s="1"/>
      <c r="J204" s="1"/>
      <c r="K204" s="1"/>
      <c r="L204" s="1"/>
      <c r="M204" s="1"/>
      <c r="N204" s="1"/>
      <c r="O204" s="1"/>
    </row>
    <row r="205" spans="8:15" ht="13.5" customHeight="1" x14ac:dyDescent="0.2">
      <c r="H205" s="1"/>
      <c r="I205" s="1"/>
      <c r="J205" s="1"/>
      <c r="K205" s="1"/>
      <c r="L205" s="1"/>
      <c r="M205" s="1"/>
      <c r="N205" s="1"/>
      <c r="O205" s="1"/>
    </row>
    <row r="206" spans="8:15" ht="13.5" customHeight="1" x14ac:dyDescent="0.2">
      <c r="H206" s="1"/>
      <c r="I206" s="1"/>
      <c r="J206" s="1"/>
      <c r="K206" s="1"/>
      <c r="L206" s="1"/>
      <c r="M206" s="1"/>
      <c r="N206" s="1"/>
      <c r="O206" s="1"/>
    </row>
    <row r="207" spans="8:15" ht="13.5" customHeight="1" x14ac:dyDescent="0.2">
      <c r="H207" s="1"/>
      <c r="I207" s="1"/>
      <c r="J207" s="1"/>
      <c r="K207" s="1"/>
      <c r="L207" s="1"/>
      <c r="M207" s="1"/>
      <c r="N207" s="1"/>
      <c r="O207" s="1"/>
    </row>
    <row r="208" spans="8:15" ht="13.5" customHeight="1" x14ac:dyDescent="0.2">
      <c r="H208" s="1"/>
      <c r="I208" s="1"/>
      <c r="J208" s="1"/>
      <c r="K208" s="1"/>
      <c r="L208" s="1"/>
      <c r="M208" s="1"/>
      <c r="N208" s="1"/>
      <c r="O208" s="1"/>
    </row>
    <row r="209" spans="8:15" ht="13.5" customHeight="1" x14ac:dyDescent="0.2">
      <c r="H209" s="1"/>
      <c r="I209" s="1"/>
      <c r="J209" s="1"/>
      <c r="K209" s="1"/>
      <c r="L209" s="1"/>
      <c r="M209" s="1"/>
      <c r="N209" s="1"/>
      <c r="O209" s="1"/>
    </row>
    <row r="210" spans="8:15" ht="13.5" customHeight="1" x14ac:dyDescent="0.2">
      <c r="H210" s="1"/>
      <c r="I210" s="1"/>
      <c r="J210" s="1"/>
      <c r="K210" s="1"/>
      <c r="L210" s="1"/>
      <c r="M210" s="1"/>
      <c r="N210" s="1"/>
      <c r="O210" s="1"/>
    </row>
    <row r="211" spans="8:15" ht="13.5" customHeight="1" x14ac:dyDescent="0.2">
      <c r="H211" s="1"/>
      <c r="I211" s="1"/>
      <c r="J211" s="1"/>
      <c r="K211" s="1"/>
      <c r="L211" s="1"/>
      <c r="M211" s="1"/>
      <c r="N211" s="1"/>
      <c r="O211" s="1"/>
    </row>
    <row r="212" spans="8:15" ht="13.5" customHeight="1" x14ac:dyDescent="0.2">
      <c r="H212" s="1"/>
      <c r="I212" s="1"/>
      <c r="J212" s="1"/>
      <c r="K212" s="1"/>
      <c r="L212" s="1"/>
      <c r="M212" s="1"/>
      <c r="N212" s="1"/>
      <c r="O212" s="1"/>
    </row>
    <row r="213" spans="8:15" ht="13.5" customHeight="1" x14ac:dyDescent="0.2">
      <c r="H213" s="1"/>
      <c r="I213" s="1"/>
      <c r="J213" s="1"/>
      <c r="K213" s="1"/>
      <c r="L213" s="1"/>
      <c r="M213" s="1"/>
      <c r="N213" s="1"/>
      <c r="O213" s="1"/>
    </row>
    <row r="214" spans="8:15" ht="13.5" customHeight="1" x14ac:dyDescent="0.2">
      <c r="H214" s="1"/>
      <c r="I214" s="1"/>
      <c r="J214" s="1"/>
      <c r="K214" s="1"/>
      <c r="L214" s="1"/>
      <c r="M214" s="1"/>
      <c r="N214" s="1"/>
      <c r="O214" s="1"/>
    </row>
    <row r="215" spans="8:15" ht="13.5" customHeight="1" x14ac:dyDescent="0.2">
      <c r="H215" s="1"/>
      <c r="I215" s="1"/>
      <c r="J215" s="1"/>
      <c r="K215" s="1"/>
      <c r="L215" s="1"/>
      <c r="M215" s="1"/>
      <c r="N215" s="1"/>
      <c r="O215" s="1"/>
    </row>
    <row r="216" spans="8:15" ht="13.5" customHeight="1" x14ac:dyDescent="0.2">
      <c r="H216" s="1"/>
      <c r="I216" s="1"/>
      <c r="J216" s="1"/>
      <c r="K216" s="1"/>
      <c r="L216" s="1"/>
      <c r="M216" s="1"/>
      <c r="N216" s="1"/>
      <c r="O216" s="1"/>
    </row>
    <row r="217" spans="8:15" ht="13.5" customHeight="1" x14ac:dyDescent="0.2">
      <c r="H217" s="1"/>
      <c r="I217" s="1"/>
      <c r="J217" s="1"/>
      <c r="K217" s="1"/>
      <c r="L217" s="1"/>
      <c r="M217" s="1"/>
      <c r="N217" s="1"/>
      <c r="O217" s="1"/>
    </row>
    <row r="218" spans="8:15" ht="13.5" customHeight="1" x14ac:dyDescent="0.2">
      <c r="H218" s="1"/>
      <c r="I218" s="1"/>
      <c r="J218" s="1"/>
      <c r="K218" s="1"/>
      <c r="L218" s="1"/>
      <c r="M218" s="1"/>
      <c r="N218" s="1"/>
      <c r="O218" s="1"/>
    </row>
    <row r="219" spans="8:15" ht="13.5" customHeight="1" x14ac:dyDescent="0.2">
      <c r="H219" s="1"/>
      <c r="I219" s="1"/>
      <c r="J219" s="1"/>
      <c r="K219" s="1"/>
      <c r="L219" s="1"/>
      <c r="M219" s="1"/>
      <c r="N219" s="1"/>
      <c r="O219" s="1"/>
    </row>
    <row r="220" spans="8:15" ht="13.5" customHeight="1" x14ac:dyDescent="0.2">
      <c r="H220" s="1"/>
      <c r="I220" s="1"/>
      <c r="J220" s="1"/>
      <c r="K220" s="1"/>
      <c r="L220" s="1"/>
      <c r="M220" s="1"/>
      <c r="N220" s="1"/>
      <c r="O220" s="1"/>
    </row>
    <row r="221" spans="8:15" ht="13.5" customHeight="1" x14ac:dyDescent="0.2">
      <c r="H221" s="1"/>
      <c r="I221" s="1"/>
      <c r="J221" s="1"/>
      <c r="K221" s="1"/>
      <c r="L221" s="1"/>
      <c r="M221" s="1"/>
      <c r="N221" s="1"/>
      <c r="O221" s="1"/>
    </row>
    <row r="222" spans="8:15" ht="13.5" customHeight="1" x14ac:dyDescent="0.2">
      <c r="H222" s="1"/>
      <c r="I222" s="1"/>
      <c r="J222" s="1"/>
      <c r="K222" s="1"/>
      <c r="L222" s="1"/>
      <c r="M222" s="1"/>
      <c r="N222" s="1"/>
      <c r="O222" s="1"/>
    </row>
    <row r="223" spans="8:15" ht="13.5" customHeight="1" x14ac:dyDescent="0.2">
      <c r="H223" s="1"/>
      <c r="I223" s="1"/>
      <c r="J223" s="1"/>
      <c r="K223" s="1"/>
      <c r="L223" s="1"/>
      <c r="M223" s="1"/>
      <c r="N223" s="1"/>
      <c r="O223" s="1"/>
    </row>
    <row r="224" spans="8:15" ht="13.5" customHeight="1" x14ac:dyDescent="0.2">
      <c r="H224" s="1"/>
      <c r="I224" s="1"/>
      <c r="J224" s="1"/>
      <c r="K224" s="1"/>
      <c r="L224" s="1"/>
      <c r="M224" s="1"/>
      <c r="N224" s="1"/>
      <c r="O224" s="1"/>
    </row>
    <row r="225" spans="8:15" ht="13.5" customHeight="1" x14ac:dyDescent="0.2">
      <c r="H225" s="1"/>
      <c r="I225" s="1"/>
      <c r="J225" s="1"/>
      <c r="K225" s="1"/>
      <c r="L225" s="1"/>
      <c r="M225" s="1"/>
      <c r="N225" s="1"/>
      <c r="O225" s="1"/>
    </row>
    <row r="226" spans="8:15" ht="13.5" customHeight="1" x14ac:dyDescent="0.2">
      <c r="H226" s="1"/>
      <c r="I226" s="1"/>
      <c r="J226" s="1"/>
      <c r="K226" s="1"/>
      <c r="L226" s="1"/>
      <c r="M226" s="1"/>
      <c r="N226" s="1"/>
      <c r="O226" s="1"/>
    </row>
    <row r="227" spans="8:15" ht="13.5" customHeight="1" x14ac:dyDescent="0.2">
      <c r="H227" s="1"/>
      <c r="I227" s="1"/>
      <c r="J227" s="1"/>
      <c r="K227" s="1"/>
      <c r="L227" s="1"/>
      <c r="M227" s="1"/>
      <c r="N227" s="1"/>
      <c r="O227" s="1"/>
    </row>
    <row r="228" spans="8:15" ht="13.5" customHeight="1" x14ac:dyDescent="0.2">
      <c r="H228" s="1"/>
      <c r="I228" s="1"/>
      <c r="J228" s="1"/>
      <c r="K228" s="1"/>
      <c r="L228" s="1"/>
      <c r="M228" s="1"/>
      <c r="N228" s="1"/>
      <c r="O228" s="1"/>
    </row>
    <row r="229" spans="8:15" ht="13.5" customHeight="1" x14ac:dyDescent="0.2">
      <c r="H229" s="1"/>
      <c r="I229" s="1"/>
      <c r="J229" s="1"/>
      <c r="K229" s="1"/>
      <c r="L229" s="1"/>
      <c r="M229" s="1"/>
      <c r="N229" s="1"/>
      <c r="O229" s="1"/>
    </row>
    <row r="230" spans="8:15" ht="13.5" customHeight="1" x14ac:dyDescent="0.2">
      <c r="H230" s="1"/>
      <c r="I230" s="1"/>
      <c r="J230" s="1"/>
      <c r="K230" s="1"/>
      <c r="L230" s="1"/>
      <c r="M230" s="1"/>
      <c r="N230" s="1"/>
      <c r="O230" s="1"/>
    </row>
    <row r="231" spans="8:15" ht="13.5" customHeight="1" x14ac:dyDescent="0.2">
      <c r="H231" s="1"/>
      <c r="I231" s="1"/>
      <c r="J231" s="1"/>
      <c r="K231" s="1"/>
      <c r="L231" s="1"/>
      <c r="M231" s="1"/>
      <c r="N231" s="1"/>
      <c r="O231" s="1"/>
    </row>
    <row r="232" spans="8:15" x14ac:dyDescent="0.2">
      <c r="H232" s="1"/>
      <c r="I232" s="1"/>
      <c r="J232" s="1"/>
      <c r="K232" s="1"/>
      <c r="L232" s="1"/>
      <c r="M232" s="1"/>
      <c r="N232" s="1"/>
      <c r="O232" s="1"/>
    </row>
    <row r="233" spans="8:15" x14ac:dyDescent="0.2">
      <c r="H233" s="1"/>
      <c r="I233" s="1"/>
      <c r="J233" s="1"/>
      <c r="K233" s="1"/>
      <c r="L233" s="1"/>
      <c r="M233" s="1"/>
      <c r="N233" s="1"/>
      <c r="O233" s="1"/>
    </row>
    <row r="234" spans="8:15" x14ac:dyDescent="0.2">
      <c r="H234" s="1"/>
      <c r="I234" s="1"/>
      <c r="J234" s="1"/>
      <c r="K234" s="1"/>
      <c r="L234" s="1"/>
      <c r="M234" s="1"/>
      <c r="N234" s="1"/>
      <c r="O234" s="1"/>
    </row>
    <row r="235" spans="8:15" x14ac:dyDescent="0.2">
      <c r="H235" s="1"/>
      <c r="I235" s="1"/>
      <c r="J235" s="1"/>
      <c r="K235" s="1"/>
      <c r="L235" s="1"/>
      <c r="M235" s="1"/>
      <c r="N235" s="1"/>
      <c r="O235" s="1"/>
    </row>
    <row r="236" spans="8:15" x14ac:dyDescent="0.2">
      <c r="H236" s="1"/>
      <c r="I236" s="1"/>
      <c r="J236" s="1"/>
      <c r="K236" s="1"/>
      <c r="L236" s="1"/>
      <c r="M236" s="1"/>
      <c r="N236" s="1"/>
      <c r="O236" s="1"/>
    </row>
    <row r="237" spans="8:15" x14ac:dyDescent="0.2">
      <c r="H237" s="1"/>
      <c r="I237" s="1"/>
      <c r="J237" s="1"/>
      <c r="K237" s="1"/>
      <c r="L237" s="1"/>
      <c r="M237" s="1"/>
      <c r="N237" s="1"/>
      <c r="O237" s="1"/>
    </row>
    <row r="238" spans="8:15" x14ac:dyDescent="0.2">
      <c r="H238" s="1"/>
      <c r="I238" s="1"/>
      <c r="J238" s="1"/>
      <c r="K238" s="1"/>
      <c r="L238" s="1"/>
      <c r="M238" s="1"/>
      <c r="N238" s="1"/>
      <c r="O238" s="1"/>
    </row>
    <row r="239" spans="8:15" x14ac:dyDescent="0.2">
      <c r="H239" s="1"/>
      <c r="I239" s="1"/>
      <c r="J239" s="1"/>
      <c r="K239" s="1"/>
      <c r="L239" s="1"/>
      <c r="M239" s="1"/>
      <c r="N239" s="1"/>
      <c r="O239" s="1"/>
    </row>
    <row r="240" spans="8:15" x14ac:dyDescent="0.2">
      <c r="H240" s="1"/>
      <c r="I240" s="1"/>
      <c r="J240" s="1"/>
      <c r="K240" s="1"/>
      <c r="L240" s="1"/>
      <c r="M240" s="1"/>
      <c r="N240" s="1"/>
      <c r="O240" s="1"/>
    </row>
    <row r="241" spans="8:15" x14ac:dyDescent="0.2">
      <c r="H241" s="1"/>
      <c r="I241" s="1"/>
      <c r="J241" s="1"/>
      <c r="K241" s="1"/>
      <c r="L241" s="1"/>
      <c r="M241" s="1"/>
      <c r="N241" s="1"/>
      <c r="O241" s="1"/>
    </row>
    <row r="242" spans="8:15" x14ac:dyDescent="0.2">
      <c r="H242" s="1"/>
      <c r="I242" s="1"/>
      <c r="J242" s="1"/>
      <c r="K242" s="1"/>
      <c r="L242" s="1"/>
      <c r="M242" s="1"/>
      <c r="N242" s="1"/>
      <c r="O242" s="1"/>
    </row>
    <row r="243" spans="8:15" x14ac:dyDescent="0.2">
      <c r="H243" s="1"/>
      <c r="I243" s="1"/>
      <c r="J243" s="1"/>
      <c r="K243" s="1"/>
      <c r="L243" s="1"/>
      <c r="M243" s="1"/>
      <c r="N243" s="1"/>
      <c r="O243" s="1"/>
    </row>
    <row r="244" spans="8:15" x14ac:dyDescent="0.2">
      <c r="H244" s="1"/>
      <c r="I244" s="1"/>
      <c r="J244" s="1"/>
      <c r="K244" s="1"/>
      <c r="L244" s="1"/>
      <c r="M244" s="1"/>
      <c r="N244" s="1"/>
      <c r="O244" s="1"/>
    </row>
    <row r="245" spans="8:15" x14ac:dyDescent="0.2">
      <c r="H245" s="1"/>
      <c r="I245" s="1"/>
      <c r="J245" s="1"/>
      <c r="K245" s="1"/>
      <c r="L245" s="1"/>
      <c r="M245" s="1"/>
      <c r="N245" s="1"/>
      <c r="O245" s="1"/>
    </row>
    <row r="246" spans="8:15" x14ac:dyDescent="0.2">
      <c r="H246" s="1"/>
      <c r="I246" s="1"/>
      <c r="J246" s="1"/>
      <c r="K246" s="1"/>
      <c r="L246" s="1"/>
      <c r="M246" s="1"/>
      <c r="N246" s="1"/>
      <c r="O246" s="1"/>
    </row>
    <row r="247" spans="8:15" x14ac:dyDescent="0.2">
      <c r="H247" s="1"/>
      <c r="I247" s="1"/>
      <c r="J247" s="1"/>
      <c r="K247" s="1"/>
      <c r="L247" s="1"/>
      <c r="M247" s="1"/>
      <c r="N247" s="1"/>
      <c r="O247" s="1"/>
    </row>
    <row r="248" spans="8:15" x14ac:dyDescent="0.2">
      <c r="H248" s="1"/>
      <c r="I248" s="1"/>
      <c r="J248" s="1"/>
      <c r="K248" s="1"/>
      <c r="L248" s="1"/>
      <c r="M248" s="1"/>
      <c r="N248" s="1"/>
      <c r="O248" s="1"/>
    </row>
    <row r="249" spans="8:15" x14ac:dyDescent="0.2">
      <c r="H249" s="1"/>
      <c r="I249" s="1"/>
      <c r="J249" s="1"/>
      <c r="K249" s="1"/>
      <c r="L249" s="1"/>
      <c r="M249" s="1"/>
      <c r="N249" s="1"/>
      <c r="O249" s="1"/>
    </row>
    <row r="250" spans="8:15" x14ac:dyDescent="0.2">
      <c r="H250" s="1"/>
      <c r="I250" s="1"/>
      <c r="J250" s="1"/>
      <c r="K250" s="1"/>
      <c r="L250" s="1"/>
      <c r="M250" s="1"/>
      <c r="N250" s="1"/>
      <c r="O250" s="1"/>
    </row>
    <row r="251" spans="8:15" x14ac:dyDescent="0.2">
      <c r="H251" s="1"/>
      <c r="I251" s="1"/>
      <c r="J251" s="1"/>
      <c r="K251" s="1"/>
      <c r="L251" s="1"/>
      <c r="M251" s="1"/>
      <c r="N251" s="1"/>
      <c r="O251" s="1"/>
    </row>
    <row r="252" spans="8:15" x14ac:dyDescent="0.2">
      <c r="H252" s="1"/>
      <c r="I252" s="1"/>
      <c r="J252" s="1"/>
      <c r="K252" s="1"/>
      <c r="L252" s="1"/>
      <c r="M252" s="1"/>
      <c r="N252" s="1"/>
      <c r="O252" s="1"/>
    </row>
    <row r="253" spans="8:15" x14ac:dyDescent="0.2">
      <c r="H253" s="1"/>
      <c r="I253" s="1"/>
      <c r="J253" s="1"/>
      <c r="K253" s="1"/>
      <c r="L253" s="1"/>
      <c r="M253" s="1"/>
      <c r="N253" s="1"/>
      <c r="O253" s="1"/>
    </row>
    <row r="254" spans="8:15" x14ac:dyDescent="0.2">
      <c r="H254" s="1"/>
      <c r="I254" s="1"/>
      <c r="J254" s="1"/>
      <c r="K254" s="1"/>
      <c r="L254" s="1"/>
      <c r="M254" s="1"/>
      <c r="N254" s="1"/>
      <c r="O254" s="1"/>
    </row>
    <row r="255" spans="8:15" x14ac:dyDescent="0.2">
      <c r="H255" s="1"/>
      <c r="I255" s="1"/>
      <c r="J255" s="1"/>
      <c r="K255" s="1"/>
      <c r="L255" s="1"/>
      <c r="M255" s="1"/>
      <c r="N255" s="1"/>
      <c r="O255" s="1"/>
    </row>
    <row r="256" spans="8:15" x14ac:dyDescent="0.2">
      <c r="H256" s="1"/>
      <c r="I256" s="1"/>
      <c r="J256" s="1"/>
      <c r="K256" s="1"/>
      <c r="L256" s="1"/>
      <c r="M256" s="1"/>
      <c r="N256" s="1"/>
      <c r="O256" s="1"/>
    </row>
    <row r="257" spans="8:15" x14ac:dyDescent="0.2">
      <c r="H257" s="1"/>
      <c r="I257" s="1"/>
      <c r="J257" s="1"/>
      <c r="K257" s="1"/>
      <c r="L257" s="1"/>
      <c r="M257" s="1"/>
      <c r="N257" s="1"/>
      <c r="O257" s="1"/>
    </row>
    <row r="258" spans="8:15" x14ac:dyDescent="0.2">
      <c r="H258" s="1"/>
      <c r="I258" s="1"/>
      <c r="J258" s="1"/>
      <c r="K258" s="1"/>
      <c r="L258" s="1"/>
      <c r="M258" s="1"/>
      <c r="N258" s="1"/>
      <c r="O258" s="1"/>
    </row>
    <row r="259" spans="8:15" x14ac:dyDescent="0.2">
      <c r="H259" s="1"/>
      <c r="I259" s="1"/>
      <c r="J259" s="1"/>
      <c r="K259" s="1"/>
      <c r="L259" s="1"/>
      <c r="M259" s="1"/>
      <c r="N259" s="1"/>
      <c r="O259" s="1"/>
    </row>
    <row r="260" spans="8:15" x14ac:dyDescent="0.2">
      <c r="H260" s="1"/>
      <c r="I260" s="1"/>
      <c r="J260" s="1"/>
      <c r="K260" s="1"/>
      <c r="L260" s="1"/>
      <c r="M260" s="1"/>
      <c r="N260" s="1"/>
      <c r="O260" s="1"/>
    </row>
    <row r="261" spans="8:15" x14ac:dyDescent="0.2">
      <c r="H261" s="1"/>
      <c r="I261" s="1"/>
      <c r="J261" s="1"/>
      <c r="K261" s="1"/>
      <c r="L261" s="1"/>
      <c r="M261" s="1"/>
      <c r="N261" s="1"/>
      <c r="O261" s="1"/>
    </row>
    <row r="262" spans="8:15" x14ac:dyDescent="0.2">
      <c r="H262" s="1"/>
      <c r="I262" s="1"/>
      <c r="J262" s="1"/>
      <c r="K262" s="1"/>
      <c r="L262" s="1"/>
      <c r="M262" s="1"/>
      <c r="N262" s="1"/>
      <c r="O262" s="1"/>
    </row>
    <row r="263" spans="8:15" x14ac:dyDescent="0.2">
      <c r="H263" s="1"/>
      <c r="I263" s="1"/>
      <c r="J263" s="1"/>
      <c r="K263" s="1"/>
      <c r="L263" s="1"/>
      <c r="M263" s="1"/>
      <c r="N263" s="1"/>
      <c r="O263" s="1"/>
    </row>
    <row r="264" spans="8:15" x14ac:dyDescent="0.2">
      <c r="H264" s="1"/>
      <c r="I264" s="1"/>
      <c r="J264" s="1"/>
      <c r="K264" s="1"/>
      <c r="L264" s="1"/>
      <c r="M264" s="1"/>
      <c r="N264" s="1"/>
      <c r="O264" s="1"/>
    </row>
    <row r="265" spans="8:15" x14ac:dyDescent="0.2">
      <c r="H265" s="1"/>
      <c r="I265" s="1"/>
      <c r="J265" s="1"/>
      <c r="K265" s="1"/>
      <c r="L265" s="1"/>
      <c r="M265" s="1"/>
      <c r="N265" s="1"/>
      <c r="O265" s="1"/>
    </row>
    <row r="266" spans="8:15" x14ac:dyDescent="0.2">
      <c r="H266" s="1"/>
      <c r="I266" s="1"/>
      <c r="J266" s="1"/>
      <c r="K266" s="1"/>
      <c r="L266" s="1"/>
      <c r="M266" s="1"/>
      <c r="N266" s="1"/>
      <c r="O266" s="1"/>
    </row>
    <row r="267" spans="8:15" x14ac:dyDescent="0.2">
      <c r="H267" s="1"/>
      <c r="I267" s="1"/>
      <c r="J267" s="1"/>
      <c r="K267" s="1"/>
      <c r="L267" s="1"/>
      <c r="M267" s="1"/>
      <c r="N267" s="1"/>
      <c r="O267" s="1"/>
    </row>
    <row r="268" spans="8:15" x14ac:dyDescent="0.2">
      <c r="H268" s="1"/>
      <c r="I268" s="1"/>
      <c r="J268" s="1"/>
      <c r="K268" s="1"/>
      <c r="L268" s="1"/>
      <c r="M268" s="1"/>
      <c r="N268" s="1"/>
      <c r="O268" s="1"/>
    </row>
    <row r="269" spans="8:15" x14ac:dyDescent="0.2">
      <c r="H269" s="1"/>
      <c r="I269" s="1"/>
      <c r="J269" s="1"/>
      <c r="K269" s="1"/>
      <c r="L269" s="1"/>
      <c r="M269" s="1"/>
      <c r="N269" s="1"/>
      <c r="O269" s="1"/>
    </row>
    <row r="270" spans="8:15" x14ac:dyDescent="0.2">
      <c r="H270" s="1"/>
      <c r="I270" s="1"/>
      <c r="J270" s="1"/>
      <c r="K270" s="1"/>
      <c r="L270" s="1"/>
      <c r="M270" s="1"/>
      <c r="N270" s="1"/>
      <c r="O270" s="1"/>
    </row>
    <row r="271" spans="8:15" x14ac:dyDescent="0.2">
      <c r="H271" s="1"/>
      <c r="I271" s="1"/>
      <c r="J271" s="1"/>
      <c r="K271" s="1"/>
      <c r="L271" s="1"/>
      <c r="M271" s="1"/>
      <c r="N271" s="1"/>
      <c r="O271" s="1"/>
    </row>
    <row r="272" spans="8:15" x14ac:dyDescent="0.2">
      <c r="H272" s="1"/>
      <c r="I272" s="1"/>
      <c r="J272" s="1"/>
      <c r="K272" s="1"/>
      <c r="L272" s="1"/>
      <c r="M272" s="1"/>
      <c r="N272" s="1"/>
      <c r="O272" s="1"/>
    </row>
    <row r="273" spans="8:15" x14ac:dyDescent="0.2">
      <c r="H273" s="1"/>
      <c r="I273" s="1"/>
      <c r="J273" s="1"/>
      <c r="K273" s="1"/>
      <c r="L273" s="1"/>
      <c r="M273" s="1"/>
      <c r="N273" s="1"/>
      <c r="O273" s="1"/>
    </row>
    <row r="274" spans="8:15" x14ac:dyDescent="0.2">
      <c r="H274" s="1"/>
      <c r="I274" s="1"/>
      <c r="J274" s="1"/>
      <c r="K274" s="1"/>
      <c r="L274" s="1"/>
      <c r="M274" s="1"/>
      <c r="N274" s="1"/>
      <c r="O274" s="1"/>
    </row>
    <row r="275" spans="8:15" x14ac:dyDescent="0.2">
      <c r="H275" s="1"/>
      <c r="I275" s="1"/>
      <c r="J275" s="1"/>
      <c r="K275" s="1"/>
      <c r="L275" s="1"/>
      <c r="M275" s="1"/>
      <c r="N275" s="1"/>
      <c r="O275" s="1"/>
    </row>
    <row r="276" spans="8:15" x14ac:dyDescent="0.2">
      <c r="H276" s="1"/>
      <c r="I276" s="1"/>
      <c r="J276" s="1"/>
      <c r="K276" s="1"/>
      <c r="L276" s="1"/>
      <c r="M276" s="1"/>
      <c r="N276" s="1"/>
      <c r="O276" s="1"/>
    </row>
    <row r="277" spans="8:15" x14ac:dyDescent="0.2">
      <c r="H277" s="1"/>
      <c r="I277" s="1"/>
      <c r="J277" s="1"/>
      <c r="K277" s="1"/>
      <c r="L277" s="1"/>
      <c r="M277" s="1"/>
      <c r="N277" s="1"/>
      <c r="O277" s="1"/>
    </row>
    <row r="278" spans="8:15" x14ac:dyDescent="0.2">
      <c r="H278" s="1"/>
      <c r="I278" s="1"/>
      <c r="J278" s="1"/>
      <c r="K278" s="1"/>
      <c r="L278" s="1"/>
      <c r="M278" s="1"/>
      <c r="N278" s="1"/>
      <c r="O278" s="1"/>
    </row>
    <row r="279" spans="8:15" x14ac:dyDescent="0.2">
      <c r="H279" s="1"/>
      <c r="I279" s="1"/>
      <c r="J279" s="1"/>
      <c r="K279" s="1"/>
      <c r="L279" s="1"/>
      <c r="M279" s="1"/>
      <c r="N279" s="1"/>
      <c r="O279" s="1"/>
    </row>
    <row r="280" spans="8:15" x14ac:dyDescent="0.2">
      <c r="H280" s="1"/>
      <c r="I280" s="1"/>
      <c r="J280" s="1"/>
      <c r="K280" s="1"/>
      <c r="L280" s="1"/>
      <c r="M280" s="1"/>
      <c r="N280" s="1"/>
      <c r="O280" s="1"/>
    </row>
    <row r="281" spans="8:15" x14ac:dyDescent="0.2">
      <c r="H281" s="1"/>
      <c r="I281" s="1"/>
      <c r="J281" s="1"/>
      <c r="K281" s="1"/>
      <c r="L281" s="1"/>
      <c r="M281" s="1"/>
      <c r="N281" s="1"/>
      <c r="O281" s="1"/>
    </row>
    <row r="282" spans="8:15" x14ac:dyDescent="0.2">
      <c r="H282" s="1"/>
      <c r="I282" s="1"/>
      <c r="J282" s="1"/>
      <c r="K282" s="1"/>
      <c r="L282" s="1"/>
      <c r="M282" s="1"/>
      <c r="N282" s="1"/>
      <c r="O282" s="1"/>
    </row>
    <row r="283" spans="8:15" x14ac:dyDescent="0.2">
      <c r="H283" s="1"/>
      <c r="I283" s="1"/>
      <c r="J283" s="1"/>
      <c r="K283" s="1"/>
      <c r="L283" s="1"/>
      <c r="M283" s="1"/>
      <c r="N283" s="1"/>
      <c r="O283" s="1"/>
    </row>
    <row r="284" spans="8:15" x14ac:dyDescent="0.2">
      <c r="H284" s="1"/>
      <c r="I284" s="1"/>
      <c r="J284" s="1"/>
      <c r="K284" s="1"/>
      <c r="L284" s="1"/>
      <c r="M284" s="1"/>
      <c r="N284" s="1"/>
      <c r="O284" s="1"/>
    </row>
    <row r="285" spans="8:15" x14ac:dyDescent="0.2">
      <c r="H285" s="1"/>
      <c r="I285" s="1"/>
      <c r="J285" s="1"/>
      <c r="K285" s="1"/>
      <c r="L285" s="1"/>
      <c r="M285" s="1"/>
      <c r="N285" s="1"/>
      <c r="O285" s="1"/>
    </row>
    <row r="286" spans="8:15" x14ac:dyDescent="0.2">
      <c r="H286" s="1"/>
      <c r="I286" s="1"/>
      <c r="J286" s="1"/>
      <c r="K286" s="1"/>
      <c r="L286" s="1"/>
      <c r="M286" s="1"/>
      <c r="N286" s="1"/>
      <c r="O286" s="1"/>
    </row>
    <row r="287" spans="8:15" x14ac:dyDescent="0.2">
      <c r="H287" s="1"/>
      <c r="I287" s="1"/>
      <c r="J287" s="1"/>
      <c r="K287" s="1"/>
      <c r="L287" s="1"/>
      <c r="M287" s="1"/>
      <c r="N287" s="1"/>
      <c r="O287" s="1"/>
    </row>
    <row r="288" spans="8:15" x14ac:dyDescent="0.2">
      <c r="H288" s="1"/>
      <c r="I288" s="1"/>
      <c r="J288" s="1"/>
      <c r="K288" s="1"/>
      <c r="L288" s="1"/>
      <c r="M288" s="1"/>
      <c r="N288" s="1"/>
      <c r="O288" s="1"/>
    </row>
    <row r="289" spans="8:15" x14ac:dyDescent="0.2">
      <c r="H289" s="1"/>
      <c r="I289" s="1"/>
      <c r="J289" s="1"/>
      <c r="K289" s="1"/>
      <c r="L289" s="1"/>
      <c r="M289" s="1"/>
      <c r="N289" s="1"/>
      <c r="O289" s="1"/>
    </row>
    <row r="290" spans="8:15" x14ac:dyDescent="0.2">
      <c r="H290" s="1"/>
      <c r="I290" s="1"/>
      <c r="J290" s="1"/>
      <c r="K290" s="1"/>
      <c r="L290" s="1"/>
      <c r="M290" s="1"/>
      <c r="N290" s="1"/>
      <c r="O290" s="1"/>
    </row>
    <row r="291" spans="8:15" x14ac:dyDescent="0.2">
      <c r="H291" s="1"/>
      <c r="I291" s="1"/>
      <c r="J291" s="1"/>
      <c r="K291" s="1"/>
      <c r="L291" s="1"/>
      <c r="M291" s="1"/>
      <c r="N291" s="1"/>
      <c r="O291" s="1"/>
    </row>
    <row r="292" spans="8:15" x14ac:dyDescent="0.2">
      <c r="H292" s="1"/>
      <c r="I292" s="1"/>
      <c r="J292" s="1"/>
      <c r="K292" s="1"/>
      <c r="L292" s="1"/>
      <c r="M292" s="1"/>
      <c r="N292" s="1"/>
      <c r="O292" s="1"/>
    </row>
    <row r="293" spans="8:15" x14ac:dyDescent="0.2">
      <c r="H293" s="1"/>
      <c r="I293" s="1"/>
      <c r="J293" s="1"/>
      <c r="K293" s="1"/>
      <c r="L293" s="1"/>
      <c r="M293" s="1"/>
      <c r="N293" s="1"/>
      <c r="O293" s="1"/>
    </row>
    <row r="294" spans="8:15" x14ac:dyDescent="0.2">
      <c r="H294" s="1"/>
      <c r="I294" s="1"/>
      <c r="J294" s="1"/>
      <c r="K294" s="1"/>
      <c r="L294" s="1"/>
      <c r="M294" s="1"/>
      <c r="N294" s="1"/>
      <c r="O294" s="1"/>
    </row>
    <row r="295" spans="8:15" x14ac:dyDescent="0.2">
      <c r="H295" s="1"/>
      <c r="I295" s="1"/>
      <c r="J295" s="1"/>
      <c r="K295" s="1"/>
      <c r="L295" s="1"/>
      <c r="M295" s="1"/>
      <c r="N295" s="1"/>
      <c r="O295" s="1"/>
    </row>
    <row r="296" spans="8:15" x14ac:dyDescent="0.2">
      <c r="H296" s="1"/>
      <c r="I296" s="1"/>
      <c r="J296" s="1"/>
      <c r="K296" s="1"/>
      <c r="L296" s="1"/>
      <c r="M296" s="1"/>
      <c r="N296" s="1"/>
      <c r="O296" s="1"/>
    </row>
    <row r="297" spans="8:15" x14ac:dyDescent="0.2">
      <c r="H297" s="1"/>
      <c r="I297" s="1"/>
      <c r="J297" s="1"/>
      <c r="K297" s="1"/>
      <c r="L297" s="1"/>
      <c r="M297" s="1"/>
      <c r="N297" s="1"/>
      <c r="O297" s="1"/>
    </row>
    <row r="298" spans="8:15" x14ac:dyDescent="0.2">
      <c r="H298" s="1"/>
      <c r="I298" s="1"/>
      <c r="J298" s="1"/>
      <c r="K298" s="1"/>
      <c r="L298" s="1"/>
      <c r="M298" s="1"/>
      <c r="N298" s="1"/>
      <c r="O298" s="1"/>
    </row>
    <row r="299" spans="8:15" x14ac:dyDescent="0.2">
      <c r="H299" s="1"/>
      <c r="I299" s="1"/>
      <c r="J299" s="1"/>
      <c r="K299" s="1"/>
      <c r="L299" s="1"/>
      <c r="M299" s="1"/>
      <c r="N299" s="1"/>
      <c r="O299" s="1"/>
    </row>
    <row r="300" spans="8:15" x14ac:dyDescent="0.2">
      <c r="H300" s="1"/>
      <c r="I300" s="1"/>
      <c r="J300" s="1"/>
      <c r="K300" s="1"/>
      <c r="L300" s="1"/>
      <c r="M300" s="1"/>
      <c r="N300" s="1"/>
      <c r="O300" s="1"/>
    </row>
    <row r="301" spans="8:15" x14ac:dyDescent="0.2">
      <c r="H301" s="1"/>
      <c r="I301" s="1"/>
      <c r="J301" s="1"/>
      <c r="K301" s="1"/>
      <c r="L301" s="1"/>
      <c r="M301" s="1"/>
      <c r="N301" s="1"/>
      <c r="O301" s="1"/>
    </row>
    <row r="302" spans="8:15" x14ac:dyDescent="0.2">
      <c r="H302" s="1"/>
      <c r="I302" s="1"/>
      <c r="J302" s="1"/>
      <c r="K302" s="1"/>
      <c r="L302" s="1"/>
      <c r="M302" s="1"/>
      <c r="N302" s="1"/>
      <c r="O302" s="1"/>
    </row>
    <row r="303" spans="8:15" x14ac:dyDescent="0.2">
      <c r="H303" s="1"/>
      <c r="I303" s="1"/>
      <c r="J303" s="1"/>
      <c r="K303" s="1"/>
      <c r="L303" s="1"/>
      <c r="M303" s="1"/>
      <c r="N303" s="1"/>
      <c r="O303" s="1"/>
    </row>
    <row r="304" spans="8:15" x14ac:dyDescent="0.2">
      <c r="H304" s="1"/>
      <c r="I304" s="1"/>
      <c r="J304" s="1"/>
      <c r="K304" s="1"/>
      <c r="L304" s="1"/>
      <c r="M304" s="1"/>
      <c r="N304" s="1"/>
      <c r="O304" s="1"/>
    </row>
    <row r="305" spans="8:15" x14ac:dyDescent="0.2">
      <c r="H305" s="1"/>
      <c r="I305" s="1"/>
      <c r="J305" s="1"/>
      <c r="K305" s="1"/>
      <c r="L305" s="1"/>
      <c r="M305" s="1"/>
      <c r="N305" s="1"/>
      <c r="O305" s="1"/>
    </row>
    <row r="306" spans="8:15" x14ac:dyDescent="0.2">
      <c r="H306" s="1"/>
      <c r="I306" s="1"/>
      <c r="J306" s="1"/>
      <c r="K306" s="1"/>
      <c r="L306" s="1"/>
      <c r="M306" s="1"/>
      <c r="N306" s="1"/>
      <c r="O306" s="1"/>
    </row>
    <row r="307" spans="8:15" x14ac:dyDescent="0.2">
      <c r="H307" s="1"/>
      <c r="I307" s="1"/>
      <c r="J307" s="1"/>
      <c r="K307" s="1"/>
      <c r="L307" s="1"/>
      <c r="M307" s="1"/>
      <c r="N307" s="1"/>
      <c r="O307" s="1"/>
    </row>
    <row r="308" spans="8:15" x14ac:dyDescent="0.2">
      <c r="H308" s="1"/>
      <c r="I308" s="1"/>
      <c r="J308" s="1"/>
      <c r="K308" s="1"/>
      <c r="L308" s="1"/>
      <c r="M308" s="1"/>
      <c r="N308" s="1"/>
      <c r="O308" s="1"/>
    </row>
    <row r="309" spans="8:15" x14ac:dyDescent="0.2">
      <c r="H309" s="1"/>
      <c r="I309" s="1"/>
      <c r="J309" s="1"/>
      <c r="K309" s="1"/>
      <c r="L309" s="1"/>
      <c r="M309" s="1"/>
      <c r="N309" s="1"/>
      <c r="O309" s="1"/>
    </row>
    <row r="310" spans="8:15" x14ac:dyDescent="0.2">
      <c r="H310" s="1"/>
      <c r="I310" s="1"/>
      <c r="J310" s="1"/>
      <c r="K310" s="1"/>
      <c r="L310" s="1"/>
      <c r="M310" s="1"/>
      <c r="N310" s="1"/>
      <c r="O310" s="1"/>
    </row>
    <row r="311" spans="8:15" x14ac:dyDescent="0.2">
      <c r="H311" s="1"/>
      <c r="I311" s="1"/>
      <c r="J311" s="1"/>
      <c r="K311" s="1"/>
      <c r="L311" s="1"/>
      <c r="M311" s="1"/>
      <c r="N311" s="1"/>
      <c r="O311" s="1"/>
    </row>
    <row r="312" spans="8:15" x14ac:dyDescent="0.2">
      <c r="H312" s="1"/>
      <c r="I312" s="1"/>
      <c r="J312" s="1"/>
      <c r="K312" s="1"/>
      <c r="L312" s="1"/>
      <c r="M312" s="1"/>
      <c r="N312" s="1"/>
      <c r="O312" s="1"/>
    </row>
    <row r="313" spans="8:15" x14ac:dyDescent="0.2">
      <c r="H313" s="1"/>
      <c r="I313" s="1"/>
      <c r="J313" s="1"/>
      <c r="K313" s="1"/>
      <c r="L313" s="1"/>
      <c r="M313" s="1"/>
      <c r="N313" s="1"/>
      <c r="O313" s="1"/>
    </row>
    <row r="314" spans="8:15" x14ac:dyDescent="0.2">
      <c r="H314" s="1"/>
      <c r="I314" s="1"/>
      <c r="J314" s="1"/>
      <c r="K314" s="1"/>
      <c r="L314" s="1"/>
      <c r="M314" s="1"/>
      <c r="N314" s="1"/>
      <c r="O314" s="1"/>
    </row>
    <row r="315" spans="8:15" x14ac:dyDescent="0.2">
      <c r="H315" s="1"/>
      <c r="I315" s="1"/>
      <c r="J315" s="1"/>
      <c r="K315" s="1"/>
      <c r="L315" s="1"/>
      <c r="M315" s="1"/>
      <c r="N315" s="1"/>
      <c r="O315" s="1"/>
    </row>
    <row r="316" spans="8:15" x14ac:dyDescent="0.2">
      <c r="H316" s="1"/>
      <c r="I316" s="1"/>
      <c r="J316" s="1"/>
      <c r="K316" s="1"/>
      <c r="L316" s="1"/>
      <c r="M316" s="1"/>
      <c r="N316" s="1"/>
      <c r="O316" s="1"/>
    </row>
    <row r="317" spans="8:15" x14ac:dyDescent="0.2">
      <c r="H317" s="1"/>
      <c r="I317" s="1"/>
      <c r="J317" s="1"/>
      <c r="K317" s="1"/>
      <c r="L317" s="1"/>
      <c r="M317" s="1"/>
      <c r="N317" s="1"/>
      <c r="O317" s="1"/>
    </row>
    <row r="318" spans="8:15" x14ac:dyDescent="0.2">
      <c r="H318" s="1"/>
      <c r="I318" s="1"/>
      <c r="J318" s="1"/>
      <c r="K318" s="1"/>
      <c r="L318" s="1"/>
      <c r="M318" s="1"/>
      <c r="N318" s="1"/>
      <c r="O318" s="1"/>
    </row>
    <row r="319" spans="8:15" x14ac:dyDescent="0.2">
      <c r="H319" s="1"/>
      <c r="I319" s="1"/>
      <c r="J319" s="1"/>
      <c r="K319" s="1"/>
      <c r="L319" s="1"/>
      <c r="M319" s="1"/>
      <c r="N319" s="1"/>
      <c r="O319" s="1"/>
    </row>
    <row r="320" spans="8:15" x14ac:dyDescent="0.2">
      <c r="H320" s="1"/>
      <c r="I320" s="1"/>
      <c r="J320" s="1"/>
      <c r="K320" s="1"/>
      <c r="L320" s="1"/>
      <c r="M320" s="1"/>
      <c r="N320" s="1"/>
      <c r="O320" s="1"/>
    </row>
    <row r="321" spans="8:15" x14ac:dyDescent="0.2">
      <c r="H321" s="1"/>
      <c r="I321" s="1"/>
      <c r="J321" s="1"/>
      <c r="K321" s="1"/>
      <c r="L321" s="1"/>
      <c r="M321" s="1"/>
      <c r="N321" s="1"/>
      <c r="O321" s="1"/>
    </row>
    <row r="322" spans="8:15" x14ac:dyDescent="0.2">
      <c r="H322" s="1"/>
      <c r="I322" s="1"/>
      <c r="J322" s="1"/>
      <c r="K322" s="1"/>
      <c r="L322" s="1"/>
      <c r="M322" s="1"/>
      <c r="N322" s="1"/>
      <c r="O322" s="1"/>
    </row>
    <row r="323" spans="8:15" x14ac:dyDescent="0.2">
      <c r="H323" s="1"/>
      <c r="I323" s="1"/>
      <c r="J323" s="1"/>
      <c r="K323" s="1"/>
      <c r="L323" s="1"/>
      <c r="M323" s="1"/>
      <c r="N323" s="1"/>
      <c r="O323" s="1"/>
    </row>
    <row r="324" spans="8:15" x14ac:dyDescent="0.2">
      <c r="H324" s="1"/>
      <c r="I324" s="1"/>
      <c r="J324" s="1"/>
      <c r="K324" s="1"/>
      <c r="L324" s="1"/>
      <c r="M324" s="1"/>
      <c r="N324" s="1"/>
      <c r="O324" s="1"/>
    </row>
    <row r="325" spans="8:15" x14ac:dyDescent="0.2">
      <c r="H325" s="1"/>
      <c r="I325" s="1"/>
      <c r="J325" s="1"/>
      <c r="K325" s="1"/>
      <c r="L325" s="1"/>
      <c r="M325" s="1"/>
      <c r="N325" s="1"/>
      <c r="O325" s="1"/>
    </row>
    <row r="326" spans="8:15" x14ac:dyDescent="0.2">
      <c r="H326" s="1"/>
      <c r="I326" s="1"/>
      <c r="J326" s="1"/>
      <c r="K326" s="1"/>
      <c r="L326" s="1"/>
      <c r="M326" s="1"/>
      <c r="N326" s="1"/>
      <c r="O326" s="1"/>
    </row>
    <row r="327" spans="8:15" x14ac:dyDescent="0.2">
      <c r="H327" s="1"/>
      <c r="I327" s="1"/>
      <c r="J327" s="1"/>
      <c r="K327" s="1"/>
      <c r="L327" s="1"/>
      <c r="M327" s="1"/>
      <c r="N327" s="1"/>
      <c r="O327" s="1"/>
    </row>
    <row r="328" spans="8:15" x14ac:dyDescent="0.2">
      <c r="H328" s="1"/>
      <c r="I328" s="1"/>
      <c r="J328" s="1"/>
      <c r="K328" s="1"/>
      <c r="L328" s="1"/>
      <c r="M328" s="1"/>
      <c r="N328" s="1"/>
      <c r="O328" s="1"/>
    </row>
    <row r="329" spans="8:15" x14ac:dyDescent="0.2">
      <c r="H329" s="1"/>
      <c r="I329" s="1"/>
      <c r="J329" s="1"/>
      <c r="K329" s="1"/>
      <c r="L329" s="1"/>
      <c r="M329" s="1"/>
      <c r="N329" s="1"/>
      <c r="O329" s="1"/>
    </row>
    <row r="330" spans="8:15" x14ac:dyDescent="0.2">
      <c r="H330" s="1"/>
      <c r="I330" s="1"/>
      <c r="J330" s="1"/>
      <c r="K330" s="1"/>
      <c r="L330" s="1"/>
      <c r="M330" s="1"/>
      <c r="N330" s="1"/>
      <c r="O330" s="1"/>
    </row>
    <row r="331" spans="8:15" x14ac:dyDescent="0.2">
      <c r="H331" s="1"/>
      <c r="I331" s="1"/>
      <c r="J331" s="1"/>
      <c r="K331" s="1"/>
      <c r="L331" s="1"/>
      <c r="M331" s="1"/>
      <c r="N331" s="1"/>
      <c r="O331" s="1"/>
    </row>
    <row r="332" spans="8:15" x14ac:dyDescent="0.2">
      <c r="H332" s="1"/>
      <c r="I332" s="1"/>
      <c r="J332" s="1"/>
      <c r="K332" s="1"/>
      <c r="L332" s="1"/>
      <c r="M332" s="1"/>
      <c r="N332" s="1"/>
      <c r="O332" s="1"/>
    </row>
    <row r="333" spans="8:15" x14ac:dyDescent="0.2">
      <c r="H333" s="1"/>
      <c r="I333" s="1"/>
      <c r="J333" s="1"/>
      <c r="K333" s="1"/>
      <c r="L333" s="1"/>
      <c r="M333" s="1"/>
      <c r="N333" s="1"/>
      <c r="O333" s="1"/>
    </row>
    <row r="334" spans="8:15" x14ac:dyDescent="0.2">
      <c r="H334" s="1"/>
      <c r="I334" s="1"/>
      <c r="J334" s="1"/>
      <c r="K334" s="1"/>
      <c r="L334" s="1"/>
      <c r="M334" s="1"/>
      <c r="N334" s="1"/>
      <c r="O334" s="1"/>
    </row>
    <row r="335" spans="8:15" x14ac:dyDescent="0.2">
      <c r="H335" s="1"/>
      <c r="I335" s="1"/>
      <c r="J335" s="1"/>
      <c r="K335" s="1"/>
      <c r="L335" s="1"/>
      <c r="M335" s="1"/>
      <c r="N335" s="1"/>
      <c r="O335" s="1"/>
    </row>
    <row r="336" spans="8:15" x14ac:dyDescent="0.2">
      <c r="H336" s="1"/>
      <c r="I336" s="1"/>
      <c r="J336" s="1"/>
      <c r="K336" s="1"/>
      <c r="L336" s="1"/>
      <c r="M336" s="1"/>
      <c r="N336" s="1"/>
      <c r="O336" s="1"/>
    </row>
    <row r="337" spans="8:15" x14ac:dyDescent="0.2">
      <c r="H337" s="1"/>
      <c r="I337" s="1"/>
      <c r="J337" s="1"/>
      <c r="K337" s="1"/>
      <c r="L337" s="1"/>
      <c r="M337" s="1"/>
      <c r="N337" s="1"/>
      <c r="O337" s="1"/>
    </row>
    <row r="338" spans="8:15" x14ac:dyDescent="0.2">
      <c r="H338" s="1"/>
      <c r="I338" s="1"/>
      <c r="J338" s="1"/>
      <c r="K338" s="1"/>
      <c r="L338" s="1"/>
      <c r="M338" s="1"/>
      <c r="N338" s="1"/>
      <c r="O338" s="1"/>
    </row>
    <row r="339" spans="8:15" x14ac:dyDescent="0.2">
      <c r="H339" s="1"/>
      <c r="I339" s="1"/>
      <c r="J339" s="1"/>
      <c r="K339" s="1"/>
      <c r="L339" s="1"/>
      <c r="M339" s="1"/>
      <c r="N339" s="1"/>
      <c r="O339" s="1"/>
    </row>
    <row r="340" spans="8:15" x14ac:dyDescent="0.2">
      <c r="H340" s="1"/>
      <c r="I340" s="1"/>
      <c r="J340" s="1"/>
      <c r="K340" s="1"/>
      <c r="L340" s="1"/>
      <c r="M340" s="1"/>
      <c r="N340" s="1"/>
      <c r="O340" s="1"/>
    </row>
    <row r="341" spans="8:15" x14ac:dyDescent="0.2">
      <c r="H341" s="1"/>
      <c r="I341" s="1"/>
      <c r="J341" s="1"/>
      <c r="K341" s="1"/>
      <c r="L341" s="1"/>
      <c r="M341" s="1"/>
      <c r="N341" s="1"/>
      <c r="O341" s="1"/>
    </row>
    <row r="342" spans="8:15" x14ac:dyDescent="0.2">
      <c r="H342" s="1"/>
      <c r="I342" s="1"/>
      <c r="J342" s="1"/>
      <c r="K342" s="13"/>
      <c r="L342" s="1"/>
      <c r="M342" s="1"/>
      <c r="N342" s="1"/>
      <c r="O342" s="1"/>
    </row>
    <row r="343" spans="8:15" x14ac:dyDescent="0.2">
      <c r="H343" s="1"/>
      <c r="I343" s="1"/>
      <c r="J343" s="1"/>
      <c r="K343" s="1"/>
      <c r="L343" s="1"/>
      <c r="M343" s="1"/>
      <c r="N343" s="1"/>
      <c r="O343" s="1"/>
    </row>
    <row r="344" spans="8:15" x14ac:dyDescent="0.2">
      <c r="H344" s="1"/>
      <c r="I344" s="1"/>
      <c r="J344" s="1"/>
      <c r="K344" s="1"/>
      <c r="L344" s="1"/>
      <c r="M344" s="1"/>
      <c r="N344" s="1"/>
      <c r="O344" s="1"/>
    </row>
    <row r="345" spans="8:15" x14ac:dyDescent="0.2">
      <c r="H345" s="1"/>
      <c r="I345" s="1"/>
      <c r="J345" s="1"/>
      <c r="K345" s="1"/>
      <c r="L345" s="1"/>
      <c r="M345" s="1"/>
      <c r="N345" s="1"/>
      <c r="O345" s="1"/>
    </row>
    <row r="346" spans="8:15" x14ac:dyDescent="0.2">
      <c r="H346" s="1"/>
      <c r="I346" s="1"/>
      <c r="J346" s="1"/>
      <c r="K346" s="1"/>
      <c r="L346" s="1"/>
      <c r="M346" s="1"/>
      <c r="N346" s="1"/>
      <c r="O346" s="1"/>
    </row>
    <row r="347" spans="8:15" x14ac:dyDescent="0.2">
      <c r="H347" s="1"/>
      <c r="I347" s="1"/>
      <c r="J347" s="1"/>
      <c r="K347" s="1"/>
      <c r="L347" s="1"/>
      <c r="M347" s="1"/>
      <c r="N347" s="1"/>
      <c r="O347" s="1"/>
    </row>
    <row r="348" spans="8:15" x14ac:dyDescent="0.2">
      <c r="H348" s="1"/>
      <c r="I348" s="1"/>
      <c r="J348" s="1"/>
      <c r="K348" s="1"/>
      <c r="L348" s="1"/>
      <c r="M348" s="1"/>
      <c r="N348" s="1"/>
      <c r="O348" s="1"/>
    </row>
    <row r="349" spans="8:15" x14ac:dyDescent="0.2">
      <c r="H349" s="1"/>
      <c r="I349" s="1"/>
      <c r="J349" s="1"/>
      <c r="K349" s="1"/>
      <c r="L349" s="1"/>
      <c r="M349" s="1"/>
      <c r="N349" s="1"/>
      <c r="O349" s="1"/>
    </row>
    <row r="350" spans="8:15" x14ac:dyDescent="0.2">
      <c r="H350" s="1"/>
      <c r="I350" s="1"/>
      <c r="J350" s="1"/>
      <c r="K350" s="1"/>
      <c r="L350" s="1"/>
      <c r="M350" s="1"/>
      <c r="N350" s="1"/>
      <c r="O350" s="1"/>
    </row>
    <row r="351" spans="8:15" x14ac:dyDescent="0.2">
      <c r="H351" s="1"/>
      <c r="I351" s="1"/>
      <c r="J351" s="1"/>
      <c r="K351" s="1"/>
      <c r="L351" s="1"/>
      <c r="M351" s="1"/>
      <c r="N351" s="1"/>
      <c r="O351" s="1"/>
    </row>
    <row r="352" spans="8:15" x14ac:dyDescent="0.2">
      <c r="H352" s="1"/>
      <c r="I352" s="1"/>
      <c r="J352" s="1"/>
      <c r="K352" s="1"/>
      <c r="L352" s="1"/>
      <c r="M352" s="1"/>
      <c r="N352" s="1"/>
      <c r="O352" s="1"/>
    </row>
    <row r="353" spans="8:15" x14ac:dyDescent="0.2">
      <c r="H353" s="1"/>
      <c r="I353" s="1"/>
      <c r="J353" s="1"/>
      <c r="K353" s="1"/>
      <c r="L353" s="1"/>
      <c r="M353" s="1"/>
      <c r="N353" s="1"/>
      <c r="O353" s="1"/>
    </row>
    <row r="354" spans="8:15" x14ac:dyDescent="0.2">
      <c r="H354" s="1"/>
      <c r="I354" s="1"/>
      <c r="J354" s="1"/>
      <c r="K354" s="1"/>
      <c r="L354" s="1"/>
      <c r="M354" s="1"/>
      <c r="N354" s="1"/>
      <c r="O354" s="1"/>
    </row>
    <row r="355" spans="8:15" x14ac:dyDescent="0.2">
      <c r="H355" s="1"/>
      <c r="I355" s="1"/>
      <c r="J355" s="1"/>
      <c r="K355" s="1"/>
      <c r="L355" s="1"/>
      <c r="M355" s="1"/>
      <c r="N355" s="1"/>
      <c r="O355" s="1"/>
    </row>
    <row r="356" spans="8:15" x14ac:dyDescent="0.2">
      <c r="H356" s="1"/>
      <c r="I356" s="1"/>
      <c r="J356" s="1"/>
      <c r="K356" s="1"/>
      <c r="L356" s="1"/>
      <c r="M356" s="1"/>
      <c r="N356" s="1"/>
      <c r="O356" s="1"/>
    </row>
    <row r="357" spans="8:15" x14ac:dyDescent="0.2">
      <c r="H357" s="1"/>
      <c r="I357" s="1"/>
      <c r="J357" s="1"/>
      <c r="K357" s="1"/>
      <c r="L357" s="1"/>
      <c r="M357" s="1"/>
      <c r="N357" s="1"/>
      <c r="O357" s="1"/>
    </row>
    <row r="358" spans="8:15" x14ac:dyDescent="0.2">
      <c r="H358" s="1"/>
      <c r="I358" s="1"/>
      <c r="J358" s="1"/>
      <c r="K358" s="1"/>
      <c r="L358" s="1"/>
      <c r="M358" s="1"/>
      <c r="N358" s="1"/>
      <c r="O358" s="1"/>
    </row>
    <row r="359" spans="8:15" x14ac:dyDescent="0.2">
      <c r="H359" s="1"/>
      <c r="I359" s="1"/>
      <c r="J359" s="1"/>
      <c r="K359" s="1"/>
      <c r="L359" s="1"/>
      <c r="M359" s="1"/>
      <c r="N359" s="1"/>
      <c r="O359" s="1"/>
    </row>
    <row r="360" spans="8:15" x14ac:dyDescent="0.2">
      <c r="H360" s="1"/>
      <c r="I360" s="1"/>
      <c r="J360" s="1"/>
      <c r="K360" s="1"/>
      <c r="L360" s="1"/>
      <c r="M360" s="1"/>
      <c r="N360" s="1"/>
      <c r="O360" s="1"/>
    </row>
    <row r="361" spans="8:15" x14ac:dyDescent="0.2">
      <c r="H361" s="1"/>
      <c r="I361" s="1"/>
      <c r="J361" s="1"/>
      <c r="K361" s="1"/>
      <c r="L361" s="1"/>
      <c r="M361" s="1"/>
      <c r="N361" s="1"/>
      <c r="O361" s="1"/>
    </row>
    <row r="362" spans="8:15" x14ac:dyDescent="0.2">
      <c r="H362" s="1"/>
      <c r="I362" s="1"/>
      <c r="J362" s="1"/>
      <c r="K362" s="1"/>
      <c r="L362" s="1"/>
      <c r="M362" s="1"/>
      <c r="N362" s="1"/>
      <c r="O362" s="1"/>
    </row>
    <row r="363" spans="8:15" x14ac:dyDescent="0.2">
      <c r="H363" s="1"/>
      <c r="I363" s="1"/>
      <c r="J363" s="1"/>
      <c r="K363" s="1"/>
      <c r="L363" s="1"/>
      <c r="M363" s="1"/>
      <c r="N363" s="1"/>
      <c r="O363" s="1"/>
    </row>
    <row r="364" spans="8:15" x14ac:dyDescent="0.2">
      <c r="H364" s="1"/>
      <c r="I364" s="1"/>
      <c r="J364" s="1"/>
      <c r="K364" s="1"/>
      <c r="L364" s="1"/>
      <c r="M364" s="1"/>
      <c r="N364" s="1"/>
      <c r="O364" s="1"/>
    </row>
    <row r="365" spans="8:15" x14ac:dyDescent="0.2">
      <c r="H365" s="1"/>
      <c r="I365" s="1"/>
      <c r="J365" s="1"/>
      <c r="K365" s="1"/>
      <c r="L365" s="1"/>
      <c r="M365" s="1"/>
      <c r="N365" s="1"/>
      <c r="O365" s="1"/>
    </row>
    <row r="366" spans="8:15" x14ac:dyDescent="0.2">
      <c r="H366" s="1"/>
      <c r="I366" s="1"/>
      <c r="J366" s="1"/>
      <c r="K366" s="1"/>
      <c r="L366" s="1"/>
      <c r="M366" s="1"/>
      <c r="N366" s="1"/>
      <c r="O366" s="1"/>
    </row>
    <row r="367" spans="8:15" x14ac:dyDescent="0.2">
      <c r="H367" s="1"/>
      <c r="I367" s="1"/>
      <c r="J367" s="1"/>
      <c r="K367" s="1"/>
      <c r="L367" s="1"/>
      <c r="M367" s="1"/>
      <c r="N367" s="1"/>
      <c r="O367" s="1"/>
    </row>
    <row r="368" spans="8:15" x14ac:dyDescent="0.2">
      <c r="H368" s="1"/>
      <c r="I368" s="1"/>
      <c r="J368" s="1"/>
      <c r="K368" s="1"/>
      <c r="L368" s="1"/>
      <c r="M368" s="1"/>
      <c r="N368" s="1"/>
      <c r="O368" s="1"/>
    </row>
    <row r="369" spans="8:15" x14ac:dyDescent="0.2">
      <c r="H369" s="1"/>
      <c r="I369" s="1"/>
      <c r="J369" s="1"/>
      <c r="K369" s="1"/>
      <c r="L369" s="1"/>
      <c r="M369" s="1"/>
      <c r="N369" s="1"/>
      <c r="O369" s="1"/>
    </row>
    <row r="370" spans="8:15" x14ac:dyDescent="0.2">
      <c r="H370" s="1"/>
      <c r="I370" s="1"/>
      <c r="J370" s="1"/>
      <c r="K370" s="1"/>
      <c r="L370" s="1"/>
      <c r="M370" s="1"/>
      <c r="N370" s="1"/>
      <c r="O370" s="1"/>
    </row>
    <row r="371" spans="8:15" x14ac:dyDescent="0.2">
      <c r="H371" s="1"/>
      <c r="I371" s="1"/>
      <c r="J371" s="1"/>
      <c r="K371" s="1"/>
      <c r="L371" s="1"/>
      <c r="M371" s="1"/>
      <c r="N371" s="1"/>
      <c r="O371" s="1"/>
    </row>
    <row r="372" spans="8:15" x14ac:dyDescent="0.2">
      <c r="H372" s="1"/>
      <c r="I372" s="1"/>
      <c r="J372" s="1"/>
      <c r="K372" s="1"/>
      <c r="L372" s="1"/>
      <c r="M372" s="1"/>
      <c r="N372" s="1"/>
      <c r="O372" s="1"/>
    </row>
    <row r="373" spans="8:15" x14ac:dyDescent="0.2">
      <c r="H373" s="1"/>
      <c r="I373" s="1"/>
      <c r="J373" s="1"/>
      <c r="K373" s="1"/>
      <c r="L373" s="1"/>
      <c r="M373" s="1"/>
      <c r="N373" s="1"/>
      <c r="O373" s="1"/>
    </row>
    <row r="374" spans="8:15" x14ac:dyDescent="0.2">
      <c r="H374" s="1"/>
      <c r="I374" s="1"/>
      <c r="J374" s="1"/>
      <c r="K374" s="1"/>
      <c r="L374" s="1"/>
      <c r="M374" s="1"/>
      <c r="N374" s="1"/>
      <c r="O374" s="1"/>
    </row>
    <row r="375" spans="8:15" x14ac:dyDescent="0.2">
      <c r="H375" s="1"/>
      <c r="I375" s="1"/>
      <c r="J375" s="1"/>
      <c r="K375" s="1"/>
      <c r="L375" s="1"/>
      <c r="M375" s="1"/>
      <c r="N375" s="1"/>
      <c r="O375" s="1"/>
    </row>
    <row r="376" spans="8:15" x14ac:dyDescent="0.2">
      <c r="H376" s="1"/>
      <c r="I376" s="1"/>
      <c r="J376" s="1"/>
      <c r="K376" s="1"/>
      <c r="L376" s="1"/>
      <c r="M376" s="1"/>
      <c r="N376" s="1"/>
      <c r="O376" s="1"/>
    </row>
    <row r="377" spans="8:15" x14ac:dyDescent="0.2">
      <c r="H377" s="1"/>
      <c r="I377" s="1"/>
      <c r="J377" s="1"/>
      <c r="K377" s="1"/>
      <c r="L377" s="1"/>
      <c r="M377" s="1"/>
      <c r="N377" s="1"/>
      <c r="O377" s="1"/>
    </row>
    <row r="378" spans="8:15" x14ac:dyDescent="0.2">
      <c r="H378" s="1"/>
      <c r="I378" s="1"/>
      <c r="J378" s="1"/>
      <c r="K378" s="1"/>
      <c r="L378" s="1"/>
      <c r="M378" s="1"/>
      <c r="N378" s="1"/>
      <c r="O378" s="1"/>
    </row>
    <row r="379" spans="8:15" x14ac:dyDescent="0.2">
      <c r="H379" s="1"/>
      <c r="I379" s="1"/>
      <c r="J379" s="1"/>
      <c r="K379" s="1"/>
      <c r="L379" s="1"/>
      <c r="M379" s="1"/>
      <c r="N379" s="1"/>
      <c r="O379" s="1"/>
    </row>
    <row r="380" spans="8:15" x14ac:dyDescent="0.2">
      <c r="H380" s="1"/>
      <c r="I380" s="1"/>
      <c r="J380" s="1"/>
      <c r="K380" s="1"/>
      <c r="L380" s="1"/>
      <c r="M380" s="1"/>
      <c r="N380" s="1"/>
      <c r="O380" s="1"/>
    </row>
    <row r="381" spans="8:15" x14ac:dyDescent="0.2">
      <c r="H381" s="1"/>
      <c r="I381" s="1"/>
      <c r="J381" s="1"/>
      <c r="K381" s="1"/>
      <c r="L381" s="1"/>
      <c r="M381" s="1"/>
      <c r="N381" s="1"/>
      <c r="O381" s="1"/>
    </row>
    <row r="382" spans="8:15" x14ac:dyDescent="0.2">
      <c r="H382" s="1"/>
      <c r="I382" s="1"/>
      <c r="J382" s="1"/>
      <c r="K382" s="1"/>
      <c r="L382" s="1"/>
      <c r="M382" s="1"/>
      <c r="N382" s="1"/>
      <c r="O382" s="1"/>
    </row>
    <row r="383" spans="8:15" x14ac:dyDescent="0.2">
      <c r="H383" s="1"/>
      <c r="I383" s="1"/>
      <c r="J383" s="1"/>
      <c r="K383" s="1"/>
      <c r="L383" s="1"/>
      <c r="M383" s="1"/>
      <c r="N383" s="1"/>
      <c r="O383" s="1"/>
    </row>
    <row r="384" spans="8:15" x14ac:dyDescent="0.2">
      <c r="H384" s="1"/>
      <c r="I384" s="1"/>
      <c r="J384" s="1"/>
      <c r="K384" s="1"/>
      <c r="L384" s="1"/>
      <c r="M384" s="1"/>
      <c r="N384" s="1"/>
      <c r="O384" s="1"/>
    </row>
    <row r="385" spans="8:15" x14ac:dyDescent="0.2">
      <c r="H385" s="1"/>
      <c r="I385" s="1"/>
      <c r="J385" s="1"/>
      <c r="K385" s="1"/>
      <c r="L385" s="1"/>
      <c r="M385" s="1"/>
      <c r="N385" s="1"/>
      <c r="O385" s="1"/>
    </row>
    <row r="386" spans="8:15" x14ac:dyDescent="0.2">
      <c r="H386" s="1"/>
      <c r="I386" s="1"/>
      <c r="J386" s="1"/>
      <c r="K386" s="1"/>
      <c r="L386" s="1"/>
      <c r="M386" s="1"/>
      <c r="N386" s="1"/>
      <c r="O386" s="1"/>
    </row>
    <row r="387" spans="8:15" x14ac:dyDescent="0.2">
      <c r="H387" s="1"/>
      <c r="I387" s="1"/>
      <c r="J387" s="1"/>
      <c r="K387" s="1"/>
      <c r="L387" s="1"/>
      <c r="M387" s="1"/>
      <c r="N387" s="1"/>
      <c r="O387" s="1"/>
    </row>
    <row r="388" spans="8:15" x14ac:dyDescent="0.2">
      <c r="H388" s="1"/>
      <c r="I388" s="1"/>
      <c r="J388" s="1"/>
      <c r="K388" s="1"/>
      <c r="L388" s="1"/>
      <c r="M388" s="1"/>
      <c r="N388" s="1"/>
      <c r="O388" s="1"/>
    </row>
    <row r="389" spans="8:15" x14ac:dyDescent="0.2">
      <c r="H389" s="1"/>
      <c r="I389" s="1"/>
      <c r="J389" s="1"/>
      <c r="K389" s="1"/>
      <c r="L389" s="1"/>
      <c r="M389" s="1"/>
      <c r="N389" s="1"/>
      <c r="O389" s="1"/>
    </row>
    <row r="390" spans="8:15" x14ac:dyDescent="0.2">
      <c r="H390" s="1"/>
      <c r="I390" s="1"/>
      <c r="J390" s="1"/>
      <c r="K390" s="1"/>
      <c r="L390" s="1"/>
      <c r="M390" s="1"/>
      <c r="N390" s="1"/>
      <c r="O390" s="1"/>
    </row>
    <row r="391" spans="8:15" x14ac:dyDescent="0.2">
      <c r="H391" s="1"/>
      <c r="I391" s="1"/>
      <c r="J391" s="1"/>
      <c r="K391" s="1"/>
      <c r="L391" s="1"/>
      <c r="M391" s="1"/>
      <c r="N391" s="1"/>
      <c r="O391" s="1"/>
    </row>
    <row r="392" spans="8:15" x14ac:dyDescent="0.2">
      <c r="H392" s="1"/>
      <c r="I392" s="1"/>
      <c r="J392" s="1"/>
      <c r="K392" s="1"/>
      <c r="L392" s="1"/>
      <c r="M392" s="1"/>
      <c r="N392" s="1"/>
      <c r="O392" s="1"/>
    </row>
    <row r="393" spans="8:15" x14ac:dyDescent="0.2">
      <c r="H393" s="1"/>
      <c r="I393" s="1"/>
      <c r="J393" s="1"/>
      <c r="K393" s="1"/>
      <c r="L393" s="1"/>
      <c r="M393" s="1"/>
      <c r="N393" s="1"/>
      <c r="O393" s="1"/>
    </row>
    <row r="394" spans="8:15" x14ac:dyDescent="0.2">
      <c r="H394" s="1"/>
      <c r="I394" s="1"/>
      <c r="J394" s="1"/>
      <c r="K394" s="1"/>
      <c r="L394" s="1"/>
      <c r="M394" s="1"/>
      <c r="N394" s="1"/>
      <c r="O394" s="1"/>
    </row>
    <row r="395" spans="8:15" x14ac:dyDescent="0.2">
      <c r="H395" s="1"/>
      <c r="I395" s="1"/>
      <c r="J395" s="1"/>
      <c r="K395" s="1"/>
      <c r="L395" s="1"/>
      <c r="M395" s="1"/>
      <c r="N395" s="1"/>
      <c r="O395" s="1"/>
    </row>
    <row r="396" spans="8:15" x14ac:dyDescent="0.2">
      <c r="H396" s="1"/>
      <c r="I396" s="1"/>
      <c r="J396" s="1"/>
      <c r="K396" s="1"/>
      <c r="L396" s="1"/>
      <c r="M396" s="1"/>
      <c r="N396" s="1"/>
      <c r="O396" s="1"/>
    </row>
    <row r="397" spans="8:15" x14ac:dyDescent="0.2">
      <c r="H397" s="1"/>
      <c r="I397" s="1"/>
      <c r="J397" s="1"/>
      <c r="K397" s="1"/>
      <c r="L397" s="1"/>
      <c r="M397" s="1"/>
      <c r="N397" s="1"/>
      <c r="O397" s="1"/>
    </row>
    <row r="398" spans="8:15" x14ac:dyDescent="0.2">
      <c r="H398" s="1"/>
      <c r="I398" s="1"/>
      <c r="J398" s="1"/>
      <c r="K398" s="1"/>
      <c r="L398" s="1"/>
      <c r="M398" s="1"/>
      <c r="N398" s="1"/>
      <c r="O398" s="1"/>
    </row>
    <row r="399" spans="8:15" x14ac:dyDescent="0.2">
      <c r="H399" s="1"/>
      <c r="I399" s="1"/>
      <c r="J399" s="1"/>
      <c r="K399" s="1"/>
      <c r="L399" s="1"/>
      <c r="M399" s="1"/>
      <c r="N399" s="1"/>
      <c r="O399" s="1"/>
    </row>
    <row r="400" spans="8:15" x14ac:dyDescent="0.2">
      <c r="H400" s="1"/>
      <c r="I400" s="1"/>
      <c r="J400" s="1"/>
      <c r="K400" s="1"/>
      <c r="L400" s="1"/>
      <c r="M400" s="1"/>
      <c r="N400" s="1"/>
      <c r="O400" s="1"/>
    </row>
    <row r="401" spans="8:15" x14ac:dyDescent="0.2">
      <c r="H401" s="1"/>
      <c r="I401" s="1"/>
      <c r="J401" s="1"/>
      <c r="K401" s="1"/>
      <c r="L401" s="1"/>
      <c r="M401" s="1"/>
      <c r="N401" s="1"/>
      <c r="O401" s="1"/>
    </row>
    <row r="402" spans="8:15" x14ac:dyDescent="0.2">
      <c r="H402" s="1"/>
      <c r="I402" s="1"/>
      <c r="J402" s="1"/>
      <c r="K402" s="1"/>
      <c r="L402" s="1"/>
      <c r="M402" s="1"/>
      <c r="N402" s="1"/>
      <c r="O402" s="1"/>
    </row>
    <row r="403" spans="8:15" x14ac:dyDescent="0.2">
      <c r="H403" s="1"/>
      <c r="I403" s="1"/>
      <c r="J403" s="1"/>
      <c r="K403" s="1"/>
      <c r="L403" s="1"/>
      <c r="M403" s="1"/>
      <c r="N403" s="1"/>
      <c r="O403" s="1"/>
    </row>
    <row r="404" spans="8:15" x14ac:dyDescent="0.2">
      <c r="H404" s="1"/>
      <c r="I404" s="1"/>
      <c r="J404" s="1"/>
      <c r="K404" s="1"/>
      <c r="L404" s="1"/>
      <c r="M404" s="1"/>
      <c r="N404" s="1"/>
      <c r="O404" s="1"/>
    </row>
    <row r="405" spans="8:15" x14ac:dyDescent="0.2">
      <c r="H405" s="1"/>
      <c r="I405" s="1"/>
      <c r="J405" s="1"/>
      <c r="K405" s="1"/>
      <c r="L405" s="1"/>
      <c r="M405" s="1"/>
      <c r="N405" s="1"/>
      <c r="O405" s="1"/>
    </row>
    <row r="406" spans="8:15" x14ac:dyDescent="0.2">
      <c r="H406" s="1"/>
      <c r="I406" s="1"/>
      <c r="J406" s="1"/>
      <c r="K406" s="1"/>
      <c r="L406" s="1"/>
      <c r="M406" s="1"/>
      <c r="N406" s="1"/>
      <c r="O406" s="1"/>
    </row>
    <row r="407" spans="8:15" x14ac:dyDescent="0.2">
      <c r="H407" s="1"/>
      <c r="I407" s="1"/>
      <c r="J407" s="1"/>
      <c r="K407" s="1"/>
      <c r="L407" s="1"/>
      <c r="M407" s="1"/>
      <c r="N407" s="1"/>
      <c r="O407" s="1"/>
    </row>
    <row r="408" spans="8:15" x14ac:dyDescent="0.2">
      <c r="H408" s="1"/>
      <c r="I408" s="1"/>
      <c r="J408" s="1"/>
      <c r="K408" s="1"/>
      <c r="L408" s="1"/>
      <c r="M408" s="1"/>
      <c r="N408" s="1"/>
      <c r="O408" s="1"/>
    </row>
    <row r="409" spans="8:15" x14ac:dyDescent="0.2">
      <c r="H409" s="1"/>
      <c r="I409" s="1"/>
      <c r="J409" s="1"/>
      <c r="K409" s="1"/>
      <c r="L409" s="1"/>
      <c r="M409" s="1"/>
      <c r="N409" s="1"/>
      <c r="O409" s="1"/>
    </row>
    <row r="410" spans="8:15" x14ac:dyDescent="0.2">
      <c r="H410" s="1"/>
      <c r="I410" s="1"/>
      <c r="J410" s="1"/>
      <c r="K410" s="1"/>
      <c r="L410" s="1"/>
      <c r="M410" s="1"/>
      <c r="N410" s="1"/>
      <c r="O410" s="1"/>
    </row>
    <row r="411" spans="8:15" x14ac:dyDescent="0.2">
      <c r="H411" s="1"/>
      <c r="I411" s="1"/>
      <c r="J411" s="1"/>
      <c r="K411" s="1"/>
      <c r="L411" s="1"/>
      <c r="M411" s="1"/>
      <c r="N411" s="1"/>
      <c r="O411" s="1"/>
    </row>
    <row r="412" spans="8:15" x14ac:dyDescent="0.2">
      <c r="H412" s="1"/>
      <c r="I412" s="1"/>
      <c r="J412" s="1"/>
      <c r="K412" s="1"/>
      <c r="L412" s="1"/>
      <c r="M412" s="1"/>
      <c r="N412" s="1"/>
      <c r="O412" s="1"/>
    </row>
    <row r="413" spans="8:15" x14ac:dyDescent="0.2">
      <c r="H413" s="1"/>
      <c r="I413" s="1"/>
      <c r="J413" s="1"/>
      <c r="K413" s="1"/>
      <c r="L413" s="1"/>
      <c r="M413" s="1"/>
      <c r="N413" s="1"/>
      <c r="O413" s="1"/>
    </row>
    <row r="414" spans="8:15" x14ac:dyDescent="0.2">
      <c r="H414" s="1"/>
      <c r="I414" s="1"/>
      <c r="J414" s="1"/>
      <c r="K414" s="1"/>
      <c r="L414" s="1"/>
      <c r="M414" s="1"/>
      <c r="N414" s="1"/>
      <c r="O414" s="1"/>
    </row>
    <row r="415" spans="8:15" x14ac:dyDescent="0.2">
      <c r="H415" s="1"/>
      <c r="I415" s="1"/>
      <c r="J415" s="1"/>
      <c r="K415" s="1"/>
      <c r="L415" s="1"/>
      <c r="M415" s="1"/>
      <c r="N415" s="1"/>
      <c r="O415" s="1"/>
    </row>
    <row r="416" spans="8:15" x14ac:dyDescent="0.2">
      <c r="H416" s="1"/>
      <c r="I416" s="1"/>
      <c r="J416" s="1"/>
      <c r="K416" s="1"/>
      <c r="L416" s="1"/>
      <c r="M416" s="1"/>
      <c r="N416" s="1"/>
      <c r="O416" s="1"/>
    </row>
    <row r="417" spans="1:15" x14ac:dyDescent="0.2">
      <c r="H417" s="1"/>
      <c r="I417" s="1"/>
      <c r="J417" s="1"/>
      <c r="K417" s="1"/>
      <c r="L417" s="1"/>
      <c r="M417" s="1"/>
      <c r="N417" s="1"/>
      <c r="O417" s="1"/>
    </row>
    <row r="418" spans="1:15" x14ac:dyDescent="0.2">
      <c r="H418" s="1"/>
      <c r="I418" s="1"/>
      <c r="J418" s="1"/>
      <c r="K418" s="1"/>
      <c r="L418" s="1"/>
      <c r="M418" s="1"/>
      <c r="N418" s="1"/>
      <c r="O418" s="1"/>
    </row>
    <row r="419" spans="1:15" x14ac:dyDescent="0.2">
      <c r="H419" s="1"/>
      <c r="I419" s="1"/>
      <c r="J419" s="1"/>
      <c r="K419" s="1"/>
      <c r="L419" s="1"/>
      <c r="M419" s="1"/>
      <c r="N419" s="1"/>
      <c r="O419" s="1"/>
    </row>
    <row r="420" spans="1:15" x14ac:dyDescent="0.2">
      <c r="H420" s="1"/>
      <c r="I420" s="1"/>
      <c r="J420" s="1"/>
      <c r="K420" s="1"/>
      <c r="L420" s="1"/>
      <c r="M420" s="1"/>
      <c r="N420" s="1"/>
      <c r="O420" s="1"/>
    </row>
    <row r="421" spans="1:15" x14ac:dyDescent="0.2">
      <c r="H421" s="1"/>
      <c r="I421" s="1"/>
      <c r="J421" s="1"/>
      <c r="K421" s="1"/>
      <c r="L421" s="1"/>
      <c r="M421" s="1"/>
      <c r="N421" s="1"/>
      <c r="O421" s="1"/>
    </row>
    <row r="422" spans="1:15" x14ac:dyDescent="0.2">
      <c r="B422" s="108"/>
      <c r="C422" s="13"/>
      <c r="H422" s="1"/>
      <c r="I422" s="1"/>
      <c r="J422" s="1"/>
      <c r="K422" s="1"/>
      <c r="L422" s="1"/>
      <c r="M422" s="1"/>
      <c r="N422" s="1"/>
      <c r="O422" s="1"/>
    </row>
    <row r="423" spans="1:15" x14ac:dyDescent="0.2">
      <c r="H423" s="1"/>
      <c r="I423" s="1"/>
      <c r="J423" s="1"/>
      <c r="K423" s="1"/>
      <c r="L423" s="1"/>
      <c r="M423" s="1"/>
      <c r="N423" s="1"/>
      <c r="O423" s="1"/>
    </row>
    <row r="424" spans="1:15" x14ac:dyDescent="0.2">
      <c r="H424" s="1"/>
      <c r="I424" s="1"/>
      <c r="J424" s="1"/>
      <c r="K424" s="1"/>
      <c r="L424" s="1"/>
      <c r="M424" s="1"/>
      <c r="N424" s="1"/>
      <c r="O424" s="1"/>
    </row>
    <row r="425" spans="1:15" x14ac:dyDescent="0.2">
      <c r="H425" s="1"/>
      <c r="I425" s="1"/>
      <c r="J425" s="1"/>
      <c r="K425" s="1"/>
      <c r="L425" s="1"/>
      <c r="M425" s="1"/>
      <c r="N425" s="1"/>
      <c r="O425" s="1"/>
    </row>
    <row r="426" spans="1:15" x14ac:dyDescent="0.2">
      <c r="H426" s="1"/>
      <c r="I426" s="1"/>
      <c r="J426" s="1"/>
      <c r="K426" s="1"/>
      <c r="L426" s="1"/>
      <c r="M426" s="1"/>
      <c r="N426" s="1"/>
      <c r="O426" s="1"/>
    </row>
    <row r="427" spans="1:15" x14ac:dyDescent="0.2">
      <c r="A427" s="13"/>
      <c r="H427" s="1"/>
      <c r="I427" s="1"/>
      <c r="J427" s="1"/>
      <c r="K427" s="1"/>
      <c r="L427" s="1"/>
      <c r="M427" s="1"/>
      <c r="N427" s="1"/>
      <c r="O427" s="1"/>
    </row>
    <row r="428" spans="1:15" x14ac:dyDescent="0.2">
      <c r="H428" s="1"/>
      <c r="I428" s="1"/>
      <c r="J428" s="1"/>
      <c r="K428" s="1"/>
      <c r="L428" s="1"/>
      <c r="M428" s="1"/>
      <c r="N428" s="1"/>
      <c r="O428" s="1"/>
    </row>
    <row r="429" spans="1:15" x14ac:dyDescent="0.2">
      <c r="H429" s="1"/>
      <c r="I429" s="1"/>
      <c r="J429" s="1"/>
      <c r="K429" s="1"/>
      <c r="L429" s="1"/>
      <c r="M429" s="1"/>
      <c r="N429" s="1"/>
      <c r="O429" s="1"/>
    </row>
    <row r="430" spans="1:15" x14ac:dyDescent="0.2">
      <c r="H430" s="1"/>
      <c r="I430" s="1"/>
      <c r="J430" s="1"/>
      <c r="K430" s="1"/>
      <c r="L430" s="1"/>
      <c r="M430" s="1"/>
      <c r="N430" s="1"/>
      <c r="O430" s="1"/>
    </row>
    <row r="431" spans="1:15" x14ac:dyDescent="0.2">
      <c r="H431" s="1"/>
      <c r="I431" s="1"/>
      <c r="J431" s="1"/>
      <c r="K431" s="1"/>
      <c r="L431" s="1"/>
      <c r="M431" s="1"/>
      <c r="N431" s="1"/>
      <c r="O431" s="1"/>
    </row>
    <row r="432" spans="1:15" x14ac:dyDescent="0.2">
      <c r="H432" s="1"/>
      <c r="I432" s="1"/>
      <c r="J432" s="1"/>
      <c r="K432" s="1"/>
      <c r="L432" s="1"/>
      <c r="M432" s="1"/>
      <c r="N432" s="1"/>
      <c r="O432" s="1"/>
    </row>
    <row r="433" spans="8:15" x14ac:dyDescent="0.2">
      <c r="H433" s="1"/>
      <c r="I433" s="1"/>
      <c r="J433" s="1"/>
      <c r="K433" s="1"/>
      <c r="L433" s="1"/>
      <c r="M433" s="1"/>
      <c r="N433" s="1"/>
      <c r="O433" s="1"/>
    </row>
    <row r="434" spans="8:15" x14ac:dyDescent="0.2">
      <c r="H434" s="1"/>
      <c r="I434" s="1"/>
      <c r="J434" s="1"/>
      <c r="K434" s="1"/>
      <c r="L434" s="1"/>
      <c r="M434" s="1"/>
      <c r="N434" s="1"/>
      <c r="O434" s="1"/>
    </row>
    <row r="435" spans="8:15" x14ac:dyDescent="0.2">
      <c r="H435" s="1"/>
      <c r="I435" s="1"/>
      <c r="J435" s="1"/>
      <c r="K435" s="1"/>
      <c r="L435" s="1"/>
      <c r="M435" s="1"/>
      <c r="N435" s="1"/>
      <c r="O435" s="1"/>
    </row>
    <row r="436" spans="8:15" x14ac:dyDescent="0.2">
      <c r="H436" s="1"/>
      <c r="I436" s="1"/>
      <c r="J436" s="1"/>
      <c r="K436" s="1"/>
      <c r="L436" s="1"/>
      <c r="M436" s="1"/>
      <c r="N436" s="1"/>
      <c r="O436" s="1"/>
    </row>
    <row r="437" spans="8:15" x14ac:dyDescent="0.2">
      <c r="H437" s="1"/>
      <c r="I437" s="1"/>
      <c r="J437" s="1"/>
      <c r="K437" s="1"/>
      <c r="L437" s="1"/>
      <c r="M437" s="1"/>
      <c r="N437" s="1"/>
      <c r="O437" s="1"/>
    </row>
    <row r="438" spans="8:15" x14ac:dyDescent="0.2">
      <c r="H438" s="1"/>
      <c r="I438" s="1"/>
      <c r="J438" s="1"/>
      <c r="K438" s="1"/>
      <c r="L438" s="1"/>
      <c r="M438" s="1"/>
      <c r="N438" s="1"/>
      <c r="O438" s="1"/>
    </row>
    <row r="439" spans="8:15" x14ac:dyDescent="0.2">
      <c r="H439" s="1"/>
      <c r="I439" s="1"/>
      <c r="J439" s="1"/>
      <c r="K439" s="1"/>
      <c r="L439" s="1"/>
      <c r="M439" s="1"/>
      <c r="N439" s="1"/>
      <c r="O439" s="1"/>
    </row>
    <row r="440" spans="8:15" x14ac:dyDescent="0.2">
      <c r="H440" s="1"/>
      <c r="I440" s="1"/>
      <c r="J440" s="1"/>
      <c r="K440" s="1"/>
      <c r="L440" s="1"/>
      <c r="M440" s="1"/>
      <c r="N440" s="1"/>
      <c r="O440" s="1"/>
    </row>
    <row r="441" spans="8:15" x14ac:dyDescent="0.2">
      <c r="H441" s="1"/>
      <c r="I441" s="1"/>
      <c r="J441" s="1"/>
      <c r="K441" s="1"/>
      <c r="L441" s="1"/>
      <c r="M441" s="1"/>
      <c r="N441" s="1"/>
      <c r="O441" s="1"/>
    </row>
    <row r="442" spans="8:15" x14ac:dyDescent="0.2">
      <c r="H442" s="1"/>
      <c r="I442" s="1"/>
      <c r="J442" s="1"/>
      <c r="K442" s="1"/>
      <c r="L442" s="1"/>
      <c r="M442" s="1"/>
      <c r="N442" s="1"/>
      <c r="O442" s="1"/>
    </row>
    <row r="443" spans="8:15" x14ac:dyDescent="0.2">
      <c r="H443" s="1"/>
      <c r="I443" s="1"/>
      <c r="J443" s="1"/>
      <c r="K443" s="1"/>
      <c r="L443" s="1"/>
      <c r="M443" s="1"/>
      <c r="N443" s="1"/>
      <c r="O443" s="1"/>
    </row>
    <row r="444" spans="8:15" x14ac:dyDescent="0.2">
      <c r="H444" s="1"/>
      <c r="I444" s="1"/>
      <c r="J444" s="1"/>
      <c r="K444" s="1"/>
      <c r="L444" s="1"/>
      <c r="M444" s="1"/>
      <c r="N444" s="1"/>
      <c r="O444" s="1"/>
    </row>
    <row r="445" spans="8:15" x14ac:dyDescent="0.2">
      <c r="H445" s="1"/>
      <c r="I445" s="1"/>
      <c r="J445" s="1"/>
      <c r="K445" s="1"/>
      <c r="L445" s="1"/>
      <c r="M445" s="1"/>
      <c r="N445" s="1"/>
      <c r="O445" s="1"/>
    </row>
    <row r="446" spans="8:15" x14ac:dyDescent="0.2">
      <c r="H446" s="1"/>
      <c r="I446" s="1"/>
      <c r="J446" s="1"/>
      <c r="K446" s="1"/>
      <c r="L446" s="1"/>
      <c r="M446" s="1"/>
      <c r="N446" s="1"/>
      <c r="O446" s="1"/>
    </row>
    <row r="447" spans="8:15" x14ac:dyDescent="0.2">
      <c r="H447" s="1"/>
      <c r="I447" s="1"/>
      <c r="J447" s="1"/>
      <c r="K447" s="1"/>
      <c r="L447" s="1"/>
      <c r="M447" s="1"/>
      <c r="N447" s="1"/>
      <c r="O447" s="1"/>
    </row>
    <row r="448" spans="8:15" x14ac:dyDescent="0.2">
      <c r="H448" s="1"/>
      <c r="I448" s="1"/>
      <c r="J448" s="1"/>
      <c r="K448" s="1"/>
      <c r="L448" s="1"/>
      <c r="M448" s="1"/>
      <c r="N448" s="1"/>
      <c r="O448" s="1"/>
    </row>
    <row r="449" spans="8:15" x14ac:dyDescent="0.2">
      <c r="H449" s="1"/>
      <c r="I449" s="1"/>
      <c r="J449" s="1"/>
      <c r="K449" s="1"/>
      <c r="L449" s="1"/>
      <c r="M449" s="1"/>
      <c r="N449" s="1"/>
      <c r="O449" s="1"/>
    </row>
    <row r="450" spans="8:15" x14ac:dyDescent="0.2">
      <c r="H450" s="1"/>
      <c r="I450" s="1"/>
      <c r="J450" s="1"/>
      <c r="K450" s="1"/>
      <c r="L450" s="1"/>
      <c r="M450" s="1"/>
      <c r="N450" s="1"/>
      <c r="O450" s="1"/>
    </row>
    <row r="451" spans="8:15" x14ac:dyDescent="0.2">
      <c r="H451" s="1"/>
      <c r="I451" s="1"/>
      <c r="J451" s="1"/>
      <c r="K451" s="1"/>
      <c r="L451" s="1"/>
      <c r="M451" s="1"/>
      <c r="N451" s="1"/>
      <c r="O451" s="1"/>
    </row>
    <row r="452" spans="8:15" x14ac:dyDescent="0.2">
      <c r="H452" s="1"/>
      <c r="I452" s="1"/>
      <c r="J452" s="1"/>
      <c r="K452" s="1"/>
      <c r="L452" s="1"/>
      <c r="M452" s="1"/>
      <c r="N452" s="1"/>
      <c r="O452" s="1"/>
    </row>
    <row r="453" spans="8:15" x14ac:dyDescent="0.2">
      <c r="H453" s="1"/>
      <c r="I453" s="1"/>
      <c r="J453" s="1"/>
      <c r="K453" s="1"/>
      <c r="L453" s="1"/>
      <c r="M453" s="1"/>
      <c r="N453" s="1"/>
      <c r="O453" s="1"/>
    </row>
    <row r="454" spans="8:15" x14ac:dyDescent="0.2">
      <c r="H454" s="1"/>
      <c r="I454" s="1"/>
      <c r="J454" s="1"/>
      <c r="K454" s="1"/>
      <c r="L454" s="1"/>
      <c r="M454" s="1"/>
      <c r="N454" s="1"/>
      <c r="O454" s="1"/>
    </row>
    <row r="455" spans="8:15" x14ac:dyDescent="0.2">
      <c r="H455" s="1"/>
      <c r="I455" s="1"/>
      <c r="J455" s="1"/>
      <c r="K455" s="1"/>
      <c r="L455" s="1"/>
      <c r="M455" s="1"/>
      <c r="N455" s="1"/>
      <c r="O455" s="1"/>
    </row>
    <row r="456" spans="8:15" x14ac:dyDescent="0.2">
      <c r="H456" s="1"/>
      <c r="I456" s="1"/>
      <c r="J456" s="1"/>
      <c r="K456" s="1"/>
      <c r="L456" s="1"/>
      <c r="M456" s="1"/>
      <c r="N456" s="1"/>
      <c r="O456" s="1"/>
    </row>
    <row r="457" spans="8:15" x14ac:dyDescent="0.2">
      <c r="H457" s="1"/>
      <c r="I457" s="1"/>
      <c r="J457" s="1"/>
      <c r="K457" s="1"/>
      <c r="L457" s="1"/>
      <c r="M457" s="1"/>
      <c r="N457" s="1"/>
      <c r="O457" s="1"/>
    </row>
    <row r="458" spans="8:15" x14ac:dyDescent="0.2">
      <c r="H458" s="1"/>
      <c r="I458" s="1"/>
      <c r="J458" s="1"/>
      <c r="K458" s="1"/>
      <c r="L458" s="1"/>
      <c r="M458" s="1"/>
      <c r="N458" s="1"/>
      <c r="O458" s="1"/>
    </row>
    <row r="459" spans="8:15" x14ac:dyDescent="0.2">
      <c r="H459" s="1"/>
      <c r="I459" s="1"/>
      <c r="J459" s="1"/>
      <c r="K459" s="1"/>
      <c r="L459" s="1"/>
      <c r="M459" s="1"/>
      <c r="N459" s="1"/>
      <c r="O459" s="1"/>
    </row>
    <row r="460" spans="8:15" x14ac:dyDescent="0.2">
      <c r="H460" s="1"/>
      <c r="I460" s="1"/>
      <c r="J460" s="1"/>
      <c r="K460" s="1"/>
      <c r="L460" s="1"/>
      <c r="M460" s="1"/>
      <c r="N460" s="1"/>
      <c r="O460" s="1"/>
    </row>
    <row r="461" spans="8:15" x14ac:dyDescent="0.2">
      <c r="H461" s="1"/>
      <c r="I461" s="1"/>
      <c r="J461" s="1"/>
      <c r="K461" s="1"/>
      <c r="L461" s="1"/>
      <c r="M461" s="1"/>
      <c r="N461" s="1"/>
      <c r="O461" s="1"/>
    </row>
    <row r="462" spans="8:15" x14ac:dyDescent="0.2">
      <c r="H462" s="1"/>
      <c r="I462" s="1"/>
      <c r="J462" s="1"/>
      <c r="K462" s="1"/>
      <c r="L462" s="1"/>
      <c r="M462" s="1"/>
      <c r="N462" s="1"/>
      <c r="O462" s="1"/>
    </row>
    <row r="463" spans="8:15" x14ac:dyDescent="0.2">
      <c r="H463" s="1"/>
      <c r="I463" s="1"/>
      <c r="J463" s="1"/>
      <c r="K463" s="1"/>
      <c r="L463" s="1"/>
      <c r="M463" s="1"/>
      <c r="N463" s="1"/>
      <c r="O463" s="1"/>
    </row>
    <row r="464" spans="8:15" x14ac:dyDescent="0.2">
      <c r="H464" s="1"/>
      <c r="I464" s="1"/>
      <c r="J464" s="1"/>
      <c r="K464" s="1"/>
      <c r="L464" s="1"/>
      <c r="M464" s="1"/>
      <c r="N464" s="1"/>
      <c r="O464" s="1"/>
    </row>
    <row r="465" spans="8:15" x14ac:dyDescent="0.2">
      <c r="H465" s="1"/>
      <c r="I465" s="1"/>
      <c r="J465" s="1"/>
      <c r="K465" s="1"/>
      <c r="L465" s="1"/>
      <c r="M465" s="1"/>
      <c r="N465" s="1"/>
      <c r="O465" s="1"/>
    </row>
    <row r="466" spans="8:15" x14ac:dyDescent="0.2">
      <c r="H466" s="1"/>
      <c r="I466" s="1"/>
      <c r="J466" s="1"/>
      <c r="K466" s="1"/>
      <c r="L466" s="1"/>
      <c r="M466" s="1"/>
      <c r="N466" s="1"/>
      <c r="O466" s="1"/>
    </row>
    <row r="467" spans="8:15" x14ac:dyDescent="0.2">
      <c r="H467" s="1"/>
      <c r="I467" s="1"/>
      <c r="J467" s="1"/>
      <c r="K467" s="1"/>
      <c r="L467" s="1"/>
      <c r="M467" s="1"/>
      <c r="N467" s="1"/>
      <c r="O467" s="1"/>
    </row>
    <row r="468" spans="8:15" x14ac:dyDescent="0.2">
      <c r="H468" s="1"/>
      <c r="I468" s="1"/>
      <c r="J468" s="1"/>
      <c r="K468" s="1"/>
      <c r="L468" s="1"/>
      <c r="M468" s="1"/>
      <c r="N468" s="1"/>
      <c r="O468" s="1"/>
    </row>
    <row r="469" spans="8:15" x14ac:dyDescent="0.2">
      <c r="H469" s="1"/>
      <c r="I469" s="1"/>
      <c r="J469" s="1"/>
      <c r="K469" s="1"/>
      <c r="L469" s="1"/>
      <c r="M469" s="1"/>
      <c r="N469" s="1"/>
      <c r="O469" s="1"/>
    </row>
    <row r="470" spans="8:15" x14ac:dyDescent="0.2">
      <c r="H470" s="1"/>
      <c r="I470" s="1"/>
      <c r="J470" s="1"/>
      <c r="K470" s="1"/>
      <c r="L470" s="1"/>
      <c r="M470" s="1"/>
      <c r="N470" s="1"/>
      <c r="O470" s="1"/>
    </row>
    <row r="471" spans="8:15" x14ac:dyDescent="0.2">
      <c r="H471" s="1"/>
      <c r="I471" s="1"/>
      <c r="J471" s="1"/>
      <c r="K471" s="1"/>
      <c r="L471" s="1"/>
      <c r="M471" s="1"/>
      <c r="N471" s="1"/>
      <c r="O471" s="1"/>
    </row>
    <row r="472" spans="8:15" x14ac:dyDescent="0.2">
      <c r="H472" s="1"/>
      <c r="I472" s="1"/>
      <c r="J472" s="1"/>
      <c r="K472" s="1"/>
      <c r="L472" s="1"/>
      <c r="M472" s="1"/>
      <c r="N472" s="1"/>
      <c r="O472" s="1"/>
    </row>
    <row r="473" spans="8:15" x14ac:dyDescent="0.2">
      <c r="H473" s="1"/>
      <c r="I473" s="1"/>
      <c r="J473" s="1"/>
      <c r="K473" s="1"/>
      <c r="L473" s="1"/>
      <c r="M473" s="1"/>
      <c r="N473" s="1"/>
      <c r="O473" s="1"/>
    </row>
    <row r="474" spans="8:15" x14ac:dyDescent="0.2">
      <c r="H474" s="1"/>
      <c r="I474" s="1"/>
      <c r="J474" s="1"/>
      <c r="K474" s="1"/>
      <c r="L474" s="1"/>
      <c r="M474" s="1"/>
      <c r="N474" s="1"/>
      <c r="O474" s="1"/>
    </row>
    <row r="475" spans="8:15" x14ac:dyDescent="0.2">
      <c r="H475" s="1"/>
      <c r="I475" s="1"/>
      <c r="J475" s="1"/>
      <c r="K475" s="1"/>
      <c r="L475" s="1"/>
      <c r="M475" s="1"/>
      <c r="N475" s="1"/>
      <c r="O475" s="1"/>
    </row>
    <row r="476" spans="8:15" x14ac:dyDescent="0.2">
      <c r="H476" s="1"/>
      <c r="I476" s="1"/>
      <c r="J476" s="1"/>
      <c r="K476" s="1"/>
      <c r="L476" s="1"/>
      <c r="M476" s="1"/>
      <c r="N476" s="1"/>
      <c r="O476" s="1"/>
    </row>
    <row r="477" spans="8:15" x14ac:dyDescent="0.2">
      <c r="H477" s="1"/>
      <c r="I477" s="1"/>
      <c r="J477" s="1"/>
      <c r="K477" s="1"/>
      <c r="L477" s="1"/>
      <c r="M477" s="1"/>
      <c r="N477" s="1"/>
      <c r="O477" s="1"/>
    </row>
    <row r="478" spans="8:15" x14ac:dyDescent="0.2">
      <c r="H478" s="1"/>
      <c r="I478" s="1"/>
      <c r="J478" s="1"/>
      <c r="K478" s="1"/>
      <c r="L478" s="1"/>
      <c r="M478" s="1"/>
      <c r="N478" s="1"/>
      <c r="O478" s="1"/>
    </row>
    <row r="479" spans="8:15" x14ac:dyDescent="0.2">
      <c r="H479" s="1"/>
      <c r="I479" s="1"/>
      <c r="J479" s="1"/>
      <c r="K479" s="1"/>
      <c r="L479" s="1"/>
      <c r="M479" s="1"/>
      <c r="N479" s="1"/>
      <c r="O479" s="1"/>
    </row>
    <row r="480" spans="8:15" x14ac:dyDescent="0.2">
      <c r="H480" s="1"/>
      <c r="I480" s="1"/>
      <c r="J480" s="1"/>
      <c r="K480" s="1"/>
      <c r="L480" s="1"/>
      <c r="M480" s="1"/>
      <c r="N480" s="1"/>
      <c r="O480" s="1"/>
    </row>
    <row r="481" spans="8:15" x14ac:dyDescent="0.2">
      <c r="H481" s="1"/>
      <c r="I481" s="1"/>
      <c r="J481" s="1"/>
      <c r="K481" s="1"/>
      <c r="L481" s="1"/>
      <c r="M481" s="1"/>
      <c r="N481" s="1"/>
      <c r="O481" s="1"/>
    </row>
    <row r="482" spans="8:15" x14ac:dyDescent="0.2">
      <c r="H482" s="1"/>
      <c r="I482" s="1"/>
      <c r="J482" s="1"/>
      <c r="K482" s="1"/>
      <c r="L482" s="1"/>
      <c r="M482" s="1"/>
      <c r="N482" s="1"/>
      <c r="O482" s="1"/>
    </row>
    <row r="483" spans="8:15" x14ac:dyDescent="0.2">
      <c r="H483" s="1"/>
      <c r="I483" s="1"/>
      <c r="J483" s="1"/>
      <c r="K483" s="1"/>
      <c r="L483" s="1"/>
      <c r="M483" s="1"/>
      <c r="N483" s="1"/>
      <c r="O483" s="1"/>
    </row>
    <row r="484" spans="8:15" x14ac:dyDescent="0.2">
      <c r="H484" s="1"/>
      <c r="I484" s="1"/>
      <c r="J484" s="1"/>
      <c r="K484" s="1"/>
      <c r="L484" s="1"/>
      <c r="M484" s="1"/>
      <c r="N484" s="1"/>
      <c r="O484" s="1"/>
    </row>
    <row r="485" spans="8:15" x14ac:dyDescent="0.2">
      <c r="H485" s="1"/>
      <c r="I485" s="1"/>
      <c r="J485" s="1"/>
      <c r="K485" s="1"/>
      <c r="L485" s="1"/>
      <c r="M485" s="1"/>
      <c r="N485" s="1"/>
      <c r="O485" s="1"/>
    </row>
    <row r="486" spans="8:15" x14ac:dyDescent="0.2">
      <c r="H486" s="1"/>
      <c r="I486" s="1"/>
      <c r="J486" s="1"/>
      <c r="K486" s="1"/>
      <c r="L486" s="1"/>
      <c r="M486" s="1"/>
      <c r="N486" s="1"/>
      <c r="O486" s="1"/>
    </row>
    <row r="487" spans="8:15" x14ac:dyDescent="0.2">
      <c r="H487" s="1"/>
      <c r="I487" s="1"/>
      <c r="J487" s="1"/>
      <c r="K487" s="1"/>
      <c r="L487" s="1"/>
      <c r="M487" s="1"/>
      <c r="N487" s="1"/>
      <c r="O487" s="1"/>
    </row>
    <row r="488" spans="8:15" x14ac:dyDescent="0.2">
      <c r="H488" s="1"/>
      <c r="I488" s="1"/>
      <c r="J488" s="1"/>
      <c r="K488" s="1"/>
      <c r="L488" s="1"/>
      <c r="M488" s="1"/>
      <c r="N488" s="1"/>
      <c r="O488" s="1"/>
    </row>
    <row r="489" spans="8:15" x14ac:dyDescent="0.2">
      <c r="H489" s="1"/>
      <c r="I489" s="1"/>
      <c r="J489" s="1"/>
      <c r="K489" s="1"/>
      <c r="L489" s="1"/>
      <c r="M489" s="1"/>
      <c r="N489" s="1"/>
      <c r="O489" s="1"/>
    </row>
    <row r="490" spans="8:15" x14ac:dyDescent="0.2">
      <c r="H490" s="1"/>
      <c r="I490" s="1"/>
      <c r="J490" s="1"/>
      <c r="K490" s="1"/>
      <c r="L490" s="1"/>
      <c r="M490" s="1"/>
      <c r="N490" s="1"/>
      <c r="O490" s="1"/>
    </row>
    <row r="491" spans="8:15" x14ac:dyDescent="0.2">
      <c r="H491" s="1"/>
      <c r="I491" s="1"/>
      <c r="J491" s="1"/>
      <c r="K491" s="1"/>
      <c r="L491" s="1"/>
      <c r="M491" s="1"/>
      <c r="N491" s="1"/>
      <c r="O491" s="1"/>
    </row>
    <row r="492" spans="8:15" x14ac:dyDescent="0.2">
      <c r="H492" s="1"/>
      <c r="I492" s="1"/>
      <c r="J492" s="1"/>
      <c r="K492" s="1"/>
      <c r="L492" s="1"/>
      <c r="M492" s="1"/>
      <c r="N492" s="1"/>
      <c r="O492" s="1"/>
    </row>
    <row r="493" spans="8:15" x14ac:dyDescent="0.2">
      <c r="H493" s="1"/>
      <c r="I493" s="1"/>
      <c r="J493" s="1"/>
      <c r="K493" s="1"/>
      <c r="L493" s="1"/>
      <c r="M493" s="1"/>
      <c r="N493" s="1"/>
      <c r="O493" s="1"/>
    </row>
    <row r="494" spans="8:15" x14ac:dyDescent="0.2">
      <c r="H494" s="1"/>
      <c r="I494" s="1"/>
      <c r="J494" s="1"/>
      <c r="K494" s="1"/>
      <c r="L494" s="1"/>
      <c r="M494" s="1"/>
      <c r="N494" s="1"/>
      <c r="O494" s="1"/>
    </row>
    <row r="495" spans="8:15" x14ac:dyDescent="0.2">
      <c r="H495" s="1"/>
      <c r="I495" s="1"/>
      <c r="J495" s="1"/>
      <c r="K495" s="1"/>
      <c r="L495" s="1"/>
      <c r="M495" s="1"/>
      <c r="N495" s="1"/>
      <c r="O495" s="1"/>
    </row>
    <row r="496" spans="8:15" x14ac:dyDescent="0.2">
      <c r="H496" s="1"/>
      <c r="I496" s="1"/>
      <c r="J496" s="1"/>
      <c r="K496" s="1"/>
      <c r="L496" s="1"/>
      <c r="M496" s="1"/>
      <c r="N496" s="1"/>
      <c r="O496" s="1"/>
    </row>
    <row r="497" spans="8:15" x14ac:dyDescent="0.2">
      <c r="H497" s="1"/>
      <c r="I497" s="1"/>
      <c r="J497" s="1"/>
      <c r="K497" s="1"/>
      <c r="L497" s="1"/>
      <c r="M497" s="1"/>
      <c r="N497" s="1"/>
      <c r="O497" s="1"/>
    </row>
    <row r="498" spans="8:15" x14ac:dyDescent="0.2">
      <c r="H498" s="1"/>
      <c r="I498" s="1"/>
      <c r="J498" s="1"/>
      <c r="K498" s="1"/>
      <c r="L498" s="1"/>
      <c r="M498" s="1"/>
      <c r="N498" s="1"/>
      <c r="O498" s="1"/>
    </row>
    <row r="499" spans="8:15" x14ac:dyDescent="0.2">
      <c r="H499" s="1"/>
      <c r="I499" s="1"/>
      <c r="J499" s="1"/>
      <c r="K499" s="1"/>
      <c r="L499" s="1"/>
      <c r="M499" s="1"/>
      <c r="N499" s="1"/>
      <c r="O499" s="1"/>
    </row>
    <row r="500" spans="8:15" x14ac:dyDescent="0.2">
      <c r="H500" s="1"/>
      <c r="I500" s="1"/>
      <c r="J500" s="1"/>
      <c r="K500" s="1"/>
      <c r="L500" s="1"/>
      <c r="M500" s="1"/>
      <c r="N500" s="1"/>
      <c r="O500" s="1"/>
    </row>
    <row r="501" spans="8:15" x14ac:dyDescent="0.2">
      <c r="H501" s="1"/>
      <c r="I501" s="1"/>
      <c r="J501" s="1"/>
      <c r="K501" s="1"/>
      <c r="L501" s="1"/>
      <c r="M501" s="1"/>
      <c r="N501" s="1"/>
      <c r="O501" s="1"/>
    </row>
    <row r="502" spans="8:15" x14ac:dyDescent="0.2">
      <c r="H502" s="1"/>
      <c r="I502" s="1"/>
      <c r="J502" s="1"/>
      <c r="K502" s="1"/>
      <c r="L502" s="1"/>
      <c r="M502" s="1"/>
      <c r="N502" s="1"/>
      <c r="O502" s="1"/>
    </row>
    <row r="503" spans="8:15" x14ac:dyDescent="0.2">
      <c r="H503" s="1"/>
      <c r="I503" s="1"/>
      <c r="J503" s="1"/>
      <c r="K503" s="1"/>
      <c r="L503" s="1"/>
      <c r="M503" s="1"/>
      <c r="N503" s="1"/>
      <c r="O503" s="1"/>
    </row>
    <row r="504" spans="8:15" x14ac:dyDescent="0.2">
      <c r="H504" s="1"/>
      <c r="I504" s="1"/>
      <c r="J504" s="1"/>
      <c r="K504" s="1"/>
      <c r="L504" s="1"/>
      <c r="M504" s="1"/>
      <c r="N504" s="1"/>
      <c r="O504" s="1"/>
    </row>
    <row r="505" spans="8:15" x14ac:dyDescent="0.2">
      <c r="H505" s="1"/>
      <c r="I505" s="1"/>
      <c r="J505" s="1"/>
      <c r="K505" s="1"/>
      <c r="L505" s="1"/>
      <c r="M505" s="1"/>
      <c r="N505" s="1"/>
      <c r="O505" s="1"/>
    </row>
    <row r="506" spans="8:15" x14ac:dyDescent="0.2">
      <c r="H506" s="1"/>
      <c r="I506" s="1"/>
      <c r="J506" s="1"/>
      <c r="K506" s="1"/>
      <c r="L506" s="1"/>
      <c r="M506" s="1"/>
      <c r="N506" s="1"/>
      <c r="O506" s="1"/>
    </row>
    <row r="507" spans="8:15" x14ac:dyDescent="0.2">
      <c r="H507" s="1"/>
      <c r="I507" s="1"/>
      <c r="J507" s="1"/>
      <c r="K507" s="1"/>
      <c r="L507" s="1"/>
      <c r="M507" s="1"/>
      <c r="N507" s="1"/>
      <c r="O507" s="1"/>
    </row>
    <row r="508" spans="8:15" x14ac:dyDescent="0.2">
      <c r="H508" s="1"/>
      <c r="I508" s="1"/>
      <c r="J508" s="1"/>
      <c r="K508" s="1"/>
      <c r="L508" s="1"/>
      <c r="M508" s="1"/>
      <c r="N508" s="1"/>
      <c r="O508" s="1"/>
    </row>
    <row r="509" spans="8:15" x14ac:dyDescent="0.2">
      <c r="H509" s="1"/>
      <c r="I509" s="1"/>
      <c r="J509" s="1"/>
      <c r="K509" s="1"/>
      <c r="L509" s="1"/>
      <c r="M509" s="1"/>
      <c r="N509" s="1"/>
      <c r="O509" s="1"/>
    </row>
    <row r="510" spans="8:15" x14ac:dyDescent="0.2">
      <c r="H510" s="1"/>
      <c r="I510" s="1"/>
      <c r="J510" s="1"/>
      <c r="K510" s="1"/>
      <c r="L510" s="1"/>
      <c r="M510" s="1"/>
      <c r="N510" s="1"/>
      <c r="O510" s="1"/>
    </row>
    <row r="511" spans="8:15" x14ac:dyDescent="0.2">
      <c r="H511" s="1"/>
      <c r="I511" s="1"/>
      <c r="J511" s="1"/>
      <c r="K511" s="1"/>
      <c r="L511" s="1"/>
      <c r="M511" s="1"/>
      <c r="N511" s="1"/>
      <c r="O511" s="1"/>
    </row>
    <row r="512" spans="8:15" x14ac:dyDescent="0.2">
      <c r="H512" s="1"/>
      <c r="I512" s="1"/>
      <c r="J512" s="1"/>
      <c r="K512" s="1"/>
      <c r="L512" s="1"/>
      <c r="M512" s="1"/>
      <c r="N512" s="1"/>
      <c r="O512" s="1"/>
    </row>
    <row r="513" spans="8:15" x14ac:dyDescent="0.2">
      <c r="H513" s="1"/>
      <c r="I513" s="1"/>
      <c r="J513" s="1"/>
      <c r="K513" s="1"/>
      <c r="L513" s="1"/>
      <c r="M513" s="1"/>
      <c r="N513" s="1"/>
      <c r="O513" s="1"/>
    </row>
    <row r="514" spans="8:15" x14ac:dyDescent="0.2">
      <c r="H514" s="1"/>
      <c r="I514" s="1"/>
      <c r="J514" s="1"/>
      <c r="K514" s="1"/>
      <c r="L514" s="1"/>
      <c r="M514" s="1"/>
      <c r="N514" s="1"/>
      <c r="O514" s="1"/>
    </row>
    <row r="515" spans="8:15" x14ac:dyDescent="0.2">
      <c r="H515" s="1"/>
      <c r="I515" s="1"/>
      <c r="J515" s="1"/>
      <c r="K515" s="1"/>
      <c r="L515" s="1"/>
      <c r="M515" s="1"/>
      <c r="N515" s="1"/>
      <c r="O515" s="1"/>
    </row>
    <row r="516" spans="8:15" x14ac:dyDescent="0.2">
      <c r="H516" s="1"/>
      <c r="I516" s="1"/>
      <c r="J516" s="1"/>
      <c r="K516" s="1"/>
      <c r="L516" s="1"/>
      <c r="M516" s="1"/>
      <c r="N516" s="1"/>
      <c r="O516" s="1"/>
    </row>
    <row r="517" spans="8:15" x14ac:dyDescent="0.2">
      <c r="H517" s="1"/>
      <c r="I517" s="1"/>
      <c r="J517" s="1"/>
      <c r="K517" s="1"/>
      <c r="L517" s="1"/>
      <c r="M517" s="1"/>
      <c r="N517" s="1"/>
      <c r="O517" s="1"/>
    </row>
    <row r="518" spans="8:15" x14ac:dyDescent="0.2">
      <c r="H518" s="1"/>
      <c r="I518" s="1"/>
      <c r="J518" s="1"/>
      <c r="K518" s="1"/>
      <c r="L518" s="1"/>
      <c r="M518" s="1"/>
      <c r="N518" s="1"/>
      <c r="O518" s="1"/>
    </row>
    <row r="519" spans="8:15" x14ac:dyDescent="0.2">
      <c r="H519" s="1"/>
      <c r="I519" s="1"/>
      <c r="J519" s="1"/>
      <c r="K519" s="1"/>
      <c r="L519" s="1"/>
      <c r="M519" s="1"/>
      <c r="N519" s="1"/>
      <c r="O519" s="1"/>
    </row>
    <row r="520" spans="8:15" x14ac:dyDescent="0.2">
      <c r="H520" s="1"/>
      <c r="I520" s="1"/>
      <c r="J520" s="1"/>
      <c r="K520" s="1"/>
      <c r="L520" s="1"/>
      <c r="M520" s="1"/>
      <c r="N520" s="1"/>
      <c r="O520" s="1"/>
    </row>
    <row r="521" spans="8:15" x14ac:dyDescent="0.2">
      <c r="H521" s="1"/>
      <c r="I521" s="1"/>
      <c r="J521" s="1"/>
      <c r="K521" s="1"/>
      <c r="L521" s="1"/>
      <c r="M521" s="1"/>
      <c r="N521" s="1"/>
      <c r="O521" s="1"/>
    </row>
    <row r="522" spans="8:15" x14ac:dyDescent="0.2">
      <c r="H522" s="1"/>
      <c r="I522" s="1"/>
      <c r="J522" s="1"/>
      <c r="K522" s="1"/>
      <c r="L522" s="1"/>
      <c r="M522" s="1"/>
      <c r="N522" s="1"/>
      <c r="O522" s="1"/>
    </row>
    <row r="523" spans="8:15" x14ac:dyDescent="0.2">
      <c r="H523" s="1"/>
      <c r="I523" s="1"/>
      <c r="J523" s="1"/>
      <c r="K523" s="1"/>
      <c r="L523" s="1"/>
      <c r="M523" s="1"/>
      <c r="N523" s="1"/>
      <c r="O523" s="1"/>
    </row>
    <row r="524" spans="8:15" x14ac:dyDescent="0.2">
      <c r="H524" s="1"/>
      <c r="I524" s="1"/>
      <c r="J524" s="1"/>
      <c r="K524" s="1"/>
      <c r="L524" s="1"/>
      <c r="M524" s="1"/>
      <c r="N524" s="1"/>
      <c r="O524" s="1"/>
    </row>
    <row r="525" spans="8:15" x14ac:dyDescent="0.2">
      <c r="H525" s="1"/>
      <c r="I525" s="1"/>
      <c r="J525" s="1"/>
      <c r="K525" s="1"/>
      <c r="L525" s="1"/>
      <c r="M525" s="1"/>
      <c r="N525" s="1"/>
      <c r="O525" s="1"/>
    </row>
    <row r="526" spans="8:15" x14ac:dyDescent="0.2">
      <c r="H526" s="1"/>
      <c r="I526" s="1"/>
      <c r="J526" s="1"/>
      <c r="K526" s="1"/>
      <c r="L526" s="1"/>
      <c r="M526" s="1"/>
      <c r="N526" s="1"/>
      <c r="O526" s="1"/>
    </row>
    <row r="527" spans="8:15" x14ac:dyDescent="0.2">
      <c r="H527" s="1"/>
      <c r="I527" s="1"/>
      <c r="J527" s="1"/>
      <c r="K527" s="1"/>
      <c r="L527" s="1"/>
      <c r="M527" s="1"/>
      <c r="N527" s="1"/>
      <c r="O527" s="1"/>
    </row>
    <row r="528" spans="8:15" x14ac:dyDescent="0.2">
      <c r="H528" s="1"/>
      <c r="I528" s="1"/>
      <c r="J528" s="1"/>
      <c r="K528" s="1"/>
      <c r="L528" s="1"/>
      <c r="M528" s="1"/>
      <c r="N528" s="1"/>
      <c r="O528" s="1"/>
    </row>
    <row r="529" spans="8:15" x14ac:dyDescent="0.2">
      <c r="H529" s="1"/>
      <c r="I529" s="1"/>
      <c r="J529" s="1"/>
      <c r="K529" s="1"/>
      <c r="L529" s="1"/>
      <c r="M529" s="1"/>
      <c r="N529" s="1"/>
      <c r="O529" s="1"/>
    </row>
    <row r="530" spans="8:15" x14ac:dyDescent="0.2">
      <c r="H530" s="1"/>
      <c r="I530" s="1"/>
      <c r="J530" s="1"/>
      <c r="K530" s="1"/>
      <c r="L530" s="1"/>
      <c r="M530" s="1"/>
      <c r="N530" s="1"/>
      <c r="O530" s="1"/>
    </row>
    <row r="531" spans="8:15" x14ac:dyDescent="0.2">
      <c r="H531" s="1"/>
      <c r="I531" s="1"/>
      <c r="J531" s="1"/>
      <c r="K531" s="1"/>
      <c r="L531" s="1"/>
      <c r="M531" s="1"/>
      <c r="N531" s="1"/>
      <c r="O531" s="1"/>
    </row>
    <row r="532" spans="8:15" x14ac:dyDescent="0.2">
      <c r="H532" s="1"/>
      <c r="I532" s="1"/>
      <c r="J532" s="1"/>
      <c r="K532" s="1"/>
      <c r="L532" s="1"/>
      <c r="M532" s="1"/>
      <c r="N532" s="1"/>
      <c r="O532" s="1"/>
    </row>
    <row r="533" spans="8:15" x14ac:dyDescent="0.2">
      <c r="H533" s="1"/>
      <c r="I533" s="1"/>
      <c r="J533" s="1"/>
      <c r="K533" s="1"/>
      <c r="L533" s="1"/>
      <c r="M533" s="1"/>
      <c r="N533" s="1"/>
      <c r="O533" s="1"/>
    </row>
    <row r="534" spans="8:15" x14ac:dyDescent="0.2">
      <c r="H534" s="1"/>
      <c r="I534" s="1"/>
      <c r="J534" s="1"/>
      <c r="K534" s="1"/>
      <c r="L534" s="1"/>
      <c r="M534" s="1"/>
      <c r="N534" s="1"/>
      <c r="O534" s="1"/>
    </row>
    <row r="535" spans="8:15" x14ac:dyDescent="0.2">
      <c r="H535" s="1"/>
      <c r="I535" s="1"/>
      <c r="J535" s="1"/>
      <c r="K535" s="1"/>
      <c r="L535" s="1"/>
      <c r="M535" s="1"/>
      <c r="N535" s="1"/>
      <c r="O535" s="1"/>
    </row>
    <row r="536" spans="8:15" x14ac:dyDescent="0.2">
      <c r="H536" s="1"/>
      <c r="I536" s="1"/>
      <c r="J536" s="1"/>
      <c r="K536" s="1"/>
      <c r="L536" s="1"/>
      <c r="M536" s="1"/>
      <c r="N536" s="1"/>
      <c r="O536" s="1"/>
    </row>
    <row r="537" spans="8:15" x14ac:dyDescent="0.2">
      <c r="H537" s="1"/>
      <c r="I537" s="1"/>
      <c r="J537" s="1"/>
      <c r="K537" s="1"/>
      <c r="L537" s="1"/>
      <c r="M537" s="1"/>
      <c r="N537" s="1"/>
      <c r="O537" s="1"/>
    </row>
    <row r="538" spans="8:15" x14ac:dyDescent="0.2">
      <c r="H538" s="1"/>
      <c r="I538" s="1"/>
      <c r="J538" s="1"/>
      <c r="K538" s="1"/>
      <c r="L538" s="1"/>
      <c r="M538" s="1"/>
      <c r="N538" s="1"/>
      <c r="O538" s="1"/>
    </row>
    <row r="539" spans="8:15" x14ac:dyDescent="0.2">
      <c r="H539" s="1"/>
      <c r="I539" s="1"/>
      <c r="J539" s="1"/>
      <c r="K539" s="1"/>
      <c r="L539" s="1"/>
      <c r="M539" s="1"/>
      <c r="N539" s="1"/>
      <c r="O539" s="1"/>
    </row>
    <row r="540" spans="8:15" x14ac:dyDescent="0.2">
      <c r="H540" s="1"/>
      <c r="I540" s="1"/>
      <c r="J540" s="1"/>
      <c r="K540" s="1"/>
      <c r="L540" s="1"/>
      <c r="M540" s="1"/>
      <c r="N540" s="1"/>
      <c r="O540" s="1"/>
    </row>
    <row r="541" spans="8:15" x14ac:dyDescent="0.2">
      <c r="H541" s="1"/>
      <c r="I541" s="1"/>
      <c r="J541" s="1"/>
      <c r="K541" s="1"/>
      <c r="L541" s="1"/>
      <c r="M541" s="1"/>
      <c r="N541" s="1"/>
      <c r="O541" s="1"/>
    </row>
    <row r="542" spans="8:15" x14ac:dyDescent="0.2">
      <c r="H542" s="1"/>
      <c r="I542" s="1"/>
      <c r="J542" s="1"/>
      <c r="K542" s="1"/>
      <c r="L542" s="1"/>
      <c r="M542" s="1"/>
      <c r="N542" s="1"/>
      <c r="O542" s="1"/>
    </row>
    <row r="543" spans="8:15" x14ac:dyDescent="0.2">
      <c r="H543" s="1"/>
      <c r="I543" s="1"/>
      <c r="J543" s="1"/>
      <c r="K543" s="1"/>
      <c r="L543" s="1"/>
      <c r="M543" s="1"/>
      <c r="N543" s="1"/>
      <c r="O543" s="1"/>
    </row>
    <row r="544" spans="8:15" x14ac:dyDescent="0.2">
      <c r="H544" s="1"/>
      <c r="I544" s="1"/>
      <c r="J544" s="1"/>
      <c r="K544" s="1"/>
      <c r="L544" s="1"/>
      <c r="M544" s="1"/>
      <c r="N544" s="1"/>
      <c r="O544" s="1"/>
    </row>
    <row r="545" spans="8:15" x14ac:dyDescent="0.2">
      <c r="H545" s="1"/>
      <c r="I545" s="1"/>
      <c r="J545" s="1"/>
      <c r="K545" s="1"/>
      <c r="L545" s="1"/>
      <c r="M545" s="1"/>
      <c r="N545" s="1"/>
      <c r="O545" s="1"/>
    </row>
    <row r="546" spans="8:15" x14ac:dyDescent="0.2">
      <c r="H546" s="1"/>
      <c r="I546" s="1"/>
      <c r="J546" s="1"/>
      <c r="K546" s="1"/>
      <c r="L546" s="1"/>
      <c r="M546" s="1"/>
      <c r="N546" s="1"/>
      <c r="O546" s="1"/>
    </row>
    <row r="547" spans="8:15" x14ac:dyDescent="0.2">
      <c r="H547" s="1"/>
      <c r="I547" s="1"/>
      <c r="J547" s="1"/>
      <c r="K547" s="1"/>
      <c r="L547" s="1"/>
      <c r="M547" s="1"/>
      <c r="N547" s="1"/>
      <c r="O547" s="1"/>
    </row>
    <row r="548" spans="8:15" x14ac:dyDescent="0.2">
      <c r="H548" s="1"/>
      <c r="I548" s="1"/>
      <c r="J548" s="1"/>
      <c r="K548" s="1"/>
      <c r="L548" s="1"/>
      <c r="M548" s="1"/>
      <c r="N548" s="1"/>
      <c r="O548" s="1"/>
    </row>
    <row r="549" spans="8:15" x14ac:dyDescent="0.2">
      <c r="H549" s="1"/>
      <c r="I549" s="1"/>
      <c r="J549" s="1"/>
      <c r="K549" s="1"/>
      <c r="L549" s="1"/>
      <c r="M549" s="1"/>
      <c r="N549" s="1"/>
      <c r="O549" s="1"/>
    </row>
    <row r="550" spans="8:15" x14ac:dyDescent="0.2">
      <c r="H550" s="1"/>
      <c r="I550" s="1"/>
      <c r="J550" s="1"/>
      <c r="K550" s="1"/>
      <c r="L550" s="1"/>
      <c r="M550" s="1"/>
      <c r="N550" s="1"/>
      <c r="O550" s="1"/>
    </row>
    <row r="551" spans="8:15" x14ac:dyDescent="0.2">
      <c r="H551" s="1"/>
      <c r="I551" s="1"/>
      <c r="J551" s="1"/>
      <c r="K551" s="1"/>
      <c r="L551" s="1"/>
      <c r="M551" s="1"/>
      <c r="N551" s="1"/>
      <c r="O551" s="1"/>
    </row>
    <row r="552" spans="8:15" x14ac:dyDescent="0.2">
      <c r="H552" s="1"/>
      <c r="I552" s="1"/>
      <c r="J552" s="1"/>
      <c r="K552" s="1"/>
      <c r="L552" s="1"/>
      <c r="M552" s="1"/>
      <c r="N552" s="1"/>
      <c r="O552" s="1"/>
    </row>
    <row r="553" spans="8:15" x14ac:dyDescent="0.2">
      <c r="H553" s="1"/>
      <c r="I553" s="1"/>
      <c r="J553" s="1"/>
      <c r="K553" s="1"/>
      <c r="L553" s="1"/>
      <c r="M553" s="1"/>
      <c r="N553" s="1"/>
      <c r="O553" s="1"/>
    </row>
    <row r="554" spans="8:15" x14ac:dyDescent="0.2">
      <c r="H554" s="1"/>
      <c r="I554" s="1"/>
      <c r="J554" s="1"/>
      <c r="K554" s="1"/>
      <c r="L554" s="1"/>
      <c r="M554" s="1"/>
      <c r="N554" s="1"/>
      <c r="O554" s="1"/>
    </row>
    <row r="555" spans="8:15" x14ac:dyDescent="0.2">
      <c r="H555" s="1"/>
      <c r="I555" s="1"/>
      <c r="J555" s="1"/>
      <c r="K555" s="1"/>
      <c r="L555" s="1"/>
      <c r="M555" s="1"/>
      <c r="N555" s="1"/>
      <c r="O555" s="1"/>
    </row>
    <row r="556" spans="8:15" x14ac:dyDescent="0.2">
      <c r="H556" s="1"/>
      <c r="I556" s="1"/>
      <c r="J556" s="1"/>
      <c r="K556" s="1"/>
      <c r="L556" s="1"/>
      <c r="M556" s="1"/>
      <c r="N556" s="1"/>
      <c r="O556" s="1"/>
    </row>
    <row r="557" spans="8:15" x14ac:dyDescent="0.2">
      <c r="H557" s="1"/>
      <c r="I557" s="1"/>
      <c r="J557" s="1"/>
      <c r="K557" s="1"/>
      <c r="L557" s="1"/>
      <c r="M557" s="1"/>
      <c r="N557" s="1"/>
      <c r="O557" s="1"/>
    </row>
    <row r="558" spans="8:15" x14ac:dyDescent="0.2">
      <c r="H558" s="1"/>
      <c r="I558" s="1"/>
      <c r="J558" s="1"/>
      <c r="K558" s="1"/>
      <c r="L558" s="1"/>
      <c r="M558" s="1"/>
      <c r="N558" s="1"/>
      <c r="O558" s="1"/>
    </row>
    <row r="559" spans="8:15" x14ac:dyDescent="0.2">
      <c r="H559" s="1"/>
      <c r="I559" s="1"/>
      <c r="J559" s="1"/>
      <c r="K559" s="1"/>
      <c r="L559" s="1"/>
      <c r="M559" s="1"/>
      <c r="N559" s="1"/>
      <c r="O559" s="1"/>
    </row>
    <row r="560" spans="8:15" x14ac:dyDescent="0.2">
      <c r="H560" s="1"/>
      <c r="I560" s="1"/>
      <c r="J560" s="1"/>
      <c r="K560" s="1"/>
      <c r="L560" s="1"/>
      <c r="M560" s="1"/>
      <c r="N560" s="1"/>
      <c r="O560" s="1"/>
    </row>
    <row r="561" spans="8:15" x14ac:dyDescent="0.2">
      <c r="H561" s="1"/>
      <c r="I561" s="1"/>
      <c r="J561" s="1"/>
      <c r="K561" s="1"/>
      <c r="L561" s="1"/>
      <c r="M561" s="1"/>
      <c r="N561" s="1"/>
      <c r="O561" s="1"/>
    </row>
    <row r="562" spans="8:15" x14ac:dyDescent="0.2">
      <c r="H562" s="1"/>
      <c r="I562" s="1"/>
      <c r="J562" s="1"/>
      <c r="K562" s="1"/>
      <c r="L562" s="1"/>
      <c r="M562" s="1"/>
      <c r="N562" s="1"/>
      <c r="O562" s="1"/>
    </row>
    <row r="563" spans="8:15" x14ac:dyDescent="0.2">
      <c r="H563" s="1"/>
      <c r="I563" s="1"/>
      <c r="J563" s="1"/>
      <c r="K563" s="1"/>
      <c r="L563" s="1"/>
      <c r="M563" s="1"/>
      <c r="N563" s="1"/>
      <c r="O563" s="1"/>
    </row>
    <row r="564" spans="8:15" x14ac:dyDescent="0.2">
      <c r="H564" s="1"/>
      <c r="I564" s="1"/>
      <c r="J564" s="1"/>
      <c r="K564" s="1"/>
      <c r="L564" s="1"/>
      <c r="M564" s="1"/>
      <c r="N564" s="1"/>
      <c r="O564" s="1"/>
    </row>
    <row r="565" spans="8:15" x14ac:dyDescent="0.2">
      <c r="H565" s="1"/>
      <c r="I565" s="1"/>
      <c r="J565" s="1"/>
      <c r="K565" s="1"/>
      <c r="L565" s="1"/>
      <c r="M565" s="1"/>
      <c r="N565" s="1"/>
      <c r="O565" s="1"/>
    </row>
    <row r="566" spans="8:15" x14ac:dyDescent="0.2">
      <c r="H566" s="1"/>
      <c r="I566" s="1"/>
      <c r="J566" s="1"/>
      <c r="K566" s="1"/>
      <c r="L566" s="1"/>
      <c r="M566" s="1"/>
      <c r="N566" s="1"/>
      <c r="O566" s="1"/>
    </row>
    <row r="567" spans="8:15" x14ac:dyDescent="0.2">
      <c r="H567" s="1"/>
      <c r="I567" s="1"/>
      <c r="J567" s="1"/>
      <c r="K567" s="1"/>
      <c r="L567" s="1"/>
      <c r="M567" s="1"/>
      <c r="N567" s="1"/>
      <c r="O567" s="1"/>
    </row>
    <row r="568" spans="8:15" x14ac:dyDescent="0.2">
      <c r="H568" s="1"/>
      <c r="I568" s="1"/>
      <c r="J568" s="1"/>
      <c r="K568" s="1"/>
      <c r="L568" s="1"/>
      <c r="M568" s="1"/>
      <c r="N568" s="1"/>
      <c r="O568" s="1"/>
    </row>
    <row r="569" spans="8:15" x14ac:dyDescent="0.2">
      <c r="H569" s="1"/>
      <c r="I569" s="1"/>
      <c r="J569" s="1"/>
      <c r="K569" s="1"/>
      <c r="L569" s="1"/>
      <c r="M569" s="1"/>
      <c r="N569" s="1"/>
      <c r="O569" s="1"/>
    </row>
    <row r="570" spans="8:15" x14ac:dyDescent="0.2">
      <c r="H570" s="1"/>
      <c r="I570" s="1"/>
      <c r="J570" s="1"/>
      <c r="K570" s="1"/>
      <c r="L570" s="1"/>
      <c r="M570" s="1"/>
      <c r="N570" s="1"/>
      <c r="O570" s="1"/>
    </row>
    <row r="571" spans="8:15" x14ac:dyDescent="0.2">
      <c r="H571" s="1"/>
      <c r="I571" s="1"/>
      <c r="J571" s="1"/>
      <c r="K571" s="1"/>
      <c r="L571" s="1"/>
      <c r="M571" s="1"/>
      <c r="N571" s="1"/>
      <c r="O571" s="1"/>
    </row>
    <row r="572" spans="8:15" x14ac:dyDescent="0.2">
      <c r="H572" s="1"/>
      <c r="I572" s="1"/>
      <c r="J572" s="1"/>
      <c r="K572" s="1"/>
      <c r="L572" s="1"/>
      <c r="M572" s="1"/>
      <c r="N572" s="1"/>
      <c r="O572" s="1"/>
    </row>
    <row r="573" spans="8:15" x14ac:dyDescent="0.2">
      <c r="H573" s="1"/>
      <c r="I573" s="1"/>
      <c r="J573" s="1"/>
      <c r="K573" s="1"/>
      <c r="L573" s="1"/>
      <c r="M573" s="1"/>
      <c r="N573" s="1"/>
      <c r="O573" s="1"/>
    </row>
    <row r="574" spans="8:15" x14ac:dyDescent="0.2">
      <c r="H574" s="1"/>
      <c r="I574" s="1"/>
      <c r="J574" s="1"/>
      <c r="K574" s="1"/>
      <c r="L574" s="1"/>
      <c r="M574" s="1"/>
      <c r="N574" s="1"/>
      <c r="O574" s="1"/>
    </row>
    <row r="575" spans="8:15" x14ac:dyDescent="0.2">
      <c r="H575" s="1"/>
      <c r="I575" s="1"/>
      <c r="J575" s="1"/>
      <c r="K575" s="1"/>
      <c r="L575" s="1"/>
      <c r="M575" s="1"/>
      <c r="N575" s="1"/>
      <c r="O575" s="1"/>
    </row>
    <row r="576" spans="8:15" x14ac:dyDescent="0.2">
      <c r="H576" s="1"/>
      <c r="I576" s="1"/>
      <c r="J576" s="1"/>
      <c r="K576" s="1"/>
      <c r="L576" s="1"/>
      <c r="M576" s="1"/>
      <c r="N576" s="1"/>
      <c r="O576" s="1"/>
    </row>
    <row r="577" spans="8:15" x14ac:dyDescent="0.2">
      <c r="H577" s="1"/>
      <c r="I577" s="1"/>
      <c r="J577" s="1"/>
      <c r="K577" s="1"/>
      <c r="L577" s="1"/>
      <c r="M577" s="1"/>
      <c r="N577" s="1"/>
      <c r="O577" s="1"/>
    </row>
    <row r="578" spans="8:15" x14ac:dyDescent="0.2">
      <c r="H578" s="1"/>
      <c r="I578" s="1"/>
      <c r="J578" s="1"/>
      <c r="K578" s="1"/>
      <c r="L578" s="1"/>
      <c r="M578" s="1"/>
      <c r="N578" s="1"/>
      <c r="O578" s="1"/>
    </row>
    <row r="579" spans="8:15" x14ac:dyDescent="0.2">
      <c r="H579" s="1"/>
      <c r="I579" s="1"/>
      <c r="J579" s="1"/>
      <c r="K579" s="1"/>
      <c r="L579" s="1"/>
      <c r="M579" s="1"/>
      <c r="N579" s="1"/>
      <c r="O579" s="1"/>
    </row>
    <row r="580" spans="8:15" x14ac:dyDescent="0.2">
      <c r="H580" s="1"/>
      <c r="I580" s="1"/>
      <c r="J580" s="1"/>
      <c r="K580" s="1"/>
      <c r="L580" s="1"/>
      <c r="M580" s="1"/>
      <c r="N580" s="1"/>
      <c r="O580" s="1"/>
    </row>
    <row r="581" spans="8:15" x14ac:dyDescent="0.2">
      <c r="H581" s="1"/>
      <c r="I581" s="1"/>
      <c r="J581" s="1"/>
      <c r="K581" s="1"/>
      <c r="L581" s="1"/>
      <c r="M581" s="1"/>
      <c r="N581" s="1"/>
      <c r="O581" s="1"/>
    </row>
    <row r="582" spans="8:15" x14ac:dyDescent="0.2">
      <c r="H582" s="1"/>
      <c r="I582" s="1"/>
      <c r="J582" s="1"/>
      <c r="K582" s="1"/>
      <c r="L582" s="1"/>
      <c r="M582" s="1"/>
      <c r="N582" s="1"/>
      <c r="O582" s="1"/>
    </row>
    <row r="583" spans="8:15" x14ac:dyDescent="0.2">
      <c r="H583" s="1"/>
      <c r="I583" s="1"/>
      <c r="J583" s="1"/>
      <c r="K583" s="1"/>
      <c r="L583" s="1"/>
      <c r="M583" s="1"/>
      <c r="N583" s="1"/>
      <c r="O583" s="1"/>
    </row>
    <row r="584" spans="8:15" x14ac:dyDescent="0.2">
      <c r="H584" s="1"/>
      <c r="I584" s="1"/>
      <c r="J584" s="1"/>
      <c r="K584" s="1"/>
      <c r="L584" s="1"/>
      <c r="M584" s="1"/>
      <c r="N584" s="1"/>
      <c r="O584" s="1"/>
    </row>
    <row r="585" spans="8:15" x14ac:dyDescent="0.2">
      <c r="H585" s="1"/>
      <c r="I585" s="1"/>
      <c r="J585" s="1"/>
      <c r="K585" s="1"/>
      <c r="L585" s="1"/>
      <c r="M585" s="1"/>
      <c r="N585" s="1"/>
      <c r="O585" s="1"/>
    </row>
    <row r="586" spans="8:15" x14ac:dyDescent="0.2">
      <c r="H586" s="1"/>
      <c r="I586" s="1"/>
      <c r="J586" s="1"/>
      <c r="K586" s="1"/>
      <c r="L586" s="1"/>
      <c r="M586" s="1"/>
      <c r="N586" s="1"/>
      <c r="O586" s="1"/>
    </row>
    <row r="587" spans="8:15" x14ac:dyDescent="0.2">
      <c r="H587" s="1"/>
      <c r="I587" s="1"/>
      <c r="J587" s="1"/>
      <c r="K587" s="1"/>
      <c r="L587" s="1"/>
      <c r="M587" s="1"/>
      <c r="N587" s="1"/>
      <c r="O587" s="1"/>
    </row>
    <row r="588" spans="8:15" x14ac:dyDescent="0.2">
      <c r="H588" s="1"/>
      <c r="I588" s="1"/>
      <c r="J588" s="1"/>
      <c r="K588" s="1"/>
      <c r="L588" s="1"/>
      <c r="M588" s="1"/>
      <c r="N588" s="1"/>
      <c r="O588" s="1"/>
    </row>
    <row r="589" spans="8:15" x14ac:dyDescent="0.2">
      <c r="H589" s="1"/>
      <c r="I589" s="1"/>
      <c r="J589" s="1"/>
      <c r="K589" s="1"/>
      <c r="L589" s="1"/>
      <c r="M589" s="1"/>
      <c r="N589" s="1"/>
      <c r="O589" s="1"/>
    </row>
    <row r="590" spans="8:15" x14ac:dyDescent="0.2">
      <c r="H590" s="1"/>
      <c r="I590" s="1"/>
      <c r="J590" s="1"/>
      <c r="K590" s="1"/>
      <c r="L590" s="1"/>
      <c r="M590" s="1"/>
      <c r="N590" s="1"/>
      <c r="O590" s="1"/>
    </row>
    <row r="591" spans="8:15" x14ac:dyDescent="0.2">
      <c r="H591" s="1"/>
      <c r="I591" s="1"/>
      <c r="J591" s="1"/>
      <c r="K591" s="1"/>
      <c r="L591" s="1"/>
      <c r="M591" s="1"/>
      <c r="N591" s="1"/>
      <c r="O591" s="1"/>
    </row>
    <row r="592" spans="8:15" x14ac:dyDescent="0.2">
      <c r="H592" s="1"/>
      <c r="I592" s="1"/>
      <c r="J592" s="1"/>
      <c r="K592" s="1"/>
      <c r="L592" s="1"/>
      <c r="M592" s="1"/>
      <c r="N592" s="1"/>
      <c r="O592" s="1"/>
    </row>
    <row r="593" spans="8:15" x14ac:dyDescent="0.2">
      <c r="H593" s="1"/>
      <c r="I593" s="1"/>
      <c r="J593" s="1"/>
      <c r="K593" s="1"/>
      <c r="L593" s="1"/>
      <c r="M593" s="1"/>
      <c r="N593" s="1"/>
      <c r="O593" s="1"/>
    </row>
    <row r="594" spans="8:15" x14ac:dyDescent="0.2">
      <c r="H594" s="1"/>
      <c r="I594" s="1"/>
      <c r="J594" s="1"/>
      <c r="K594" s="1"/>
      <c r="L594" s="1"/>
      <c r="M594" s="1"/>
      <c r="N594" s="1"/>
      <c r="O594" s="1"/>
    </row>
    <row r="595" spans="8:15" x14ac:dyDescent="0.2">
      <c r="H595" s="1"/>
      <c r="I595" s="1"/>
      <c r="J595" s="1"/>
      <c r="K595" s="1"/>
      <c r="L595" s="1"/>
      <c r="M595" s="1"/>
      <c r="N595" s="1"/>
      <c r="O595" s="1"/>
    </row>
    <row r="596" spans="8:15" x14ac:dyDescent="0.2">
      <c r="H596" s="1"/>
      <c r="I596" s="1"/>
      <c r="J596" s="1"/>
      <c r="K596" s="1"/>
      <c r="L596" s="1"/>
      <c r="M596" s="1"/>
      <c r="N596" s="1"/>
      <c r="O596" s="1"/>
    </row>
    <row r="597" spans="8:15" x14ac:dyDescent="0.2">
      <c r="H597" s="1"/>
      <c r="I597" s="1"/>
      <c r="J597" s="1"/>
      <c r="K597" s="1"/>
      <c r="L597" s="1"/>
      <c r="M597" s="1"/>
      <c r="N597" s="1"/>
      <c r="O597" s="1"/>
    </row>
    <row r="598" spans="8:15" x14ac:dyDescent="0.2">
      <c r="H598" s="1"/>
      <c r="I598" s="1"/>
      <c r="J598" s="1"/>
      <c r="K598" s="1"/>
      <c r="L598" s="1"/>
      <c r="M598" s="1"/>
      <c r="N598" s="1"/>
      <c r="O598" s="1"/>
    </row>
    <row r="599" spans="8:15" x14ac:dyDescent="0.2">
      <c r="H599" s="1"/>
      <c r="I599" s="1"/>
      <c r="J599" s="1"/>
      <c r="K599" s="1"/>
      <c r="L599" s="1"/>
      <c r="M599" s="1"/>
      <c r="N599" s="1"/>
      <c r="O599" s="1"/>
    </row>
    <row r="600" spans="8:15" x14ac:dyDescent="0.2">
      <c r="H600" s="1"/>
      <c r="I600" s="1"/>
      <c r="J600" s="1"/>
      <c r="K600" s="1"/>
      <c r="L600" s="1"/>
      <c r="M600" s="1"/>
      <c r="N600" s="1"/>
      <c r="O600" s="1"/>
    </row>
    <row r="601" spans="8:15" x14ac:dyDescent="0.2">
      <c r="H601" s="1"/>
      <c r="I601" s="1"/>
      <c r="J601" s="1"/>
      <c r="K601" s="1"/>
      <c r="L601" s="1"/>
      <c r="M601" s="1"/>
      <c r="N601" s="1"/>
      <c r="O601" s="1"/>
    </row>
    <row r="602" spans="8:15" x14ac:dyDescent="0.2">
      <c r="H602" s="1"/>
      <c r="I602" s="1"/>
      <c r="J602" s="1"/>
      <c r="K602" s="1"/>
      <c r="L602" s="1"/>
      <c r="M602" s="1"/>
      <c r="N602" s="1"/>
      <c r="O602" s="1"/>
    </row>
    <row r="603" spans="8:15" x14ac:dyDescent="0.2">
      <c r="H603" s="1"/>
      <c r="I603" s="1"/>
      <c r="J603" s="1"/>
      <c r="K603" s="1"/>
      <c r="L603" s="1"/>
      <c r="M603" s="1"/>
      <c r="N603" s="1"/>
      <c r="O603" s="1"/>
    </row>
    <row r="604" spans="8:15" x14ac:dyDescent="0.2">
      <c r="H604" s="1"/>
      <c r="I604" s="1"/>
      <c r="J604" s="1"/>
      <c r="K604" s="1"/>
      <c r="L604" s="1"/>
      <c r="M604" s="1"/>
      <c r="N604" s="1"/>
      <c r="O604" s="1"/>
    </row>
    <row r="605" spans="8:15" x14ac:dyDescent="0.2">
      <c r="H605" s="1"/>
      <c r="I605" s="1"/>
      <c r="J605" s="1"/>
      <c r="K605" s="1"/>
      <c r="L605" s="1"/>
      <c r="M605" s="1"/>
      <c r="N605" s="1"/>
      <c r="O605" s="1"/>
    </row>
    <row r="606" spans="8:15" x14ac:dyDescent="0.2">
      <c r="H606" s="1"/>
      <c r="I606" s="1"/>
      <c r="J606" s="1"/>
      <c r="K606" s="1"/>
      <c r="L606" s="1"/>
      <c r="M606" s="1"/>
      <c r="N606" s="1"/>
      <c r="O606" s="1"/>
    </row>
    <row r="607" spans="8:15" x14ac:dyDescent="0.2">
      <c r="H607" s="1"/>
      <c r="I607" s="1"/>
      <c r="J607" s="1"/>
      <c r="K607" s="1"/>
      <c r="L607" s="1"/>
      <c r="M607" s="1"/>
      <c r="N607" s="1"/>
      <c r="O607" s="1"/>
    </row>
    <row r="608" spans="8:15" x14ac:dyDescent="0.2">
      <c r="H608" s="1"/>
      <c r="I608" s="1"/>
      <c r="J608" s="1"/>
      <c r="K608" s="1"/>
      <c r="L608" s="1"/>
      <c r="M608" s="1"/>
      <c r="N608" s="1"/>
      <c r="O608" s="1"/>
    </row>
    <row r="609" spans="8:15" x14ac:dyDescent="0.2">
      <c r="H609" s="1"/>
      <c r="I609" s="1"/>
      <c r="J609" s="1"/>
      <c r="K609" s="1"/>
      <c r="L609" s="1"/>
      <c r="M609" s="1"/>
      <c r="N609" s="1"/>
      <c r="O609" s="1"/>
    </row>
    <row r="610" spans="8:15" x14ac:dyDescent="0.2">
      <c r="H610" s="1"/>
      <c r="I610" s="1"/>
      <c r="J610" s="1"/>
      <c r="K610" s="1"/>
      <c r="L610" s="1"/>
      <c r="M610" s="1"/>
      <c r="N610" s="1"/>
      <c r="O610" s="1"/>
    </row>
    <row r="611" spans="8:15" x14ac:dyDescent="0.2">
      <c r="H611" s="1"/>
      <c r="I611" s="1"/>
      <c r="J611" s="1"/>
      <c r="K611" s="1"/>
      <c r="L611" s="1"/>
      <c r="M611" s="1"/>
      <c r="N611" s="1"/>
      <c r="O611" s="1"/>
    </row>
    <row r="612" spans="8:15" x14ac:dyDescent="0.2">
      <c r="H612" s="1"/>
      <c r="I612" s="1"/>
      <c r="J612" s="1"/>
      <c r="K612" s="1"/>
      <c r="L612" s="1"/>
      <c r="M612" s="1"/>
      <c r="N612" s="1"/>
      <c r="O612" s="1"/>
    </row>
    <row r="613" spans="8:15" x14ac:dyDescent="0.2">
      <c r="H613" s="1"/>
      <c r="I613" s="1"/>
      <c r="J613" s="1"/>
      <c r="K613" s="1"/>
      <c r="L613" s="1"/>
      <c r="M613" s="1"/>
      <c r="N613" s="1"/>
      <c r="O613" s="1"/>
    </row>
    <row r="614" spans="8:15" x14ac:dyDescent="0.2">
      <c r="H614" s="1"/>
      <c r="I614" s="1"/>
      <c r="J614" s="1"/>
      <c r="K614" s="1"/>
      <c r="L614" s="1"/>
      <c r="M614" s="1"/>
      <c r="N614" s="1"/>
      <c r="O614" s="1"/>
    </row>
    <row r="615" spans="8:15" x14ac:dyDescent="0.2">
      <c r="H615" s="1"/>
      <c r="I615" s="1"/>
      <c r="J615" s="1"/>
      <c r="K615" s="1"/>
      <c r="L615" s="1"/>
      <c r="M615" s="1"/>
      <c r="N615" s="1"/>
      <c r="O615" s="1"/>
    </row>
    <row r="616" spans="8:15" x14ac:dyDescent="0.2">
      <c r="H616" s="1"/>
      <c r="I616" s="1"/>
      <c r="J616" s="1"/>
      <c r="K616" s="1"/>
      <c r="L616" s="1"/>
      <c r="M616" s="1"/>
      <c r="N616" s="1"/>
      <c r="O616" s="1"/>
    </row>
    <row r="617" spans="8:15" x14ac:dyDescent="0.2">
      <c r="H617" s="1"/>
      <c r="I617" s="1"/>
      <c r="J617" s="1"/>
      <c r="K617" s="1"/>
      <c r="L617" s="1"/>
      <c r="M617" s="1"/>
      <c r="N617" s="1"/>
      <c r="O617" s="1"/>
    </row>
    <row r="618" spans="8:15" x14ac:dyDescent="0.2">
      <c r="H618" s="1"/>
      <c r="I618" s="1"/>
      <c r="J618" s="1"/>
      <c r="K618" s="1"/>
      <c r="L618" s="1"/>
      <c r="M618" s="1"/>
      <c r="N618" s="1"/>
      <c r="O618" s="1"/>
    </row>
    <row r="619" spans="8:15" x14ac:dyDescent="0.2">
      <c r="H619" s="1"/>
      <c r="I619" s="1"/>
      <c r="J619" s="1"/>
      <c r="K619" s="1"/>
      <c r="L619" s="1"/>
      <c r="M619" s="1"/>
      <c r="N619" s="1"/>
      <c r="O619" s="1"/>
    </row>
    <row r="620" spans="8:15" x14ac:dyDescent="0.2">
      <c r="H620" s="1"/>
      <c r="I620" s="1"/>
      <c r="J620" s="1"/>
      <c r="K620" s="1"/>
      <c r="L620" s="1"/>
      <c r="M620" s="1"/>
      <c r="N620" s="1"/>
      <c r="O620" s="1"/>
    </row>
    <row r="621" spans="8:15" x14ac:dyDescent="0.2">
      <c r="H621" s="1"/>
      <c r="I621" s="1"/>
      <c r="J621" s="1"/>
      <c r="K621" s="1"/>
      <c r="L621" s="1"/>
      <c r="M621" s="1"/>
      <c r="N621" s="1"/>
      <c r="O621" s="1"/>
    </row>
    <row r="622" spans="8:15" x14ac:dyDescent="0.2">
      <c r="H622" s="1"/>
      <c r="I622" s="1"/>
      <c r="J622" s="1"/>
      <c r="K622" s="1"/>
      <c r="L622" s="1"/>
      <c r="M622" s="1"/>
      <c r="N622" s="1"/>
      <c r="O622" s="1"/>
    </row>
    <row r="623" spans="8:15" x14ac:dyDescent="0.2">
      <c r="H623" s="1"/>
      <c r="I623" s="1"/>
      <c r="J623" s="1"/>
      <c r="K623" s="1"/>
      <c r="L623" s="1"/>
      <c r="M623" s="1"/>
      <c r="N623" s="1"/>
      <c r="O623" s="1"/>
    </row>
    <row r="624" spans="8:15" x14ac:dyDescent="0.2">
      <c r="H624" s="1"/>
      <c r="I624" s="1"/>
      <c r="J624" s="1"/>
      <c r="K624" s="1"/>
      <c r="L624" s="1"/>
      <c r="M624" s="1"/>
      <c r="N624" s="1"/>
      <c r="O624" s="1"/>
    </row>
    <row r="625" spans="8:15" x14ac:dyDescent="0.2">
      <c r="H625" s="1"/>
      <c r="I625" s="1"/>
      <c r="J625" s="1"/>
      <c r="K625" s="1"/>
      <c r="L625" s="1"/>
      <c r="M625" s="1"/>
      <c r="N625" s="1"/>
      <c r="O625" s="1"/>
    </row>
    <row r="626" spans="8:15" x14ac:dyDescent="0.2">
      <c r="H626" s="1"/>
      <c r="I626" s="1"/>
      <c r="J626" s="1"/>
      <c r="K626" s="1"/>
      <c r="L626" s="1"/>
      <c r="M626" s="1"/>
      <c r="N626" s="1"/>
      <c r="O626" s="1"/>
    </row>
    <row r="627" spans="8:15" x14ac:dyDescent="0.2">
      <c r="H627" s="1"/>
      <c r="I627" s="1"/>
      <c r="J627" s="1"/>
      <c r="K627" s="1"/>
      <c r="L627" s="1"/>
      <c r="M627" s="1"/>
      <c r="N627" s="1"/>
      <c r="O627" s="1"/>
    </row>
    <row r="628" spans="8:15" x14ac:dyDescent="0.2">
      <c r="H628" s="1"/>
      <c r="I628" s="1"/>
      <c r="J628" s="1"/>
      <c r="K628" s="1"/>
      <c r="L628" s="1"/>
      <c r="M628" s="1"/>
      <c r="N628" s="1"/>
      <c r="O628" s="1"/>
    </row>
    <row r="629" spans="8:15" x14ac:dyDescent="0.2">
      <c r="H629" s="1"/>
      <c r="I629" s="1"/>
      <c r="J629" s="1"/>
      <c r="K629" s="1"/>
      <c r="L629" s="1"/>
      <c r="M629" s="1"/>
      <c r="N629" s="1"/>
      <c r="O629" s="1"/>
    </row>
    <row r="630" spans="8:15" x14ac:dyDescent="0.2">
      <c r="H630" s="1"/>
      <c r="I630" s="1"/>
      <c r="J630" s="1"/>
      <c r="K630" s="1"/>
      <c r="L630" s="1"/>
      <c r="M630" s="1"/>
      <c r="N630" s="1"/>
      <c r="O630" s="1"/>
    </row>
    <row r="631" spans="8:15" x14ac:dyDescent="0.2">
      <c r="H631" s="10"/>
      <c r="O631" s="12"/>
    </row>
    <row r="632" spans="8:15" x14ac:dyDescent="0.2">
      <c r="H632" s="10"/>
      <c r="O632" s="12"/>
    </row>
    <row r="633" spans="8:15" x14ac:dyDescent="0.2">
      <c r="H633" s="10"/>
      <c r="O633" s="12"/>
    </row>
    <row r="634" spans="8:15" x14ac:dyDescent="0.2">
      <c r="H634" s="10"/>
      <c r="O634" s="12"/>
    </row>
    <row r="635" spans="8:15" x14ac:dyDescent="0.2">
      <c r="H635" s="10"/>
      <c r="O635" s="12"/>
    </row>
    <row r="636" spans="8:15" x14ac:dyDescent="0.2">
      <c r="H636" s="10"/>
      <c r="O636" s="12"/>
    </row>
    <row r="637" spans="8:15" x14ac:dyDescent="0.2">
      <c r="H637" s="10"/>
      <c r="O637" s="12"/>
    </row>
    <row r="638" spans="8:15" x14ac:dyDescent="0.2">
      <c r="H638" s="10"/>
      <c r="O638" s="12"/>
    </row>
    <row r="639" spans="8:15" x14ac:dyDescent="0.2">
      <c r="H639" s="10"/>
      <c r="O639" s="12"/>
    </row>
    <row r="640" spans="8:15" x14ac:dyDescent="0.2">
      <c r="H640" s="10"/>
      <c r="O640" s="12"/>
    </row>
    <row r="641" spans="8:15" x14ac:dyDescent="0.2">
      <c r="H641" s="10"/>
      <c r="O641" s="12"/>
    </row>
    <row r="642" spans="8:15" x14ac:dyDescent="0.2">
      <c r="H642" s="10"/>
      <c r="O642" s="12"/>
    </row>
    <row r="643" spans="8:15" x14ac:dyDescent="0.2">
      <c r="H643" s="10"/>
      <c r="O643" s="12"/>
    </row>
    <row r="644" spans="8:15" x14ac:dyDescent="0.2">
      <c r="H644" s="10"/>
      <c r="O644" s="12"/>
    </row>
    <row r="645" spans="8:15" x14ac:dyDescent="0.2">
      <c r="H645" s="10"/>
      <c r="O645" s="12"/>
    </row>
    <row r="646" spans="8:15" x14ac:dyDescent="0.2">
      <c r="H646" s="10"/>
      <c r="O646" s="12"/>
    </row>
    <row r="647" spans="8:15" x14ac:dyDescent="0.2">
      <c r="H647" s="10"/>
      <c r="O647" s="12"/>
    </row>
    <row r="648" spans="8:15" x14ac:dyDescent="0.2">
      <c r="H648" s="10"/>
      <c r="O648" s="12"/>
    </row>
    <row r="649" spans="8:15" x14ac:dyDescent="0.2">
      <c r="H649" s="10"/>
      <c r="O649" s="12"/>
    </row>
    <row r="650" spans="8:15" x14ac:dyDescent="0.2">
      <c r="H650" s="10"/>
      <c r="O650" s="12"/>
    </row>
    <row r="651" spans="8:15" x14ac:dyDescent="0.2">
      <c r="H651" s="10"/>
      <c r="O651" s="12"/>
    </row>
    <row r="652" spans="8:15" x14ac:dyDescent="0.2">
      <c r="H652" s="10"/>
      <c r="O652" s="12"/>
    </row>
    <row r="653" spans="8:15" x14ac:dyDescent="0.2">
      <c r="H653" s="10"/>
      <c r="O653" s="12"/>
    </row>
    <row r="654" spans="8:15" x14ac:dyDescent="0.2">
      <c r="H654" s="10"/>
      <c r="O654" s="12"/>
    </row>
    <row r="655" spans="8:15" x14ac:dyDescent="0.2">
      <c r="H655" s="10"/>
      <c r="O655" s="12"/>
    </row>
    <row r="656" spans="8:15" x14ac:dyDescent="0.2">
      <c r="H656" s="10"/>
      <c r="O656" s="12"/>
    </row>
    <row r="657" spans="8:15" x14ac:dyDescent="0.2">
      <c r="H657" s="10"/>
      <c r="O657" s="12"/>
    </row>
    <row r="658" spans="8:15" x14ac:dyDescent="0.2">
      <c r="H658" s="10"/>
      <c r="O658" s="12"/>
    </row>
    <row r="659" spans="8:15" x14ac:dyDescent="0.2">
      <c r="H659" s="10"/>
      <c r="O659" s="12"/>
    </row>
    <row r="660" spans="8:15" x14ac:dyDescent="0.2">
      <c r="H660" s="10"/>
      <c r="O660" s="12"/>
    </row>
    <row r="661" spans="8:15" x14ac:dyDescent="0.2">
      <c r="H661" s="10"/>
      <c r="O661" s="12"/>
    </row>
    <row r="662" spans="8:15" x14ac:dyDescent="0.2">
      <c r="H662" s="10"/>
      <c r="O662" s="12"/>
    </row>
    <row r="663" spans="8:15" x14ac:dyDescent="0.2">
      <c r="H663" s="10"/>
      <c r="O663" s="12"/>
    </row>
    <row r="664" spans="8:15" x14ac:dyDescent="0.2">
      <c r="H664" s="10"/>
      <c r="O664" s="12"/>
    </row>
    <row r="665" spans="8:15" x14ac:dyDescent="0.2">
      <c r="H665" s="10"/>
      <c r="O665" s="12"/>
    </row>
    <row r="666" spans="8:15" x14ac:dyDescent="0.2">
      <c r="H666" s="10"/>
      <c r="O666" s="12"/>
    </row>
    <row r="667" spans="8:15" x14ac:dyDescent="0.2">
      <c r="H667" s="10"/>
      <c r="O667" s="12"/>
    </row>
    <row r="668" spans="8:15" x14ac:dyDescent="0.2">
      <c r="H668" s="10"/>
      <c r="O668" s="12"/>
    </row>
    <row r="669" spans="8:15" x14ac:dyDescent="0.2">
      <c r="H669" s="10"/>
      <c r="O669" s="12"/>
    </row>
    <row r="670" spans="8:15" x14ac:dyDescent="0.2">
      <c r="H670" s="10"/>
      <c r="O670" s="12"/>
    </row>
    <row r="671" spans="8:15" x14ac:dyDescent="0.2">
      <c r="H671" s="10"/>
      <c r="O671" s="12"/>
    </row>
    <row r="672" spans="8:15" x14ac:dyDescent="0.2">
      <c r="H672" s="10"/>
      <c r="O672" s="12"/>
    </row>
    <row r="673" spans="8:15" x14ac:dyDescent="0.2">
      <c r="H673" s="10"/>
      <c r="O673" s="12"/>
    </row>
    <row r="674" spans="8:15" x14ac:dyDescent="0.2">
      <c r="H674" s="10"/>
      <c r="O674" s="12"/>
    </row>
    <row r="675" spans="8:15" x14ac:dyDescent="0.2">
      <c r="H675" s="10"/>
      <c r="O675" s="12"/>
    </row>
    <row r="676" spans="8:15" x14ac:dyDescent="0.2">
      <c r="H676" s="10"/>
      <c r="O676" s="12"/>
    </row>
    <row r="677" spans="8:15" x14ac:dyDescent="0.2">
      <c r="H677" s="10"/>
      <c r="O677" s="12"/>
    </row>
    <row r="678" spans="8:15" x14ac:dyDescent="0.2">
      <c r="H678" s="10"/>
      <c r="O678" s="12"/>
    </row>
    <row r="679" spans="8:15" x14ac:dyDescent="0.2">
      <c r="H679" s="10"/>
      <c r="O679" s="12"/>
    </row>
    <row r="680" spans="8:15" x14ac:dyDescent="0.2">
      <c r="H680" s="10"/>
      <c r="O680" s="12"/>
    </row>
    <row r="681" spans="8:15" x14ac:dyDescent="0.2">
      <c r="H681" s="10"/>
      <c r="O681" s="12"/>
    </row>
    <row r="682" spans="8:15" x14ac:dyDescent="0.2">
      <c r="H682" s="10"/>
      <c r="O682" s="12"/>
    </row>
    <row r="683" spans="8:15" x14ac:dyDescent="0.2">
      <c r="H683" s="10"/>
      <c r="O683" s="12"/>
    </row>
    <row r="684" spans="8:15" x14ac:dyDescent="0.2">
      <c r="H684" s="10"/>
      <c r="O684" s="12"/>
    </row>
    <row r="685" spans="8:15" x14ac:dyDescent="0.2">
      <c r="H685" s="10"/>
      <c r="O685" s="12"/>
    </row>
    <row r="686" spans="8:15" x14ac:dyDescent="0.2">
      <c r="H686" s="10"/>
      <c r="O686" s="12"/>
    </row>
    <row r="687" spans="8:15" x14ac:dyDescent="0.2">
      <c r="H687" s="10"/>
      <c r="O687" s="12"/>
    </row>
    <row r="688" spans="8:15" x14ac:dyDescent="0.2">
      <c r="H688" s="10"/>
      <c r="O688" s="12"/>
    </row>
    <row r="689" spans="8:15" x14ac:dyDescent="0.2">
      <c r="H689" s="10"/>
      <c r="O689" s="12"/>
    </row>
    <row r="690" spans="8:15" x14ac:dyDescent="0.2">
      <c r="H690" s="10"/>
      <c r="O690" s="12"/>
    </row>
    <row r="691" spans="8:15" x14ac:dyDescent="0.2">
      <c r="H691" s="10"/>
      <c r="O691" s="12"/>
    </row>
    <row r="692" spans="8:15" x14ac:dyDescent="0.2">
      <c r="H692" s="10"/>
      <c r="O692" s="12"/>
    </row>
    <row r="693" spans="8:15" x14ac:dyDescent="0.2">
      <c r="H693" s="10"/>
      <c r="O693" s="12"/>
    </row>
    <row r="694" spans="8:15" x14ac:dyDescent="0.2">
      <c r="H694" s="10"/>
      <c r="O694" s="12"/>
    </row>
    <row r="695" spans="8:15" x14ac:dyDescent="0.2">
      <c r="H695" s="10"/>
      <c r="O695" s="12"/>
    </row>
    <row r="696" spans="8:15" x14ac:dyDescent="0.2">
      <c r="H696" s="10"/>
      <c r="O696" s="12"/>
    </row>
    <row r="697" spans="8:15" x14ac:dyDescent="0.2">
      <c r="H697" s="10"/>
      <c r="O697" s="12"/>
    </row>
    <row r="698" spans="8:15" x14ac:dyDescent="0.2">
      <c r="H698" s="10"/>
      <c r="O698" s="12"/>
    </row>
    <row r="699" spans="8:15" x14ac:dyDescent="0.2">
      <c r="H699" s="10"/>
      <c r="O699" s="12"/>
    </row>
    <row r="700" spans="8:15" x14ac:dyDescent="0.2">
      <c r="H700" s="10"/>
      <c r="O700" s="12"/>
    </row>
    <row r="701" spans="8:15" x14ac:dyDescent="0.2">
      <c r="H701" s="10"/>
      <c r="O701" s="12"/>
    </row>
    <row r="702" spans="8:15" x14ac:dyDescent="0.2">
      <c r="H702" s="10"/>
      <c r="O702" s="12"/>
    </row>
    <row r="703" spans="8:15" x14ac:dyDescent="0.2">
      <c r="H703" s="10"/>
      <c r="O703" s="12"/>
    </row>
    <row r="704" spans="8:15" x14ac:dyDescent="0.2">
      <c r="H704" s="10"/>
      <c r="O704" s="12"/>
    </row>
    <row r="705" spans="8:15" x14ac:dyDescent="0.2">
      <c r="H705" s="10"/>
      <c r="O705" s="12"/>
    </row>
    <row r="706" spans="8:15" x14ac:dyDescent="0.2">
      <c r="H706" s="10"/>
      <c r="O706" s="12"/>
    </row>
    <row r="707" spans="8:15" x14ac:dyDescent="0.2">
      <c r="H707" s="10"/>
      <c r="O707" s="12"/>
    </row>
    <row r="708" spans="8:15" x14ac:dyDescent="0.2">
      <c r="H708" s="10"/>
      <c r="O708" s="12"/>
    </row>
    <row r="709" spans="8:15" x14ac:dyDescent="0.2">
      <c r="H709" s="10"/>
      <c r="O709" s="12"/>
    </row>
    <row r="710" spans="8:15" x14ac:dyDescent="0.2">
      <c r="H710" s="10"/>
      <c r="O710" s="12"/>
    </row>
    <row r="711" spans="8:15" x14ac:dyDescent="0.2">
      <c r="H711" s="10"/>
      <c r="O711" s="12"/>
    </row>
    <row r="712" spans="8:15" x14ac:dyDescent="0.2">
      <c r="H712" s="10"/>
      <c r="O712" s="12"/>
    </row>
    <row r="713" spans="8:15" x14ac:dyDescent="0.2">
      <c r="H713" s="10"/>
      <c r="O713" s="12"/>
    </row>
    <row r="714" spans="8:15" x14ac:dyDescent="0.2">
      <c r="H714" s="10"/>
      <c r="O714" s="12"/>
    </row>
    <row r="715" spans="8:15" x14ac:dyDescent="0.2">
      <c r="H715" s="10"/>
      <c r="O715" s="12"/>
    </row>
    <row r="716" spans="8:15" x14ac:dyDescent="0.2">
      <c r="H716" s="10"/>
      <c r="O716" s="12"/>
    </row>
    <row r="717" spans="8:15" x14ac:dyDescent="0.2">
      <c r="H717" s="10"/>
      <c r="O717" s="12"/>
    </row>
    <row r="718" spans="8:15" x14ac:dyDescent="0.2">
      <c r="H718" s="10"/>
      <c r="O718" s="12"/>
    </row>
    <row r="719" spans="8:15" x14ac:dyDescent="0.2">
      <c r="H719" s="10"/>
      <c r="O719" s="12"/>
    </row>
    <row r="720" spans="8:15" x14ac:dyDescent="0.2">
      <c r="H720" s="10"/>
      <c r="O720" s="12"/>
    </row>
    <row r="721" spans="8:15" x14ac:dyDescent="0.2">
      <c r="H721" s="10"/>
      <c r="O721" s="12"/>
    </row>
    <row r="722" spans="8:15" x14ac:dyDescent="0.2">
      <c r="H722" s="10"/>
      <c r="O722" s="12"/>
    </row>
    <row r="723" spans="8:15" x14ac:dyDescent="0.2">
      <c r="H723" s="10"/>
      <c r="O723" s="12"/>
    </row>
    <row r="724" spans="8:15" x14ac:dyDescent="0.2">
      <c r="H724" s="10"/>
      <c r="O724" s="12"/>
    </row>
    <row r="725" spans="8:15" x14ac:dyDescent="0.2">
      <c r="H725" s="10"/>
      <c r="O725" s="12"/>
    </row>
    <row r="726" spans="8:15" x14ac:dyDescent="0.2">
      <c r="H726" s="10"/>
      <c r="O726" s="12"/>
    </row>
    <row r="727" spans="8:15" x14ac:dyDescent="0.2">
      <c r="H727" s="10"/>
      <c r="O727" s="12"/>
    </row>
    <row r="728" spans="8:15" x14ac:dyDescent="0.2">
      <c r="H728" s="10"/>
      <c r="O728" s="12"/>
    </row>
  </sheetData>
  <autoFilter ref="A6:P44"/>
  <pageMargins left="0.75" right="0.75" top="1" bottom="1" header="0.5" footer="0.5"/>
  <pageSetup scale="8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5"/>
  <sheetViews>
    <sheetView topLeftCell="A85" zoomScale="110" zoomScaleNormal="110" workbookViewId="0">
      <selection activeCell="U58" sqref="U58:U59"/>
    </sheetView>
  </sheetViews>
  <sheetFormatPr defaultRowHeight="12.75" x14ac:dyDescent="0.2"/>
  <cols>
    <col min="1" max="1" width="4" style="1" customWidth="1"/>
    <col min="2" max="2" width="10.140625" style="90" customWidth="1"/>
    <col min="3" max="3" width="8.5703125" style="1" customWidth="1"/>
    <col min="4" max="4" width="6.42578125" style="2" customWidth="1"/>
    <col min="5" max="5" width="10.7109375" style="2" customWidth="1"/>
    <col min="6" max="6" width="8.42578125" style="1" customWidth="1"/>
    <col min="7" max="7" width="21.28515625" style="2" customWidth="1"/>
    <col min="8" max="8" width="3" style="14" customWidth="1"/>
    <col min="9" max="9" width="5.42578125" style="10" customWidth="1"/>
    <col min="10" max="10" width="9.7109375" style="10" customWidth="1"/>
    <col min="11" max="11" width="8.7109375" style="10" customWidth="1"/>
    <col min="12" max="12" width="8" style="10" customWidth="1"/>
    <col min="13" max="13" width="9" style="10" customWidth="1"/>
    <col min="14" max="14" width="9.140625" style="10" customWidth="1"/>
    <col min="15" max="15" width="8.7109375" style="15" customWidth="1"/>
    <col min="16" max="16" width="19.7109375" style="2" customWidth="1"/>
    <col min="17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ht="16.5" thickBot="1" x14ac:dyDescent="0.3">
      <c r="A5" s="3" t="s">
        <v>1000</v>
      </c>
      <c r="B5" s="91"/>
      <c r="C5" s="3"/>
      <c r="D5" s="67"/>
      <c r="E5" s="67"/>
      <c r="F5" s="3"/>
      <c r="G5" s="67"/>
      <c r="H5" s="3"/>
      <c r="I5" s="3"/>
      <c r="J5" s="3"/>
      <c r="K5" s="3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4" t="s">
        <v>2</v>
      </c>
      <c r="B6" s="215" t="s">
        <v>50</v>
      </c>
      <c r="C6" s="232" t="s">
        <v>49</v>
      </c>
      <c r="D6" s="217" t="s">
        <v>0</v>
      </c>
      <c r="E6" s="218" t="s">
        <v>3</v>
      </c>
      <c r="F6" s="219" t="s">
        <v>51</v>
      </c>
      <c r="G6" s="220" t="s">
        <v>4</v>
      </c>
      <c r="H6" s="214" t="s">
        <v>28</v>
      </c>
      <c r="I6" s="221" t="s">
        <v>5</v>
      </c>
      <c r="J6" s="222" t="s">
        <v>6</v>
      </c>
      <c r="K6" s="237" t="s">
        <v>7</v>
      </c>
      <c r="L6" s="224" t="s">
        <v>8</v>
      </c>
      <c r="M6" s="222" t="s">
        <v>9</v>
      </c>
      <c r="N6" s="225" t="s">
        <v>10</v>
      </c>
      <c r="O6" s="222" t="s">
        <v>11</v>
      </c>
      <c r="P6" s="257" t="s">
        <v>12</v>
      </c>
    </row>
    <row r="7" spans="1:19" x14ac:dyDescent="0.2">
      <c r="A7" s="46">
        <v>1</v>
      </c>
      <c r="B7" s="278"/>
      <c r="C7" s="34"/>
      <c r="D7" s="40"/>
      <c r="E7" s="80"/>
      <c r="F7" s="37" t="s">
        <v>82</v>
      </c>
      <c r="G7" s="77" t="s">
        <v>81</v>
      </c>
      <c r="H7" s="48">
        <v>10</v>
      </c>
      <c r="I7" s="39">
        <v>11110</v>
      </c>
      <c r="J7" s="228">
        <f>SUM(K7+L7+M7+N7+O7)</f>
        <v>5200.71</v>
      </c>
      <c r="K7" s="327">
        <v>5200.71</v>
      </c>
      <c r="L7" s="314"/>
      <c r="M7" s="193"/>
      <c r="N7" s="194"/>
      <c r="O7" s="194"/>
      <c r="P7" s="110"/>
    </row>
    <row r="8" spans="1:19" x14ac:dyDescent="0.2">
      <c r="A8" s="340">
        <v>2</v>
      </c>
      <c r="B8" s="274" t="s">
        <v>151</v>
      </c>
      <c r="C8" s="363" t="s">
        <v>152</v>
      </c>
      <c r="D8" s="81">
        <v>12951</v>
      </c>
      <c r="E8" s="109">
        <v>631230037</v>
      </c>
      <c r="F8" s="38" t="s">
        <v>108</v>
      </c>
      <c r="G8" s="83" t="s">
        <v>113</v>
      </c>
      <c r="H8" s="32">
        <v>10</v>
      </c>
      <c r="I8" s="33">
        <v>13460</v>
      </c>
      <c r="J8" s="326">
        <f t="shared" ref="J8" si="0">SUM(K8+L8+M8+N8+O8)</f>
        <v>213.75</v>
      </c>
      <c r="K8" s="192"/>
      <c r="L8" s="314"/>
      <c r="M8" s="189">
        <v>213.75</v>
      </c>
      <c r="N8" s="189"/>
      <c r="O8" s="189"/>
      <c r="P8" s="110" t="s">
        <v>150</v>
      </c>
    </row>
    <row r="9" spans="1:19" x14ac:dyDescent="0.2">
      <c r="A9" s="36">
        <v>3</v>
      </c>
      <c r="B9" s="274" t="s">
        <v>153</v>
      </c>
      <c r="C9" s="363" t="s">
        <v>154</v>
      </c>
      <c r="D9" s="81">
        <v>12978</v>
      </c>
      <c r="E9" s="80">
        <v>631230036</v>
      </c>
      <c r="F9" s="38" t="s">
        <v>108</v>
      </c>
      <c r="G9" s="83" t="s">
        <v>113</v>
      </c>
      <c r="H9" s="32">
        <v>10</v>
      </c>
      <c r="I9" s="33">
        <v>13460</v>
      </c>
      <c r="J9" s="228">
        <f>SUM(K9+L9+M9+N9+O9)</f>
        <v>406.5</v>
      </c>
      <c r="K9" s="192"/>
      <c r="L9" s="189"/>
      <c r="M9" s="189">
        <v>406.5</v>
      </c>
      <c r="N9" s="189"/>
      <c r="O9" s="189"/>
      <c r="P9" s="110" t="s">
        <v>155</v>
      </c>
    </row>
    <row r="10" spans="1:19" x14ac:dyDescent="0.2">
      <c r="A10" s="340">
        <v>4</v>
      </c>
      <c r="B10" s="93" t="s">
        <v>157</v>
      </c>
      <c r="C10" s="70" t="s">
        <v>154</v>
      </c>
      <c r="D10" s="81">
        <v>13010</v>
      </c>
      <c r="E10" s="40">
        <v>631230035</v>
      </c>
      <c r="F10" s="38" t="s">
        <v>108</v>
      </c>
      <c r="G10" s="83" t="s">
        <v>113</v>
      </c>
      <c r="H10" s="32">
        <v>10</v>
      </c>
      <c r="I10" s="33">
        <v>13460</v>
      </c>
      <c r="J10" s="228">
        <f>SUM(K10+L10+M10+N10+O10)</f>
        <v>362.8</v>
      </c>
      <c r="K10" s="192"/>
      <c r="L10" s="314"/>
      <c r="M10" s="189">
        <v>362.8</v>
      </c>
      <c r="N10" s="189"/>
      <c r="O10" s="189"/>
      <c r="P10" s="110" t="s">
        <v>156</v>
      </c>
    </row>
    <row r="11" spans="1:19" x14ac:dyDescent="0.2">
      <c r="A11" s="36">
        <v>5</v>
      </c>
      <c r="B11" s="273" t="s">
        <v>158</v>
      </c>
      <c r="C11" s="70" t="s">
        <v>154</v>
      </c>
      <c r="D11" s="40">
        <v>13023</v>
      </c>
      <c r="E11" s="80">
        <v>631230034</v>
      </c>
      <c r="F11" s="38" t="s">
        <v>108</v>
      </c>
      <c r="G11" s="83" t="s">
        <v>113</v>
      </c>
      <c r="H11" s="32">
        <v>10</v>
      </c>
      <c r="I11" s="33">
        <v>13460</v>
      </c>
      <c r="J11" s="326">
        <f t="shared" ref="J11:J95" si="1">SUM(K11+L11+M11+N11+O11)</f>
        <v>362.8</v>
      </c>
      <c r="K11" s="192"/>
      <c r="L11" s="189"/>
      <c r="M11" s="189">
        <v>362.8</v>
      </c>
      <c r="N11" s="189"/>
      <c r="O11" s="189"/>
      <c r="P11" s="110" t="s">
        <v>159</v>
      </c>
      <c r="S11" s="319">
        <v>4885.71</v>
      </c>
    </row>
    <row r="12" spans="1:19" x14ac:dyDescent="0.2">
      <c r="A12" s="340">
        <v>6</v>
      </c>
      <c r="B12" s="274" t="s">
        <v>160</v>
      </c>
      <c r="C12" s="387" t="s">
        <v>161</v>
      </c>
      <c r="D12" s="76">
        <v>13061</v>
      </c>
      <c r="E12" s="109">
        <v>631230084</v>
      </c>
      <c r="F12" s="38" t="s">
        <v>108</v>
      </c>
      <c r="G12" s="83" t="s">
        <v>113</v>
      </c>
      <c r="H12" s="32">
        <v>10</v>
      </c>
      <c r="I12" s="33">
        <v>13460</v>
      </c>
      <c r="J12" s="228">
        <f t="shared" si="1"/>
        <v>362.8</v>
      </c>
      <c r="K12" s="192"/>
      <c r="L12" s="189"/>
      <c r="M12" s="193">
        <v>362.8</v>
      </c>
      <c r="N12" s="194"/>
      <c r="O12" s="197"/>
      <c r="P12" s="110" t="s">
        <v>162</v>
      </c>
      <c r="S12" s="319">
        <v>315</v>
      </c>
    </row>
    <row r="13" spans="1:19" x14ac:dyDescent="0.2">
      <c r="A13" s="36">
        <v>7</v>
      </c>
      <c r="B13" s="274" t="s">
        <v>260</v>
      </c>
      <c r="C13" s="341" t="s">
        <v>261</v>
      </c>
      <c r="D13" s="81">
        <v>16091</v>
      </c>
      <c r="E13" s="40">
        <v>631230126</v>
      </c>
      <c r="F13" s="42" t="s">
        <v>230</v>
      </c>
      <c r="G13" s="83" t="s">
        <v>113</v>
      </c>
      <c r="H13" s="32">
        <v>10</v>
      </c>
      <c r="I13" s="33">
        <v>13460</v>
      </c>
      <c r="J13" s="228">
        <f t="shared" ref="J13" si="2">SUM(K13+L13+M13+N13+O13)</f>
        <v>362.8</v>
      </c>
      <c r="K13" s="192"/>
      <c r="L13" s="189"/>
      <c r="M13" s="193">
        <v>362.8</v>
      </c>
      <c r="N13" s="194"/>
      <c r="O13" s="197"/>
      <c r="P13" s="110" t="s">
        <v>262</v>
      </c>
      <c r="S13" s="319">
        <f>SUM(S11:S12)</f>
        <v>5200.71</v>
      </c>
    </row>
    <row r="14" spans="1:19" x14ac:dyDescent="0.2">
      <c r="A14" s="340">
        <v>8</v>
      </c>
      <c r="B14" s="274" t="s">
        <v>358</v>
      </c>
      <c r="C14" s="341" t="s">
        <v>359</v>
      </c>
      <c r="D14" s="81">
        <v>17371</v>
      </c>
      <c r="E14" s="40">
        <v>631230054</v>
      </c>
      <c r="F14" s="42" t="s">
        <v>281</v>
      </c>
      <c r="G14" s="77" t="s">
        <v>360</v>
      </c>
      <c r="H14" s="277">
        <v>10</v>
      </c>
      <c r="I14" s="39">
        <v>13620</v>
      </c>
      <c r="J14" s="228">
        <f t="shared" si="1"/>
        <v>900</v>
      </c>
      <c r="K14" s="193"/>
      <c r="L14" s="193"/>
      <c r="M14" s="193">
        <v>900</v>
      </c>
      <c r="N14" s="194"/>
      <c r="O14" s="197"/>
      <c r="P14" s="301" t="s">
        <v>357</v>
      </c>
    </row>
    <row r="15" spans="1:19" x14ac:dyDescent="0.2">
      <c r="A15" s="36">
        <v>9</v>
      </c>
      <c r="B15" s="274" t="s">
        <v>661</v>
      </c>
      <c r="C15" s="341" t="s">
        <v>662</v>
      </c>
      <c r="D15" s="81">
        <v>17450</v>
      </c>
      <c r="E15" s="40">
        <v>631230076</v>
      </c>
      <c r="F15" s="42" t="s">
        <v>281</v>
      </c>
      <c r="G15" s="77" t="s">
        <v>494</v>
      </c>
      <c r="H15" s="277">
        <v>10</v>
      </c>
      <c r="I15" s="39">
        <v>13210</v>
      </c>
      <c r="J15" s="228">
        <f t="shared" si="1"/>
        <v>669.18</v>
      </c>
      <c r="K15" s="193"/>
      <c r="L15" s="193">
        <v>669.18</v>
      </c>
      <c r="M15" s="193"/>
      <c r="N15" s="194"/>
      <c r="O15" s="197"/>
      <c r="P15" s="301" t="s">
        <v>495</v>
      </c>
    </row>
    <row r="16" spans="1:19" x14ac:dyDescent="0.2">
      <c r="A16" s="340">
        <v>10</v>
      </c>
      <c r="B16" s="274" t="s">
        <v>665</v>
      </c>
      <c r="C16" s="341" t="s">
        <v>497</v>
      </c>
      <c r="D16" s="81">
        <v>18714</v>
      </c>
      <c r="E16" s="40">
        <v>631230095</v>
      </c>
      <c r="F16" s="42" t="s">
        <v>388</v>
      </c>
      <c r="G16" s="77" t="s">
        <v>666</v>
      </c>
      <c r="H16" s="277">
        <v>10</v>
      </c>
      <c r="I16" s="39">
        <v>13320</v>
      </c>
      <c r="J16" s="228">
        <f t="shared" si="1"/>
        <v>137</v>
      </c>
      <c r="K16" s="193"/>
      <c r="L16" s="193"/>
      <c r="M16" s="193">
        <v>137</v>
      </c>
      <c r="N16" s="194"/>
      <c r="O16" s="197"/>
      <c r="P16" s="301" t="s">
        <v>667</v>
      </c>
    </row>
    <row r="17" spans="1:16" x14ac:dyDescent="0.2">
      <c r="A17" s="36">
        <v>11</v>
      </c>
      <c r="B17" s="274" t="s">
        <v>672</v>
      </c>
      <c r="C17" s="341" t="s">
        <v>355</v>
      </c>
      <c r="D17" s="81">
        <v>18747</v>
      </c>
      <c r="E17" s="40">
        <v>631230058</v>
      </c>
      <c r="F17" s="42" t="s">
        <v>388</v>
      </c>
      <c r="G17" s="77" t="s">
        <v>671</v>
      </c>
      <c r="H17" s="277">
        <v>10</v>
      </c>
      <c r="I17" s="39">
        <v>13230</v>
      </c>
      <c r="J17" s="228">
        <f t="shared" si="1"/>
        <v>48.4</v>
      </c>
      <c r="K17" s="193"/>
      <c r="L17" s="193">
        <v>48.4</v>
      </c>
      <c r="M17" s="193"/>
      <c r="N17" s="194"/>
      <c r="O17" s="197"/>
      <c r="P17" s="301" t="s">
        <v>75</v>
      </c>
    </row>
    <row r="18" spans="1:16" x14ac:dyDescent="0.2">
      <c r="A18" s="340">
        <v>12</v>
      </c>
      <c r="B18" s="274" t="s">
        <v>673</v>
      </c>
      <c r="C18" s="341" t="s">
        <v>497</v>
      </c>
      <c r="D18" s="81">
        <v>18708</v>
      </c>
      <c r="E18" s="40">
        <v>631230096</v>
      </c>
      <c r="F18" s="42" t="s">
        <v>388</v>
      </c>
      <c r="G18" s="77" t="s">
        <v>666</v>
      </c>
      <c r="H18" s="277">
        <v>10</v>
      </c>
      <c r="I18" s="39">
        <v>13250</v>
      </c>
      <c r="J18" s="228">
        <f t="shared" si="1"/>
        <v>14.99</v>
      </c>
      <c r="K18" s="193"/>
      <c r="L18" s="193">
        <v>14.99</v>
      </c>
      <c r="M18" s="193"/>
      <c r="N18" s="194"/>
      <c r="O18" s="197"/>
      <c r="P18" s="301" t="s">
        <v>74</v>
      </c>
    </row>
    <row r="19" spans="1:16" x14ac:dyDescent="0.2">
      <c r="A19" s="36">
        <v>13</v>
      </c>
      <c r="B19" s="274" t="s">
        <v>679</v>
      </c>
      <c r="C19" s="341" t="s">
        <v>82</v>
      </c>
      <c r="D19" s="81">
        <v>18759</v>
      </c>
      <c r="E19" s="40">
        <v>631230059</v>
      </c>
      <c r="F19" s="42" t="s">
        <v>388</v>
      </c>
      <c r="G19" s="77" t="s">
        <v>671</v>
      </c>
      <c r="H19" s="277">
        <v>10</v>
      </c>
      <c r="I19" s="39">
        <v>13230</v>
      </c>
      <c r="J19" s="228">
        <f t="shared" si="1"/>
        <v>58.08</v>
      </c>
      <c r="K19" s="193"/>
      <c r="L19" s="193">
        <v>58.08</v>
      </c>
      <c r="M19" s="193"/>
      <c r="N19" s="194"/>
      <c r="O19" s="197"/>
      <c r="P19" s="301" t="s">
        <v>75</v>
      </c>
    </row>
    <row r="20" spans="1:16" x14ac:dyDescent="0.2">
      <c r="A20" s="340">
        <v>14</v>
      </c>
      <c r="B20" s="274" t="s">
        <v>513</v>
      </c>
      <c r="C20" s="341" t="s">
        <v>359</v>
      </c>
      <c r="D20" s="81">
        <v>19719</v>
      </c>
      <c r="E20" s="40">
        <v>631230068</v>
      </c>
      <c r="F20" s="42" t="s">
        <v>429</v>
      </c>
      <c r="G20" s="77" t="s">
        <v>514</v>
      </c>
      <c r="H20" s="277">
        <v>10</v>
      </c>
      <c r="I20" s="39">
        <v>13620</v>
      </c>
      <c r="J20" s="228">
        <f t="shared" si="1"/>
        <v>1500</v>
      </c>
      <c r="K20" s="193"/>
      <c r="L20" s="193"/>
      <c r="M20" s="193">
        <v>1500</v>
      </c>
      <c r="N20" s="194"/>
      <c r="O20" s="197"/>
      <c r="P20" s="301" t="s">
        <v>515</v>
      </c>
    </row>
    <row r="21" spans="1:16" x14ac:dyDescent="0.2">
      <c r="A21" s="36">
        <v>15</v>
      </c>
      <c r="B21" s="274" t="s">
        <v>519</v>
      </c>
      <c r="C21" s="341" t="s">
        <v>359</v>
      </c>
      <c r="D21" s="81">
        <v>19733</v>
      </c>
      <c r="E21" s="40">
        <v>631230066</v>
      </c>
      <c r="F21" s="42" t="s">
        <v>429</v>
      </c>
      <c r="G21" s="77" t="s">
        <v>520</v>
      </c>
      <c r="H21" s="277">
        <v>10</v>
      </c>
      <c r="I21" s="39">
        <v>13640</v>
      </c>
      <c r="J21" s="228">
        <f t="shared" si="1"/>
        <v>998.15</v>
      </c>
      <c r="K21" s="193"/>
      <c r="L21" s="193"/>
      <c r="M21" s="193">
        <v>998.15</v>
      </c>
      <c r="N21" s="194"/>
      <c r="O21" s="197"/>
      <c r="P21" s="301" t="s">
        <v>515</v>
      </c>
    </row>
    <row r="22" spans="1:16" x14ac:dyDescent="0.2">
      <c r="A22" s="340">
        <v>16</v>
      </c>
      <c r="B22" s="274" t="s">
        <v>523</v>
      </c>
      <c r="C22" s="341" t="s">
        <v>82</v>
      </c>
      <c r="D22" s="81">
        <v>19704</v>
      </c>
      <c r="E22" s="40">
        <v>631230067</v>
      </c>
      <c r="F22" s="42" t="s">
        <v>429</v>
      </c>
      <c r="G22" s="77" t="s">
        <v>514</v>
      </c>
      <c r="H22" s="277">
        <v>10</v>
      </c>
      <c r="I22" s="39">
        <v>13620</v>
      </c>
      <c r="J22" s="228">
        <f t="shared" si="1"/>
        <v>999.25</v>
      </c>
      <c r="K22" s="193"/>
      <c r="L22" s="193"/>
      <c r="M22" s="193">
        <v>999.25</v>
      </c>
      <c r="N22" s="194"/>
      <c r="O22" s="197"/>
      <c r="P22" s="301" t="s">
        <v>515</v>
      </c>
    </row>
    <row r="23" spans="1:16" x14ac:dyDescent="0.2">
      <c r="A23" s="36">
        <v>17</v>
      </c>
      <c r="B23" s="274" t="s">
        <v>529</v>
      </c>
      <c r="C23" s="341" t="s">
        <v>82</v>
      </c>
      <c r="D23" s="81">
        <v>20371</v>
      </c>
      <c r="E23" s="40">
        <v>631230065</v>
      </c>
      <c r="F23" s="42" t="s">
        <v>428</v>
      </c>
      <c r="G23" s="77" t="s">
        <v>520</v>
      </c>
      <c r="H23" s="277">
        <v>10</v>
      </c>
      <c r="I23" s="39">
        <v>13640</v>
      </c>
      <c r="J23" s="228">
        <f t="shared" ref="J23:J25" si="3">SUM(K23+L23+M23+N23+O23)</f>
        <v>998.15</v>
      </c>
      <c r="K23" s="193"/>
      <c r="L23" s="193"/>
      <c r="M23" s="193">
        <v>998.15</v>
      </c>
      <c r="N23" s="194"/>
      <c r="O23" s="197"/>
      <c r="P23" s="301" t="s">
        <v>515</v>
      </c>
    </row>
    <row r="24" spans="1:16" x14ac:dyDescent="0.2">
      <c r="A24" s="340">
        <v>18</v>
      </c>
      <c r="B24" s="274" t="s">
        <v>533</v>
      </c>
      <c r="C24" s="341" t="s">
        <v>379</v>
      </c>
      <c r="D24" s="81">
        <v>20411</v>
      </c>
      <c r="E24" s="40">
        <v>631230064</v>
      </c>
      <c r="F24" s="42" t="s">
        <v>428</v>
      </c>
      <c r="G24" s="77" t="s">
        <v>386</v>
      </c>
      <c r="H24" s="277">
        <v>10</v>
      </c>
      <c r="I24" s="39">
        <v>13630</v>
      </c>
      <c r="J24" s="228">
        <f t="shared" si="3"/>
        <v>979.78</v>
      </c>
      <c r="K24" s="193"/>
      <c r="L24" s="193"/>
      <c r="M24" s="193">
        <v>979.78</v>
      </c>
      <c r="N24" s="194"/>
      <c r="O24" s="197"/>
      <c r="P24" s="301" t="s">
        <v>534</v>
      </c>
    </row>
    <row r="25" spans="1:16" x14ac:dyDescent="0.2">
      <c r="A25" s="36">
        <v>19</v>
      </c>
      <c r="B25" s="274" t="s">
        <v>546</v>
      </c>
      <c r="C25" s="341" t="s">
        <v>425</v>
      </c>
      <c r="D25" s="81">
        <v>20764</v>
      </c>
      <c r="E25" s="40">
        <v>631230118</v>
      </c>
      <c r="F25" s="42" t="s">
        <v>428</v>
      </c>
      <c r="G25" s="77" t="s">
        <v>547</v>
      </c>
      <c r="H25" s="277">
        <v>10</v>
      </c>
      <c r="I25" s="39">
        <v>14010</v>
      </c>
      <c r="J25" s="228">
        <f t="shared" si="3"/>
        <v>276.2</v>
      </c>
      <c r="K25" s="193"/>
      <c r="L25" s="193"/>
      <c r="M25" s="193">
        <v>276.2</v>
      </c>
      <c r="N25" s="194"/>
      <c r="O25" s="197"/>
      <c r="P25" s="301" t="s">
        <v>337</v>
      </c>
    </row>
    <row r="26" spans="1:16" x14ac:dyDescent="0.2">
      <c r="A26" s="340">
        <v>20</v>
      </c>
      <c r="B26" s="274" t="s">
        <v>334</v>
      </c>
      <c r="C26" s="341" t="s">
        <v>464</v>
      </c>
      <c r="D26" s="81">
        <v>21757</v>
      </c>
      <c r="E26" s="40">
        <v>631230115</v>
      </c>
      <c r="F26" s="42" t="s">
        <v>428</v>
      </c>
      <c r="G26" s="77" t="s">
        <v>215</v>
      </c>
      <c r="H26" s="277">
        <v>10</v>
      </c>
      <c r="I26" s="39">
        <v>13780</v>
      </c>
      <c r="J26" s="228">
        <f t="shared" si="1"/>
        <v>591.54999999999995</v>
      </c>
      <c r="K26" s="193"/>
      <c r="L26" s="193"/>
      <c r="M26" s="193">
        <v>591.54999999999995</v>
      </c>
      <c r="N26" s="194"/>
      <c r="O26" s="197"/>
      <c r="P26" s="301" t="s">
        <v>216</v>
      </c>
    </row>
    <row r="27" spans="1:16" x14ac:dyDescent="0.2">
      <c r="A27" s="36">
        <v>21</v>
      </c>
      <c r="B27" s="274" t="s">
        <v>334</v>
      </c>
      <c r="C27" s="341" t="s">
        <v>464</v>
      </c>
      <c r="D27" s="81">
        <v>21792</v>
      </c>
      <c r="E27" s="40">
        <v>631230116</v>
      </c>
      <c r="F27" s="42" t="s">
        <v>428</v>
      </c>
      <c r="G27" s="77" t="s">
        <v>215</v>
      </c>
      <c r="H27" s="277">
        <v>10</v>
      </c>
      <c r="I27" s="39">
        <v>13780</v>
      </c>
      <c r="J27" s="228">
        <f t="shared" si="1"/>
        <v>148.06</v>
      </c>
      <c r="K27" s="193"/>
      <c r="L27" s="193"/>
      <c r="M27" s="193">
        <v>148.06</v>
      </c>
      <c r="N27" s="194"/>
      <c r="O27" s="197"/>
      <c r="P27" s="301" t="s">
        <v>216</v>
      </c>
    </row>
    <row r="28" spans="1:16" x14ac:dyDescent="0.2">
      <c r="A28" s="340">
        <v>22</v>
      </c>
      <c r="B28" s="274"/>
      <c r="C28" s="341"/>
      <c r="D28" s="81"/>
      <c r="E28" s="40"/>
      <c r="F28" s="42"/>
      <c r="G28" s="77" t="s">
        <v>79</v>
      </c>
      <c r="H28" s="48">
        <v>10</v>
      </c>
      <c r="I28" s="39">
        <v>11110</v>
      </c>
      <c r="J28" s="228">
        <f t="shared" si="1"/>
        <v>5120.59</v>
      </c>
      <c r="K28" s="193">
        <v>5120.59</v>
      </c>
      <c r="L28" s="193"/>
      <c r="M28" s="193"/>
      <c r="N28" s="194"/>
      <c r="O28" s="197"/>
      <c r="P28" s="301"/>
    </row>
    <row r="29" spans="1:16" x14ac:dyDescent="0.2">
      <c r="A29" s="36">
        <v>23</v>
      </c>
      <c r="B29" s="274" t="s">
        <v>151</v>
      </c>
      <c r="C29" s="363" t="s">
        <v>152</v>
      </c>
      <c r="D29" s="81">
        <v>29653</v>
      </c>
      <c r="E29" s="109">
        <v>631230134</v>
      </c>
      <c r="F29" s="38" t="s">
        <v>775</v>
      </c>
      <c r="G29" s="83" t="s">
        <v>113</v>
      </c>
      <c r="H29" s="32">
        <v>10</v>
      </c>
      <c r="I29" s="33">
        <v>13460</v>
      </c>
      <c r="J29" s="326">
        <f t="shared" si="1"/>
        <v>213.75</v>
      </c>
      <c r="K29" s="192"/>
      <c r="L29" s="189"/>
      <c r="M29" s="189">
        <v>213.75</v>
      </c>
      <c r="N29" s="189"/>
      <c r="O29" s="189"/>
      <c r="P29" s="110" t="s">
        <v>150</v>
      </c>
    </row>
    <row r="30" spans="1:16" x14ac:dyDescent="0.2">
      <c r="A30" s="340">
        <v>24</v>
      </c>
      <c r="B30" s="274" t="s">
        <v>153</v>
      </c>
      <c r="C30" s="363" t="s">
        <v>154</v>
      </c>
      <c r="D30" s="81">
        <v>29678</v>
      </c>
      <c r="E30" s="80">
        <v>631230147</v>
      </c>
      <c r="F30" s="38" t="s">
        <v>775</v>
      </c>
      <c r="G30" s="83" t="s">
        <v>113</v>
      </c>
      <c r="H30" s="32">
        <v>10</v>
      </c>
      <c r="I30" s="33">
        <v>13460</v>
      </c>
      <c r="J30" s="228">
        <f>SUM(K30+L30+M30+N30+O30)</f>
        <v>406.5</v>
      </c>
      <c r="K30" s="192"/>
      <c r="L30" s="189"/>
      <c r="M30" s="189">
        <v>406.5</v>
      </c>
      <c r="N30" s="189"/>
      <c r="O30" s="189"/>
      <c r="P30" s="110" t="s">
        <v>155</v>
      </c>
    </row>
    <row r="31" spans="1:16" x14ac:dyDescent="0.2">
      <c r="A31" s="36">
        <v>25</v>
      </c>
      <c r="B31" s="93" t="s">
        <v>157</v>
      </c>
      <c r="C31" s="70" t="s">
        <v>154</v>
      </c>
      <c r="D31" s="81">
        <v>29670</v>
      </c>
      <c r="E31" s="40">
        <v>631230132</v>
      </c>
      <c r="F31" s="38" t="s">
        <v>775</v>
      </c>
      <c r="G31" s="83" t="s">
        <v>113</v>
      </c>
      <c r="H31" s="32">
        <v>10</v>
      </c>
      <c r="I31" s="33">
        <v>13460</v>
      </c>
      <c r="J31" s="228">
        <f>SUM(K31+L31+M31+N31+O31)</f>
        <v>362.8</v>
      </c>
      <c r="K31" s="192"/>
      <c r="L31" s="189"/>
      <c r="M31" s="189">
        <v>362.8</v>
      </c>
      <c r="N31" s="189"/>
      <c r="O31" s="189"/>
      <c r="P31" s="110" t="s">
        <v>156</v>
      </c>
    </row>
    <row r="32" spans="1:16" x14ac:dyDescent="0.2">
      <c r="A32" s="340">
        <v>26</v>
      </c>
      <c r="B32" s="273" t="s">
        <v>158</v>
      </c>
      <c r="C32" s="70" t="s">
        <v>154</v>
      </c>
      <c r="D32" s="40">
        <v>29663</v>
      </c>
      <c r="E32" s="80">
        <v>631230130</v>
      </c>
      <c r="F32" s="38" t="s">
        <v>775</v>
      </c>
      <c r="G32" s="83" t="s">
        <v>113</v>
      </c>
      <c r="H32" s="32">
        <v>10</v>
      </c>
      <c r="I32" s="33">
        <v>13460</v>
      </c>
      <c r="J32" s="326">
        <f t="shared" ref="J32:J36" si="4">SUM(K32+L32+M32+N32+O32)</f>
        <v>362.8</v>
      </c>
      <c r="K32" s="192"/>
      <c r="L32" s="189"/>
      <c r="M32" s="189">
        <v>362.8</v>
      </c>
      <c r="N32" s="189"/>
      <c r="O32" s="189"/>
      <c r="P32" s="110" t="s">
        <v>159</v>
      </c>
    </row>
    <row r="33" spans="1:16" x14ac:dyDescent="0.2">
      <c r="A33" s="36">
        <v>27</v>
      </c>
      <c r="B33" s="274" t="s">
        <v>160</v>
      </c>
      <c r="C33" s="387" t="s">
        <v>161</v>
      </c>
      <c r="D33" s="76">
        <v>29689</v>
      </c>
      <c r="E33" s="109">
        <v>631230131</v>
      </c>
      <c r="F33" s="38" t="s">
        <v>775</v>
      </c>
      <c r="G33" s="83" t="s">
        <v>113</v>
      </c>
      <c r="H33" s="32">
        <v>10</v>
      </c>
      <c r="I33" s="33">
        <v>13460</v>
      </c>
      <c r="J33" s="228">
        <f t="shared" si="4"/>
        <v>362.8</v>
      </c>
      <c r="K33" s="192"/>
      <c r="L33" s="189"/>
      <c r="M33" s="193">
        <v>362.8</v>
      </c>
      <c r="N33" s="194"/>
      <c r="O33" s="197"/>
      <c r="P33" s="110" t="s">
        <v>162</v>
      </c>
    </row>
    <row r="34" spans="1:16" x14ac:dyDescent="0.2">
      <c r="A34" s="340">
        <v>28</v>
      </c>
      <c r="B34" s="274" t="s">
        <v>875</v>
      </c>
      <c r="C34" s="341" t="s">
        <v>616</v>
      </c>
      <c r="D34" s="81">
        <v>41002</v>
      </c>
      <c r="E34" s="80">
        <v>631230155</v>
      </c>
      <c r="F34" s="42" t="s">
        <v>852</v>
      </c>
      <c r="G34" s="300" t="s">
        <v>671</v>
      </c>
      <c r="H34" s="277">
        <v>10</v>
      </c>
      <c r="I34" s="51">
        <v>13230</v>
      </c>
      <c r="J34" s="326">
        <f t="shared" si="4"/>
        <v>58.08</v>
      </c>
      <c r="K34" s="193"/>
      <c r="L34" s="193">
        <v>58.08</v>
      </c>
      <c r="M34" s="193"/>
      <c r="N34" s="194"/>
      <c r="O34" s="197"/>
      <c r="P34" s="110" t="s">
        <v>75</v>
      </c>
    </row>
    <row r="35" spans="1:16" x14ac:dyDescent="0.2">
      <c r="A35" s="36">
        <v>29</v>
      </c>
      <c r="B35" s="273" t="s">
        <v>914</v>
      </c>
      <c r="C35" s="273" t="s">
        <v>837</v>
      </c>
      <c r="D35" s="81">
        <v>47689</v>
      </c>
      <c r="E35" s="76">
        <v>631230163</v>
      </c>
      <c r="F35" s="42" t="s">
        <v>915</v>
      </c>
      <c r="G35" s="300" t="s">
        <v>666</v>
      </c>
      <c r="H35" s="277">
        <v>10</v>
      </c>
      <c r="I35" s="51">
        <v>13320</v>
      </c>
      <c r="J35" s="326">
        <f t="shared" si="4"/>
        <v>108.5</v>
      </c>
      <c r="K35" s="193"/>
      <c r="L35" s="193"/>
      <c r="M35" s="193">
        <v>108.5</v>
      </c>
      <c r="N35" s="194"/>
      <c r="O35" s="197"/>
      <c r="P35" s="301" t="s">
        <v>74</v>
      </c>
    </row>
    <row r="36" spans="1:16" x14ac:dyDescent="0.2">
      <c r="A36" s="340">
        <v>30</v>
      </c>
      <c r="B36" s="273" t="s">
        <v>916</v>
      </c>
      <c r="C36" s="273" t="s">
        <v>837</v>
      </c>
      <c r="D36" s="81">
        <v>47718</v>
      </c>
      <c r="E36" s="76">
        <v>631230157</v>
      </c>
      <c r="F36" s="42" t="s">
        <v>915</v>
      </c>
      <c r="G36" s="300" t="s">
        <v>666</v>
      </c>
      <c r="H36" s="277">
        <v>10</v>
      </c>
      <c r="I36" s="51">
        <v>13320</v>
      </c>
      <c r="J36" s="326">
        <f t="shared" si="4"/>
        <v>14.99</v>
      </c>
      <c r="K36" s="193"/>
      <c r="L36" s="193">
        <v>14.99</v>
      </c>
      <c r="M36" s="193"/>
      <c r="N36" s="194"/>
      <c r="O36" s="197"/>
      <c r="P36" s="301" t="s">
        <v>74</v>
      </c>
    </row>
    <row r="37" spans="1:16" x14ac:dyDescent="0.2">
      <c r="A37" s="36">
        <v>31</v>
      </c>
      <c r="B37" s="273" t="s">
        <v>964</v>
      </c>
      <c r="C37" s="273" t="s">
        <v>441</v>
      </c>
      <c r="D37" s="81">
        <v>50684</v>
      </c>
      <c r="E37" s="76">
        <v>631230154</v>
      </c>
      <c r="F37" s="42" t="s">
        <v>963</v>
      </c>
      <c r="G37" s="300" t="s">
        <v>965</v>
      </c>
      <c r="H37" s="277">
        <v>10</v>
      </c>
      <c r="I37" s="51">
        <v>13620</v>
      </c>
      <c r="J37" s="228">
        <f t="shared" ref="J37:J39" si="5">SUM(K37+L37+M37+N37+O37)</f>
        <v>999.25</v>
      </c>
      <c r="K37" s="193"/>
      <c r="L37" s="193"/>
      <c r="M37" s="193">
        <v>999.25</v>
      </c>
      <c r="N37" s="194"/>
      <c r="O37" s="197"/>
      <c r="P37" s="301" t="s">
        <v>515</v>
      </c>
    </row>
    <row r="38" spans="1:16" x14ac:dyDescent="0.2">
      <c r="A38" s="340">
        <v>32</v>
      </c>
      <c r="B38" s="273" t="s">
        <v>966</v>
      </c>
      <c r="C38" s="273" t="s">
        <v>441</v>
      </c>
      <c r="D38" s="81">
        <v>50693</v>
      </c>
      <c r="E38" s="76">
        <v>631230153</v>
      </c>
      <c r="F38" s="42" t="s">
        <v>963</v>
      </c>
      <c r="G38" s="300" t="s">
        <v>601</v>
      </c>
      <c r="H38" s="277">
        <v>10</v>
      </c>
      <c r="I38" s="51">
        <v>13640</v>
      </c>
      <c r="J38" s="228">
        <f t="shared" si="5"/>
        <v>998.15</v>
      </c>
      <c r="K38" s="193"/>
      <c r="L38" s="193"/>
      <c r="M38" s="193">
        <v>998.15</v>
      </c>
      <c r="N38" s="194"/>
      <c r="O38" s="197"/>
      <c r="P38" s="301" t="s">
        <v>515</v>
      </c>
    </row>
    <row r="39" spans="1:16" x14ac:dyDescent="0.2">
      <c r="A39" s="36">
        <v>33</v>
      </c>
      <c r="B39" s="274" t="s">
        <v>151</v>
      </c>
      <c r="C39" s="363" t="s">
        <v>152</v>
      </c>
      <c r="D39" s="81">
        <v>54123</v>
      </c>
      <c r="E39" s="109">
        <v>631230176</v>
      </c>
      <c r="F39" s="38" t="s">
        <v>975</v>
      </c>
      <c r="G39" s="83" t="s">
        <v>113</v>
      </c>
      <c r="H39" s="32">
        <v>10</v>
      </c>
      <c r="I39" s="33">
        <v>13460</v>
      </c>
      <c r="J39" s="326">
        <f t="shared" si="5"/>
        <v>213.75</v>
      </c>
      <c r="K39" s="192"/>
      <c r="L39" s="189"/>
      <c r="M39" s="189">
        <v>213.75</v>
      </c>
      <c r="N39" s="189"/>
      <c r="O39" s="189"/>
      <c r="P39" s="110" t="s">
        <v>150</v>
      </c>
    </row>
    <row r="40" spans="1:16" x14ac:dyDescent="0.2">
      <c r="A40" s="340">
        <v>34</v>
      </c>
      <c r="B40" s="274" t="s">
        <v>153</v>
      </c>
      <c r="C40" s="363" t="s">
        <v>154</v>
      </c>
      <c r="D40" s="81">
        <v>58271</v>
      </c>
      <c r="E40" s="80">
        <v>631230187</v>
      </c>
      <c r="F40" s="38" t="s">
        <v>991</v>
      </c>
      <c r="G40" s="83" t="s">
        <v>113</v>
      </c>
      <c r="H40" s="32">
        <v>10</v>
      </c>
      <c r="I40" s="33">
        <v>13460</v>
      </c>
      <c r="J40" s="228">
        <f>SUM(K40+L40+M40+N40+O40)</f>
        <v>406.5</v>
      </c>
      <c r="K40" s="192"/>
      <c r="L40" s="189"/>
      <c r="M40" s="189">
        <v>406.5</v>
      </c>
      <c r="N40" s="189"/>
      <c r="O40" s="189"/>
      <c r="P40" s="110" t="s">
        <v>155</v>
      </c>
    </row>
    <row r="41" spans="1:16" x14ac:dyDescent="0.2">
      <c r="A41" s="36">
        <v>35</v>
      </c>
      <c r="B41" s="93" t="s">
        <v>157</v>
      </c>
      <c r="C41" s="70" t="s">
        <v>154</v>
      </c>
      <c r="D41" s="81">
        <v>58284</v>
      </c>
      <c r="E41" s="40">
        <v>631230184</v>
      </c>
      <c r="F41" s="38" t="s">
        <v>991</v>
      </c>
      <c r="G41" s="83" t="s">
        <v>113</v>
      </c>
      <c r="H41" s="32">
        <v>10</v>
      </c>
      <c r="I41" s="33">
        <v>13460</v>
      </c>
      <c r="J41" s="228">
        <f>SUM(K41+L41+M41+N41+O41)</f>
        <v>362.8</v>
      </c>
      <c r="K41" s="192"/>
      <c r="L41" s="189"/>
      <c r="M41" s="189">
        <v>362.8</v>
      </c>
      <c r="N41" s="189"/>
      <c r="O41" s="189"/>
      <c r="P41" s="110" t="s">
        <v>156</v>
      </c>
    </row>
    <row r="42" spans="1:16" x14ac:dyDescent="0.2">
      <c r="A42" s="340">
        <v>36</v>
      </c>
      <c r="B42" s="273"/>
      <c r="C42" s="70"/>
      <c r="D42" s="40"/>
      <c r="E42" s="80"/>
      <c r="F42" s="396" t="s">
        <v>994</v>
      </c>
      <c r="G42" s="83" t="s">
        <v>80</v>
      </c>
      <c r="H42" s="32">
        <v>10</v>
      </c>
      <c r="I42" s="33">
        <v>11110</v>
      </c>
      <c r="J42" s="228">
        <f t="shared" ref="J42:J49" si="6">SUM(K42+L42+M42+N42+O42)</f>
        <v>3939.34</v>
      </c>
      <c r="K42" s="192">
        <v>3939.34</v>
      </c>
      <c r="L42" s="189"/>
      <c r="M42" s="189"/>
      <c r="N42" s="189"/>
      <c r="O42" s="189"/>
      <c r="P42" s="110"/>
    </row>
    <row r="43" spans="1:16" x14ac:dyDescent="0.2">
      <c r="A43" s="36">
        <v>37</v>
      </c>
      <c r="B43" s="274"/>
      <c r="C43" s="387"/>
      <c r="D43" s="76"/>
      <c r="E43" s="109"/>
      <c r="F43" s="38" t="s">
        <v>994</v>
      </c>
      <c r="G43" s="83" t="s">
        <v>80</v>
      </c>
      <c r="H43" s="32">
        <v>10</v>
      </c>
      <c r="I43" s="33">
        <v>11110</v>
      </c>
      <c r="J43" s="228">
        <f t="shared" si="6"/>
        <v>315</v>
      </c>
      <c r="K43" s="192">
        <v>315</v>
      </c>
      <c r="L43" s="189"/>
      <c r="M43" s="193"/>
      <c r="N43" s="194"/>
      <c r="O43" s="197"/>
      <c r="P43" s="110"/>
    </row>
    <row r="44" spans="1:16" x14ac:dyDescent="0.2">
      <c r="A44" s="340">
        <v>38</v>
      </c>
      <c r="B44" s="273" t="s">
        <v>158</v>
      </c>
      <c r="C44" s="70" t="s">
        <v>154</v>
      </c>
      <c r="D44" s="40">
        <v>64038</v>
      </c>
      <c r="E44" s="80">
        <v>631230185</v>
      </c>
      <c r="F44" s="38" t="s">
        <v>1040</v>
      </c>
      <c r="G44" s="83" t="s">
        <v>113</v>
      </c>
      <c r="H44" s="32">
        <v>10</v>
      </c>
      <c r="I44" s="33">
        <v>13460</v>
      </c>
      <c r="J44" s="326">
        <f t="shared" si="6"/>
        <v>362.8</v>
      </c>
      <c r="K44" s="192"/>
      <c r="L44" s="189"/>
      <c r="M44" s="189">
        <v>362.8</v>
      </c>
      <c r="N44" s="189"/>
      <c r="O44" s="189"/>
      <c r="P44" s="110" t="s">
        <v>159</v>
      </c>
    </row>
    <row r="45" spans="1:16" x14ac:dyDescent="0.2">
      <c r="A45" s="36">
        <v>39</v>
      </c>
      <c r="B45" s="274" t="s">
        <v>160</v>
      </c>
      <c r="C45" s="387" t="s">
        <v>161</v>
      </c>
      <c r="D45" s="76">
        <v>64098</v>
      </c>
      <c r="E45" s="109">
        <v>631230186</v>
      </c>
      <c r="F45" s="38" t="s">
        <v>1040</v>
      </c>
      <c r="G45" s="83" t="s">
        <v>113</v>
      </c>
      <c r="H45" s="32">
        <v>10</v>
      </c>
      <c r="I45" s="33">
        <v>13460</v>
      </c>
      <c r="J45" s="228">
        <f t="shared" si="6"/>
        <v>362.8</v>
      </c>
      <c r="K45" s="192"/>
      <c r="L45" s="189"/>
      <c r="M45" s="193">
        <v>362.8</v>
      </c>
      <c r="N45" s="194"/>
      <c r="O45" s="197"/>
      <c r="P45" s="110" t="s">
        <v>162</v>
      </c>
    </row>
    <row r="46" spans="1:16" x14ac:dyDescent="0.2">
      <c r="A46" s="340">
        <v>40</v>
      </c>
      <c r="B46" s="273" t="s">
        <v>1079</v>
      </c>
      <c r="C46" s="273" t="s">
        <v>441</v>
      </c>
      <c r="D46" s="81">
        <v>71548</v>
      </c>
      <c r="E46" s="76">
        <v>631230166</v>
      </c>
      <c r="F46" s="42" t="s">
        <v>1067</v>
      </c>
      <c r="G46" s="300" t="s">
        <v>547</v>
      </c>
      <c r="H46" s="277">
        <v>10</v>
      </c>
      <c r="I46" s="51">
        <v>14010</v>
      </c>
      <c r="J46" s="228">
        <f t="shared" si="6"/>
        <v>120</v>
      </c>
      <c r="K46" s="193"/>
      <c r="L46" s="193"/>
      <c r="M46" s="193">
        <v>120</v>
      </c>
      <c r="N46" s="194"/>
      <c r="O46" s="197"/>
      <c r="P46" s="301" t="s">
        <v>337</v>
      </c>
    </row>
    <row r="47" spans="1:16" x14ac:dyDescent="0.2">
      <c r="A47" s="36">
        <v>41</v>
      </c>
      <c r="B47" s="273" t="s">
        <v>1081</v>
      </c>
      <c r="C47" s="273" t="s">
        <v>963</v>
      </c>
      <c r="D47" s="81">
        <v>71582</v>
      </c>
      <c r="E47" s="76">
        <v>631230192</v>
      </c>
      <c r="F47" s="42" t="s">
        <v>1067</v>
      </c>
      <c r="G47" s="300" t="s">
        <v>215</v>
      </c>
      <c r="H47" s="277">
        <v>10</v>
      </c>
      <c r="I47" s="51">
        <v>13780</v>
      </c>
      <c r="J47" s="228">
        <f t="shared" si="6"/>
        <v>133.74</v>
      </c>
      <c r="K47" s="193"/>
      <c r="L47" s="193"/>
      <c r="M47" s="193">
        <v>133.74</v>
      </c>
      <c r="N47" s="194"/>
      <c r="O47" s="197"/>
      <c r="P47" s="301" t="s">
        <v>216</v>
      </c>
    </row>
    <row r="48" spans="1:16" x14ac:dyDescent="0.2">
      <c r="A48" s="340">
        <v>42</v>
      </c>
      <c r="B48" s="274" t="s">
        <v>1143</v>
      </c>
      <c r="C48" s="341" t="s">
        <v>1049</v>
      </c>
      <c r="D48" s="81">
        <v>73724</v>
      </c>
      <c r="E48" s="76">
        <v>631230203</v>
      </c>
      <c r="F48" s="322" t="s">
        <v>1125</v>
      </c>
      <c r="G48" s="77" t="s">
        <v>514</v>
      </c>
      <c r="H48" s="277">
        <v>10</v>
      </c>
      <c r="I48" s="39">
        <v>13620</v>
      </c>
      <c r="J48" s="228">
        <f t="shared" si="6"/>
        <v>999.25</v>
      </c>
      <c r="K48" s="193"/>
      <c r="L48" s="193"/>
      <c r="M48" s="193">
        <v>999.25</v>
      </c>
      <c r="N48" s="194"/>
      <c r="O48" s="197"/>
      <c r="P48" s="301" t="s">
        <v>515</v>
      </c>
    </row>
    <row r="49" spans="1:16" x14ac:dyDescent="0.2">
      <c r="A49" s="36">
        <v>43</v>
      </c>
      <c r="B49" s="274" t="s">
        <v>1144</v>
      </c>
      <c r="C49" s="341" t="s">
        <v>1049</v>
      </c>
      <c r="D49" s="81">
        <v>73728</v>
      </c>
      <c r="E49" s="78">
        <v>631230204</v>
      </c>
      <c r="F49" s="396" t="s">
        <v>1125</v>
      </c>
      <c r="G49" s="77" t="s">
        <v>520</v>
      </c>
      <c r="H49" s="277">
        <v>10</v>
      </c>
      <c r="I49" s="39">
        <v>13640</v>
      </c>
      <c r="J49" s="228">
        <f t="shared" si="6"/>
        <v>998.15</v>
      </c>
      <c r="K49" s="193"/>
      <c r="L49" s="193"/>
      <c r="M49" s="193">
        <v>998.15</v>
      </c>
      <c r="N49" s="194"/>
      <c r="O49" s="197"/>
      <c r="P49" s="301" t="s">
        <v>515</v>
      </c>
    </row>
    <row r="50" spans="1:16" x14ac:dyDescent="0.2">
      <c r="A50" s="340">
        <v>44</v>
      </c>
      <c r="B50" s="274" t="s">
        <v>1165</v>
      </c>
      <c r="C50" s="341" t="s">
        <v>991</v>
      </c>
      <c r="D50" s="81">
        <v>74093</v>
      </c>
      <c r="E50" s="78">
        <v>631230208</v>
      </c>
      <c r="F50" s="425" t="s">
        <v>1125</v>
      </c>
      <c r="G50" s="300" t="s">
        <v>657</v>
      </c>
      <c r="H50" s="277">
        <v>10</v>
      </c>
      <c r="I50" s="51">
        <v>13210</v>
      </c>
      <c r="J50" s="228">
        <f t="shared" ref="J50:J56" si="7">SUM(K50+L50+M50+N50+O50)</f>
        <v>639.66999999999996</v>
      </c>
      <c r="K50" s="193"/>
      <c r="L50" s="193">
        <v>639.66999999999996</v>
      </c>
      <c r="M50" s="193"/>
      <c r="N50" s="194"/>
      <c r="O50" s="197"/>
      <c r="P50" s="110" t="s">
        <v>495</v>
      </c>
    </row>
    <row r="51" spans="1:16" x14ac:dyDescent="0.2">
      <c r="A51" s="36">
        <v>45</v>
      </c>
      <c r="B51" s="274" t="s">
        <v>1170</v>
      </c>
      <c r="C51" s="341" t="s">
        <v>1040</v>
      </c>
      <c r="D51" s="81">
        <v>74207</v>
      </c>
      <c r="E51" s="78">
        <v>631230209</v>
      </c>
      <c r="F51" s="396" t="s">
        <v>1125</v>
      </c>
      <c r="G51" s="77" t="s">
        <v>1172</v>
      </c>
      <c r="H51" s="277">
        <v>10</v>
      </c>
      <c r="I51" s="51">
        <v>13320</v>
      </c>
      <c r="J51" s="228">
        <f t="shared" si="7"/>
        <v>93.22</v>
      </c>
      <c r="K51" s="189"/>
      <c r="L51" s="189"/>
      <c r="M51" s="193">
        <v>93.22</v>
      </c>
      <c r="N51" s="194"/>
      <c r="O51" s="197"/>
      <c r="P51" s="301" t="s">
        <v>1171</v>
      </c>
    </row>
    <row r="52" spans="1:16" x14ac:dyDescent="0.2">
      <c r="A52" s="340">
        <v>46</v>
      </c>
      <c r="B52" s="274" t="s">
        <v>1201</v>
      </c>
      <c r="C52" s="341" t="s">
        <v>1040</v>
      </c>
      <c r="D52" s="81">
        <v>74219</v>
      </c>
      <c r="E52" s="78">
        <v>631230208</v>
      </c>
      <c r="F52" s="396" t="s">
        <v>1125</v>
      </c>
      <c r="G52" s="77" t="s">
        <v>1173</v>
      </c>
      <c r="H52" s="277">
        <v>10</v>
      </c>
      <c r="I52" s="51">
        <v>13250</v>
      </c>
      <c r="J52" s="228">
        <f t="shared" ref="J52:J53" si="8">SUM(K52+L52+M52+N52+O52)</f>
        <v>14.99</v>
      </c>
      <c r="K52" s="189"/>
      <c r="L52" s="189">
        <v>14.99</v>
      </c>
      <c r="M52" s="193"/>
      <c r="N52" s="194"/>
      <c r="O52" s="197"/>
      <c r="P52" s="301" t="s">
        <v>1171</v>
      </c>
    </row>
    <row r="53" spans="1:16" x14ac:dyDescent="0.2">
      <c r="A53" s="36">
        <v>47</v>
      </c>
      <c r="B53" s="274" t="s">
        <v>260</v>
      </c>
      <c r="C53" s="341" t="s">
        <v>261</v>
      </c>
      <c r="D53" s="81">
        <v>78912</v>
      </c>
      <c r="E53" s="40">
        <v>631230238</v>
      </c>
      <c r="F53" s="42" t="s">
        <v>1222</v>
      </c>
      <c r="G53" s="83" t="s">
        <v>113</v>
      </c>
      <c r="H53" s="32">
        <v>10</v>
      </c>
      <c r="I53" s="33">
        <v>13460</v>
      </c>
      <c r="J53" s="228">
        <f t="shared" si="8"/>
        <v>362.8</v>
      </c>
      <c r="K53" s="192"/>
      <c r="L53" s="189"/>
      <c r="M53" s="193">
        <v>362.8</v>
      </c>
      <c r="N53" s="194"/>
      <c r="O53" s="197"/>
      <c r="P53" s="110" t="s">
        <v>262</v>
      </c>
    </row>
    <row r="54" spans="1:16" x14ac:dyDescent="0.2">
      <c r="A54" s="340">
        <v>48</v>
      </c>
      <c r="B54" s="274" t="s">
        <v>1221</v>
      </c>
      <c r="C54" s="341" t="s">
        <v>1067</v>
      </c>
      <c r="D54" s="81">
        <v>79014</v>
      </c>
      <c r="E54" s="78">
        <v>631230224</v>
      </c>
      <c r="F54" s="396" t="s">
        <v>1222</v>
      </c>
      <c r="G54" s="77" t="s">
        <v>386</v>
      </c>
      <c r="H54" s="277">
        <v>10</v>
      </c>
      <c r="I54" s="51">
        <v>13630</v>
      </c>
      <c r="J54" s="228">
        <f t="shared" si="7"/>
        <v>1127.21</v>
      </c>
      <c r="K54" s="189"/>
      <c r="L54" s="189"/>
      <c r="M54" s="193">
        <v>1127.21</v>
      </c>
      <c r="N54" s="194"/>
      <c r="O54" s="197"/>
      <c r="P54" s="301" t="s">
        <v>534</v>
      </c>
    </row>
    <row r="55" spans="1:16" x14ac:dyDescent="0.2">
      <c r="A55" s="36">
        <v>49</v>
      </c>
      <c r="B55" s="274"/>
      <c r="C55" s="341"/>
      <c r="D55" s="81"/>
      <c r="E55" s="78"/>
      <c r="F55" s="396" t="s">
        <v>1274</v>
      </c>
      <c r="G55" s="83" t="s">
        <v>1014</v>
      </c>
      <c r="H55" s="32">
        <v>10</v>
      </c>
      <c r="I55" s="33">
        <v>11110</v>
      </c>
      <c r="J55" s="228">
        <f t="shared" si="7"/>
        <v>5498.04</v>
      </c>
      <c r="K55" s="192">
        <v>5498.04</v>
      </c>
      <c r="L55" s="189"/>
      <c r="M55" s="193"/>
      <c r="N55" s="194"/>
      <c r="O55" s="197"/>
      <c r="P55" s="301"/>
    </row>
    <row r="56" spans="1:16" x14ac:dyDescent="0.2">
      <c r="A56" s="340">
        <v>50</v>
      </c>
      <c r="B56" s="274"/>
      <c r="C56" s="341"/>
      <c r="D56" s="81"/>
      <c r="E56" s="78"/>
      <c r="F56" s="396" t="s">
        <v>1274</v>
      </c>
      <c r="G56" s="83" t="s">
        <v>1014</v>
      </c>
      <c r="H56" s="32">
        <v>10</v>
      </c>
      <c r="I56" s="33">
        <v>11110</v>
      </c>
      <c r="J56" s="228">
        <f t="shared" si="7"/>
        <v>315</v>
      </c>
      <c r="K56" s="192">
        <v>315</v>
      </c>
      <c r="L56" s="189"/>
      <c r="M56" s="193"/>
      <c r="N56" s="194"/>
      <c r="O56" s="197"/>
      <c r="P56" s="301"/>
    </row>
    <row r="57" spans="1:16" x14ac:dyDescent="0.2">
      <c r="A57" s="36">
        <v>51</v>
      </c>
      <c r="B57" s="274" t="s">
        <v>153</v>
      </c>
      <c r="C57" s="363" t="s">
        <v>154</v>
      </c>
      <c r="D57" s="81">
        <v>92320</v>
      </c>
      <c r="E57" s="80">
        <v>631230237</v>
      </c>
      <c r="F57" s="38" t="s">
        <v>1327</v>
      </c>
      <c r="G57" s="83" t="s">
        <v>113</v>
      </c>
      <c r="H57" s="32">
        <v>10</v>
      </c>
      <c r="I57" s="33">
        <v>13460</v>
      </c>
      <c r="J57" s="228">
        <f>SUM(K57+L57+M57+N57+O57)</f>
        <v>406.5</v>
      </c>
      <c r="K57" s="192"/>
      <c r="L57" s="189"/>
      <c r="M57" s="189">
        <v>406.5</v>
      </c>
      <c r="N57" s="189"/>
      <c r="O57" s="189"/>
      <c r="P57" s="110" t="s">
        <v>155</v>
      </c>
    </row>
    <row r="58" spans="1:16" x14ac:dyDescent="0.2">
      <c r="A58" s="340">
        <v>52</v>
      </c>
      <c r="B58" s="274" t="s">
        <v>151</v>
      </c>
      <c r="C58" s="363" t="s">
        <v>152</v>
      </c>
      <c r="D58" s="81">
        <v>92367</v>
      </c>
      <c r="E58" s="109">
        <v>631230236</v>
      </c>
      <c r="F58" s="38" t="s">
        <v>1327</v>
      </c>
      <c r="G58" s="83" t="s">
        <v>113</v>
      </c>
      <c r="H58" s="32">
        <v>10</v>
      </c>
      <c r="I58" s="33">
        <v>13460</v>
      </c>
      <c r="J58" s="326">
        <f t="shared" ref="J58:J59" si="9">SUM(K58+L58+M58+N58+O58)</f>
        <v>213.75</v>
      </c>
      <c r="K58" s="192"/>
      <c r="L58" s="189"/>
      <c r="M58" s="189">
        <v>213.75</v>
      </c>
      <c r="N58" s="189"/>
      <c r="O58" s="189"/>
      <c r="P58" s="110" t="s">
        <v>150</v>
      </c>
    </row>
    <row r="59" spans="1:16" x14ac:dyDescent="0.2">
      <c r="A59" s="36">
        <v>53</v>
      </c>
      <c r="B59" s="273" t="s">
        <v>158</v>
      </c>
      <c r="C59" s="70" t="s">
        <v>154</v>
      </c>
      <c r="D59" s="40">
        <v>92397</v>
      </c>
      <c r="E59" s="80">
        <v>631230234</v>
      </c>
      <c r="F59" s="38" t="s">
        <v>1327</v>
      </c>
      <c r="G59" s="83" t="s">
        <v>113</v>
      </c>
      <c r="H59" s="32">
        <v>10</v>
      </c>
      <c r="I59" s="33">
        <v>13460</v>
      </c>
      <c r="J59" s="326">
        <f t="shared" si="9"/>
        <v>362.8</v>
      </c>
      <c r="K59" s="192"/>
      <c r="L59" s="189"/>
      <c r="M59" s="189">
        <v>362.8</v>
      </c>
      <c r="N59" s="189"/>
      <c r="O59" s="189"/>
      <c r="P59" s="110" t="s">
        <v>159</v>
      </c>
    </row>
    <row r="60" spans="1:16" x14ac:dyDescent="0.2">
      <c r="A60" s="340">
        <v>54</v>
      </c>
      <c r="B60" s="93" t="s">
        <v>157</v>
      </c>
      <c r="C60" s="70" t="s">
        <v>154</v>
      </c>
      <c r="D60" s="81">
        <v>92420</v>
      </c>
      <c r="E60" s="40">
        <v>631230233</v>
      </c>
      <c r="F60" s="38" t="s">
        <v>1327</v>
      </c>
      <c r="G60" s="83" t="s">
        <v>113</v>
      </c>
      <c r="H60" s="32">
        <v>10</v>
      </c>
      <c r="I60" s="33">
        <v>13460</v>
      </c>
      <c r="J60" s="228">
        <f>SUM(K60+L60+M60+N60+O60)</f>
        <v>362.8</v>
      </c>
      <c r="K60" s="192"/>
      <c r="L60" s="189"/>
      <c r="M60" s="189">
        <v>362.8</v>
      </c>
      <c r="N60" s="189"/>
      <c r="O60" s="189"/>
      <c r="P60" s="110" t="s">
        <v>156</v>
      </c>
    </row>
    <row r="61" spans="1:16" x14ac:dyDescent="0.2">
      <c r="A61" s="36">
        <v>55</v>
      </c>
      <c r="B61" s="93">
        <v>300701</v>
      </c>
      <c r="C61" s="70" t="s">
        <v>994</v>
      </c>
      <c r="D61" s="81">
        <v>94269</v>
      </c>
      <c r="E61" s="40">
        <v>631230223</v>
      </c>
      <c r="F61" s="425" t="s">
        <v>1348</v>
      </c>
      <c r="G61" s="300" t="s">
        <v>671</v>
      </c>
      <c r="H61" s="277">
        <v>10</v>
      </c>
      <c r="I61" s="51">
        <v>13230</v>
      </c>
      <c r="J61" s="326">
        <f t="shared" ref="J61" si="10">SUM(K61+L61+M61+N61+O61)</f>
        <v>58.08</v>
      </c>
      <c r="K61" s="193"/>
      <c r="L61" s="193">
        <v>58.08</v>
      </c>
      <c r="M61" s="193"/>
      <c r="N61" s="194"/>
      <c r="O61" s="197"/>
      <c r="P61" s="110" t="s">
        <v>75</v>
      </c>
    </row>
    <row r="62" spans="1:16" x14ac:dyDescent="0.2">
      <c r="A62" s="340">
        <v>56</v>
      </c>
      <c r="B62" s="274" t="s">
        <v>1386</v>
      </c>
      <c r="C62" s="341" t="s">
        <v>1385</v>
      </c>
      <c r="D62" s="81">
        <v>100506</v>
      </c>
      <c r="E62" s="80">
        <v>631230251</v>
      </c>
      <c r="F62" s="42" t="s">
        <v>1363</v>
      </c>
      <c r="G62" s="300" t="s">
        <v>671</v>
      </c>
      <c r="H62" s="277">
        <v>10</v>
      </c>
      <c r="I62" s="51">
        <v>13230</v>
      </c>
      <c r="J62" s="326">
        <f t="shared" ref="J62:J63" si="11">SUM(K62+L62+M62+N62+O62)</f>
        <v>58.08</v>
      </c>
      <c r="K62" s="193"/>
      <c r="L62" s="193">
        <v>58.08</v>
      </c>
      <c r="M62" s="193"/>
      <c r="N62" s="194"/>
      <c r="O62" s="197"/>
      <c r="P62" s="110" t="s">
        <v>75</v>
      </c>
    </row>
    <row r="63" spans="1:16" x14ac:dyDescent="0.2">
      <c r="A63" s="36">
        <v>57</v>
      </c>
      <c r="B63" s="274" t="s">
        <v>1401</v>
      </c>
      <c r="C63" s="341" t="s">
        <v>1342</v>
      </c>
      <c r="D63" s="81">
        <v>102554</v>
      </c>
      <c r="E63" s="76">
        <v>631230244</v>
      </c>
      <c r="F63" s="322" t="s">
        <v>1398</v>
      </c>
      <c r="G63" s="77" t="s">
        <v>514</v>
      </c>
      <c r="H63" s="277">
        <v>10</v>
      </c>
      <c r="I63" s="39">
        <v>13620</v>
      </c>
      <c r="J63" s="228">
        <f t="shared" si="11"/>
        <v>999.25</v>
      </c>
      <c r="K63" s="193"/>
      <c r="L63" s="193"/>
      <c r="M63" s="193">
        <v>999.25</v>
      </c>
      <c r="N63" s="194"/>
      <c r="O63" s="197"/>
      <c r="P63" s="301" t="s">
        <v>515</v>
      </c>
    </row>
    <row r="64" spans="1:16" x14ac:dyDescent="0.2">
      <c r="A64" s="340">
        <v>58</v>
      </c>
      <c r="B64" s="274" t="s">
        <v>1406</v>
      </c>
      <c r="C64" s="341" t="s">
        <v>1342</v>
      </c>
      <c r="D64" s="81">
        <v>102607</v>
      </c>
      <c r="E64" s="76">
        <v>631230243</v>
      </c>
      <c r="F64" s="322" t="s">
        <v>1398</v>
      </c>
      <c r="G64" s="77" t="s">
        <v>520</v>
      </c>
      <c r="H64" s="277">
        <v>10</v>
      </c>
      <c r="I64" s="39">
        <v>13640</v>
      </c>
      <c r="J64" s="228">
        <f t="shared" ref="J64:J68" si="12">SUM(K64+L64+M64+N64+O64)</f>
        <v>988.15</v>
      </c>
      <c r="K64" s="193"/>
      <c r="L64" s="193"/>
      <c r="M64" s="193">
        <v>988.15</v>
      </c>
      <c r="N64" s="194"/>
      <c r="O64" s="197"/>
      <c r="P64" s="301" t="s">
        <v>515</v>
      </c>
    </row>
    <row r="65" spans="1:16" x14ac:dyDescent="0.2">
      <c r="A65" s="36">
        <v>59</v>
      </c>
      <c r="B65" s="274" t="s">
        <v>1408</v>
      </c>
      <c r="C65" s="341" t="s">
        <v>994</v>
      </c>
      <c r="D65" s="81">
        <v>102654</v>
      </c>
      <c r="E65" s="78">
        <v>631230249</v>
      </c>
      <c r="F65" s="396" t="s">
        <v>1398</v>
      </c>
      <c r="G65" s="300" t="s">
        <v>215</v>
      </c>
      <c r="H65" s="277">
        <v>10</v>
      </c>
      <c r="I65" s="51">
        <v>13780</v>
      </c>
      <c r="J65" s="228">
        <f t="shared" si="12"/>
        <v>139.16</v>
      </c>
      <c r="K65" s="193"/>
      <c r="L65" s="193"/>
      <c r="M65" s="193">
        <v>139.16</v>
      </c>
      <c r="N65" s="194"/>
      <c r="O65" s="197"/>
      <c r="P65" s="301" t="s">
        <v>216</v>
      </c>
    </row>
    <row r="66" spans="1:16" x14ac:dyDescent="0.2">
      <c r="A66" s="340">
        <v>60</v>
      </c>
      <c r="B66" s="274" t="s">
        <v>1412</v>
      </c>
      <c r="C66" s="341" t="s">
        <v>1413</v>
      </c>
      <c r="D66" s="81">
        <v>102793</v>
      </c>
      <c r="E66" s="78">
        <v>631230257</v>
      </c>
      <c r="F66" s="396" t="s">
        <v>1398</v>
      </c>
      <c r="G66" s="77" t="s">
        <v>1414</v>
      </c>
      <c r="H66" s="277">
        <v>10</v>
      </c>
      <c r="I66" s="51">
        <v>13250</v>
      </c>
      <c r="J66" s="228">
        <f t="shared" si="12"/>
        <v>14.99</v>
      </c>
      <c r="K66" s="189"/>
      <c r="L66" s="189">
        <v>14.99</v>
      </c>
      <c r="M66" s="193"/>
      <c r="N66" s="194"/>
      <c r="O66" s="197"/>
      <c r="P66" s="301" t="s">
        <v>74</v>
      </c>
    </row>
    <row r="67" spans="1:16" x14ac:dyDescent="0.2">
      <c r="A67" s="36">
        <v>61</v>
      </c>
      <c r="B67" s="274" t="s">
        <v>1415</v>
      </c>
      <c r="C67" s="341" t="s">
        <v>1416</v>
      </c>
      <c r="D67" s="81">
        <v>102801</v>
      </c>
      <c r="E67" s="78">
        <v>631230267</v>
      </c>
      <c r="F67" s="396" t="s">
        <v>1398</v>
      </c>
      <c r="G67" s="77" t="s">
        <v>1417</v>
      </c>
      <c r="H67" s="277">
        <v>10</v>
      </c>
      <c r="I67" s="51">
        <v>13320</v>
      </c>
      <c r="J67" s="228">
        <f t="shared" si="12"/>
        <v>114.4</v>
      </c>
      <c r="K67" s="189"/>
      <c r="L67" s="189"/>
      <c r="M67" s="193">
        <v>114.4</v>
      </c>
      <c r="N67" s="194"/>
      <c r="O67" s="197"/>
      <c r="P67" s="301" t="s">
        <v>1171</v>
      </c>
    </row>
    <row r="68" spans="1:16" x14ac:dyDescent="0.2">
      <c r="A68" s="340">
        <v>62</v>
      </c>
      <c r="B68" s="274"/>
      <c r="C68" s="341"/>
      <c r="D68" s="81"/>
      <c r="E68" s="78"/>
      <c r="F68" s="396" t="s">
        <v>1461</v>
      </c>
      <c r="G68" s="83" t="s">
        <v>1297</v>
      </c>
      <c r="H68" s="32">
        <v>10</v>
      </c>
      <c r="I68" s="33">
        <v>11110</v>
      </c>
      <c r="J68" s="228">
        <f t="shared" si="12"/>
        <v>5547.28</v>
      </c>
      <c r="K68" s="189">
        <v>5547.28</v>
      </c>
      <c r="L68" s="189"/>
      <c r="M68" s="193"/>
      <c r="N68" s="194"/>
      <c r="O68" s="197"/>
      <c r="P68" s="301"/>
    </row>
    <row r="69" spans="1:16" x14ac:dyDescent="0.2">
      <c r="A69" s="36">
        <v>63</v>
      </c>
      <c r="B69" s="274"/>
      <c r="C69" s="341"/>
      <c r="D69" s="81"/>
      <c r="E69" s="78"/>
      <c r="F69" s="396" t="s">
        <v>1461</v>
      </c>
      <c r="G69" s="83" t="s">
        <v>1969</v>
      </c>
      <c r="H69" s="32">
        <v>10</v>
      </c>
      <c r="I69" s="33">
        <v>11110</v>
      </c>
      <c r="J69" s="228">
        <f t="shared" ref="J69" si="13">SUM(K69+L69+M69+N69+O69)</f>
        <v>315</v>
      </c>
      <c r="K69" s="189">
        <v>315</v>
      </c>
      <c r="L69" s="189"/>
      <c r="M69" s="193"/>
      <c r="N69" s="194"/>
      <c r="O69" s="197"/>
      <c r="P69" s="301"/>
    </row>
    <row r="70" spans="1:16" ht="13.5" customHeight="1" x14ac:dyDescent="0.2">
      <c r="A70" s="340">
        <v>64</v>
      </c>
      <c r="B70" s="274" t="s">
        <v>1162</v>
      </c>
      <c r="C70" s="341" t="s">
        <v>1182</v>
      </c>
      <c r="D70" s="81">
        <v>131993</v>
      </c>
      <c r="E70" s="78">
        <v>631220274</v>
      </c>
      <c r="F70" s="396" t="s">
        <v>1674</v>
      </c>
      <c r="G70" s="77" t="s">
        <v>494</v>
      </c>
      <c r="H70" s="277">
        <v>10</v>
      </c>
      <c r="I70" s="51">
        <v>13210</v>
      </c>
      <c r="J70" s="228">
        <f>SUM(K70+L70+M70+N70+O70)</f>
        <v>330</v>
      </c>
      <c r="K70" s="189"/>
      <c r="L70" s="189">
        <v>330</v>
      </c>
      <c r="M70" s="193"/>
      <c r="N70" s="194"/>
      <c r="O70" s="197"/>
      <c r="P70" s="301" t="s">
        <v>1449</v>
      </c>
    </row>
    <row r="71" spans="1:16" ht="13.5" customHeight="1" x14ac:dyDescent="0.2">
      <c r="A71" s="36">
        <v>65</v>
      </c>
      <c r="B71" s="525" t="s">
        <v>1679</v>
      </c>
      <c r="C71" s="526" t="s">
        <v>428</v>
      </c>
      <c r="D71" s="527">
        <v>132614</v>
      </c>
      <c r="E71" s="527">
        <v>631230146</v>
      </c>
      <c r="F71" s="528" t="s">
        <v>1674</v>
      </c>
      <c r="G71" s="529" t="s">
        <v>1680</v>
      </c>
      <c r="H71" s="530">
        <v>10</v>
      </c>
      <c r="I71" s="531">
        <v>13810</v>
      </c>
      <c r="J71" s="532">
        <f t="shared" ref="J71" si="14">SUM(K71+L71+M71+N71+O71)</f>
        <v>300</v>
      </c>
      <c r="K71" s="533"/>
      <c r="L71" s="533"/>
      <c r="M71" s="533">
        <v>300</v>
      </c>
      <c r="N71" s="534"/>
      <c r="O71" s="535"/>
      <c r="P71" s="536" t="s">
        <v>1682</v>
      </c>
    </row>
    <row r="72" spans="1:16" ht="13.5" customHeight="1" x14ac:dyDescent="0.2">
      <c r="A72" s="340">
        <v>66</v>
      </c>
      <c r="B72" s="93" t="s">
        <v>157</v>
      </c>
      <c r="C72" s="70" t="s">
        <v>154</v>
      </c>
      <c r="D72" s="81">
        <v>139161</v>
      </c>
      <c r="E72" s="40">
        <v>631230283</v>
      </c>
      <c r="F72" s="38" t="s">
        <v>1684</v>
      </c>
      <c r="G72" s="83" t="s">
        <v>113</v>
      </c>
      <c r="H72" s="32">
        <v>10</v>
      </c>
      <c r="I72" s="33">
        <v>13460</v>
      </c>
      <c r="J72" s="228">
        <f>SUM(K72+L72+M72+N72+O72)</f>
        <v>362.8</v>
      </c>
      <c r="K72" s="192"/>
      <c r="L72" s="314"/>
      <c r="M72" s="189">
        <v>362.8</v>
      </c>
      <c r="N72" s="189"/>
      <c r="O72" s="189"/>
      <c r="P72" s="110" t="s">
        <v>156</v>
      </c>
    </row>
    <row r="73" spans="1:16" ht="13.5" customHeight="1" x14ac:dyDescent="0.2">
      <c r="A73" s="36">
        <v>67</v>
      </c>
      <c r="B73" s="274" t="s">
        <v>151</v>
      </c>
      <c r="C73" s="363" t="s">
        <v>152</v>
      </c>
      <c r="D73" s="81">
        <v>139164</v>
      </c>
      <c r="E73" s="109">
        <v>631230281</v>
      </c>
      <c r="F73" s="38" t="s">
        <v>1684</v>
      </c>
      <c r="G73" s="83" t="s">
        <v>113</v>
      </c>
      <c r="H73" s="32">
        <v>10</v>
      </c>
      <c r="I73" s="33">
        <v>13460</v>
      </c>
      <c r="J73" s="326">
        <f t="shared" ref="J73" si="15">SUM(K73+L73+M73+N73+O73)</f>
        <v>213.75</v>
      </c>
      <c r="K73" s="192"/>
      <c r="L73" s="314"/>
      <c r="M73" s="189">
        <v>213.75</v>
      </c>
      <c r="N73" s="189"/>
      <c r="O73" s="189"/>
      <c r="P73" s="110" t="s">
        <v>150</v>
      </c>
    </row>
    <row r="74" spans="1:16" ht="13.5" customHeight="1" x14ac:dyDescent="0.2">
      <c r="A74" s="340">
        <v>68</v>
      </c>
      <c r="B74" s="274" t="s">
        <v>153</v>
      </c>
      <c r="C74" s="363" t="s">
        <v>154</v>
      </c>
      <c r="D74" s="81">
        <v>139168</v>
      </c>
      <c r="E74" s="80">
        <v>631230280</v>
      </c>
      <c r="F74" s="38" t="s">
        <v>1684</v>
      </c>
      <c r="G74" s="83" t="s">
        <v>113</v>
      </c>
      <c r="H74" s="32">
        <v>10</v>
      </c>
      <c r="I74" s="33">
        <v>13460</v>
      </c>
      <c r="J74" s="228">
        <f>SUM(K74+L74+M74+N74+O74)</f>
        <v>406.5</v>
      </c>
      <c r="K74" s="192"/>
      <c r="L74" s="189"/>
      <c r="M74" s="189">
        <v>406.5</v>
      </c>
      <c r="N74" s="189"/>
      <c r="O74" s="189"/>
      <c r="P74" s="110" t="s">
        <v>155</v>
      </c>
    </row>
    <row r="75" spans="1:16" ht="13.5" customHeight="1" x14ac:dyDescent="0.2">
      <c r="A75" s="36">
        <v>69</v>
      </c>
      <c r="B75" s="273" t="s">
        <v>158</v>
      </c>
      <c r="C75" s="70" t="s">
        <v>154</v>
      </c>
      <c r="D75" s="40">
        <v>139172</v>
      </c>
      <c r="E75" s="80">
        <v>631230282</v>
      </c>
      <c r="F75" s="38" t="s">
        <v>1684</v>
      </c>
      <c r="G75" s="83" t="s">
        <v>113</v>
      </c>
      <c r="H75" s="32">
        <v>10</v>
      </c>
      <c r="I75" s="33">
        <v>13460</v>
      </c>
      <c r="J75" s="326">
        <f t="shared" ref="J75" si="16">SUM(K75+L75+M75+N75+O75)</f>
        <v>362.8</v>
      </c>
      <c r="K75" s="192"/>
      <c r="L75" s="189"/>
      <c r="M75" s="189">
        <v>362.8</v>
      </c>
      <c r="N75" s="189"/>
      <c r="O75" s="189"/>
      <c r="P75" s="110" t="s">
        <v>159</v>
      </c>
    </row>
    <row r="76" spans="1:16" ht="13.5" customHeight="1" x14ac:dyDescent="0.2">
      <c r="A76" s="340">
        <v>70</v>
      </c>
      <c r="B76" s="274" t="s">
        <v>1702</v>
      </c>
      <c r="C76" s="43" t="s">
        <v>1695</v>
      </c>
      <c r="D76" s="76">
        <v>140759</v>
      </c>
      <c r="E76" s="78">
        <v>631230240</v>
      </c>
      <c r="F76" s="42" t="s">
        <v>1690</v>
      </c>
      <c r="G76" s="300" t="s">
        <v>349</v>
      </c>
      <c r="H76" s="277">
        <v>10</v>
      </c>
      <c r="I76" s="51">
        <v>13509</v>
      </c>
      <c r="J76" s="228">
        <f t="shared" si="1"/>
        <v>990</v>
      </c>
      <c r="K76" s="192"/>
      <c r="L76" s="189"/>
      <c r="M76" s="193">
        <v>990</v>
      </c>
      <c r="N76" s="194"/>
      <c r="O76" s="197"/>
      <c r="P76" s="110" t="s">
        <v>515</v>
      </c>
    </row>
    <row r="77" spans="1:16" ht="13.5" customHeight="1" x14ac:dyDescent="0.2">
      <c r="A77" s="36">
        <v>71</v>
      </c>
      <c r="B77" s="274" t="s">
        <v>1703</v>
      </c>
      <c r="C77" s="43" t="s">
        <v>1697</v>
      </c>
      <c r="D77" s="76">
        <v>140779</v>
      </c>
      <c r="E77" s="78">
        <v>631230269</v>
      </c>
      <c r="F77" s="42" t="s">
        <v>1690</v>
      </c>
      <c r="G77" s="300" t="s">
        <v>1704</v>
      </c>
      <c r="H77" s="277">
        <v>10</v>
      </c>
      <c r="I77" s="51">
        <v>13650</v>
      </c>
      <c r="J77" s="228">
        <f t="shared" ref="J77:J78" si="17">SUM(K77+L77+M77+N77+O77)</f>
        <v>990</v>
      </c>
      <c r="K77" s="192"/>
      <c r="L77" s="189"/>
      <c r="M77" s="193">
        <v>990</v>
      </c>
      <c r="N77" s="194"/>
      <c r="O77" s="197"/>
      <c r="P77" s="110" t="s">
        <v>515</v>
      </c>
    </row>
    <row r="78" spans="1:16" ht="13.5" customHeight="1" x14ac:dyDescent="0.2">
      <c r="A78" s="340">
        <v>72</v>
      </c>
      <c r="B78" s="274" t="s">
        <v>1827</v>
      </c>
      <c r="C78" s="43" t="s">
        <v>1461</v>
      </c>
      <c r="D78" s="76">
        <v>149379</v>
      </c>
      <c r="E78" s="76">
        <v>631230311</v>
      </c>
      <c r="F78" s="425" t="s">
        <v>1817</v>
      </c>
      <c r="G78" s="300" t="s">
        <v>671</v>
      </c>
      <c r="H78" s="277">
        <v>10</v>
      </c>
      <c r="I78" s="51">
        <v>13230</v>
      </c>
      <c r="J78" s="326">
        <f t="shared" si="17"/>
        <v>58.08</v>
      </c>
      <c r="K78" s="193"/>
      <c r="L78" s="193">
        <v>58.08</v>
      </c>
      <c r="M78" s="193"/>
      <c r="N78" s="194"/>
      <c r="O78" s="197"/>
      <c r="P78" s="110" t="s">
        <v>75</v>
      </c>
    </row>
    <row r="79" spans="1:16" ht="13.5" customHeight="1" x14ac:dyDescent="0.2">
      <c r="A79" s="36">
        <v>73</v>
      </c>
      <c r="B79" s="274" t="s">
        <v>1832</v>
      </c>
      <c r="C79" s="43" t="s">
        <v>1461</v>
      </c>
      <c r="D79" s="76">
        <v>149472</v>
      </c>
      <c r="E79" s="78">
        <v>631230301</v>
      </c>
      <c r="F79" s="42" t="s">
        <v>1817</v>
      </c>
      <c r="G79" s="77" t="s">
        <v>726</v>
      </c>
      <c r="H79" s="48">
        <v>10</v>
      </c>
      <c r="I79" s="39">
        <v>13220</v>
      </c>
      <c r="J79" s="228">
        <f t="shared" ref="J79" si="18">SUM(K79+L79+M79+N79+O79)</f>
        <v>22.4</v>
      </c>
      <c r="K79" s="189"/>
      <c r="L79" s="189">
        <v>22.4</v>
      </c>
      <c r="M79" s="193"/>
      <c r="N79" s="194"/>
      <c r="O79" s="190"/>
      <c r="P79" s="301" t="s">
        <v>727</v>
      </c>
    </row>
    <row r="80" spans="1:16" ht="13.5" customHeight="1" x14ac:dyDescent="0.2">
      <c r="A80" s="340">
        <v>74</v>
      </c>
      <c r="B80" s="274" t="s">
        <v>1165</v>
      </c>
      <c r="C80" s="341" t="s">
        <v>1274</v>
      </c>
      <c r="D80" s="81">
        <v>150213</v>
      </c>
      <c r="E80" s="78">
        <v>631220259</v>
      </c>
      <c r="F80" s="396" t="s">
        <v>1865</v>
      </c>
      <c r="G80" s="77" t="s">
        <v>494</v>
      </c>
      <c r="H80" s="277">
        <v>10</v>
      </c>
      <c r="I80" s="51">
        <v>13210</v>
      </c>
      <c r="J80" s="228">
        <f>SUM(K80+L80+M80+N80+O80)</f>
        <v>293.01</v>
      </c>
      <c r="K80" s="189"/>
      <c r="L80" s="189">
        <v>293.01</v>
      </c>
      <c r="M80" s="193"/>
      <c r="N80" s="194"/>
      <c r="O80" s="197"/>
      <c r="P80" s="301" t="s">
        <v>1449</v>
      </c>
    </row>
    <row r="81" spans="1:16" ht="13.5" customHeight="1" x14ac:dyDescent="0.2">
      <c r="A81" s="36">
        <v>75</v>
      </c>
      <c r="B81" s="274" t="s">
        <v>1165</v>
      </c>
      <c r="C81" s="43" t="s">
        <v>1796</v>
      </c>
      <c r="D81" s="76">
        <v>150275</v>
      </c>
      <c r="E81" s="76">
        <v>631230313</v>
      </c>
      <c r="F81" s="425" t="s">
        <v>1865</v>
      </c>
      <c r="G81" s="300" t="s">
        <v>657</v>
      </c>
      <c r="H81" s="277">
        <v>10</v>
      </c>
      <c r="I81" s="51">
        <v>13210</v>
      </c>
      <c r="J81" s="326">
        <f t="shared" ref="J81:J91" si="19">SUM(K81+L81+M81+N81+O81)</f>
        <v>243.51</v>
      </c>
      <c r="K81" s="193"/>
      <c r="L81" s="193">
        <v>243.51</v>
      </c>
      <c r="M81" s="193"/>
      <c r="N81" s="194"/>
      <c r="O81" s="197"/>
      <c r="P81" s="110" t="s">
        <v>495</v>
      </c>
    </row>
    <row r="82" spans="1:16" ht="13.5" customHeight="1" x14ac:dyDescent="0.2">
      <c r="A82" s="340">
        <v>76</v>
      </c>
      <c r="B82" s="274" t="s">
        <v>1900</v>
      </c>
      <c r="C82" s="43" t="s">
        <v>1695</v>
      </c>
      <c r="D82" s="76">
        <v>150685</v>
      </c>
      <c r="E82" s="78">
        <v>631230290</v>
      </c>
      <c r="F82" s="425" t="s">
        <v>1865</v>
      </c>
      <c r="G82" s="83" t="s">
        <v>784</v>
      </c>
      <c r="H82" s="47">
        <v>10</v>
      </c>
      <c r="I82" s="33">
        <v>14010</v>
      </c>
      <c r="J82" s="326">
        <f t="shared" si="19"/>
        <v>360</v>
      </c>
      <c r="K82" s="193"/>
      <c r="L82" s="193"/>
      <c r="M82" s="193">
        <v>360</v>
      </c>
      <c r="N82" s="194"/>
      <c r="O82" s="197"/>
      <c r="P82" s="110" t="s">
        <v>337</v>
      </c>
    </row>
    <row r="83" spans="1:16" ht="13.5" customHeight="1" x14ac:dyDescent="0.2">
      <c r="A83" s="36">
        <v>77</v>
      </c>
      <c r="B83" s="274" t="s">
        <v>1905</v>
      </c>
      <c r="C83" s="43" t="s">
        <v>1795</v>
      </c>
      <c r="D83" s="76">
        <v>150773</v>
      </c>
      <c r="E83" s="78">
        <v>631230294</v>
      </c>
      <c r="F83" s="425" t="s">
        <v>1865</v>
      </c>
      <c r="G83" s="77" t="s">
        <v>514</v>
      </c>
      <c r="H83" s="277">
        <v>10</v>
      </c>
      <c r="I83" s="39">
        <v>13620</v>
      </c>
      <c r="J83" s="326">
        <f t="shared" si="19"/>
        <v>40.6</v>
      </c>
      <c r="K83" s="193"/>
      <c r="L83" s="193"/>
      <c r="M83" s="193">
        <v>40.6</v>
      </c>
      <c r="N83" s="194"/>
      <c r="O83" s="197"/>
      <c r="P83" s="110" t="s">
        <v>1906</v>
      </c>
    </row>
    <row r="84" spans="1:16" ht="13.5" customHeight="1" x14ac:dyDescent="0.2">
      <c r="A84" s="340">
        <v>78</v>
      </c>
      <c r="B84" s="274" t="s">
        <v>1907</v>
      </c>
      <c r="C84" s="43" t="s">
        <v>1655</v>
      </c>
      <c r="D84" s="76">
        <v>150788</v>
      </c>
      <c r="E84" s="78">
        <v>631230298</v>
      </c>
      <c r="F84" s="425" t="s">
        <v>1865</v>
      </c>
      <c r="G84" s="77" t="s">
        <v>520</v>
      </c>
      <c r="H84" s="277">
        <v>10</v>
      </c>
      <c r="I84" s="39">
        <v>13640</v>
      </c>
      <c r="J84" s="228">
        <f t="shared" si="19"/>
        <v>998.15</v>
      </c>
      <c r="K84" s="193"/>
      <c r="L84" s="193"/>
      <c r="M84" s="193">
        <v>998.15</v>
      </c>
      <c r="N84" s="194"/>
      <c r="O84" s="197"/>
      <c r="P84" s="301" t="s">
        <v>515</v>
      </c>
    </row>
    <row r="85" spans="1:16" ht="13.5" customHeight="1" x14ac:dyDescent="0.2">
      <c r="A85" s="36">
        <v>79</v>
      </c>
      <c r="B85" s="274" t="s">
        <v>1908</v>
      </c>
      <c r="C85" s="43" t="s">
        <v>1674</v>
      </c>
      <c r="D85" s="76">
        <v>150821</v>
      </c>
      <c r="E85" s="78">
        <v>631230318</v>
      </c>
      <c r="F85" s="425" t="s">
        <v>1865</v>
      </c>
      <c r="G85" s="77" t="s">
        <v>514</v>
      </c>
      <c r="H85" s="277">
        <v>10</v>
      </c>
      <c r="I85" s="39">
        <v>13620</v>
      </c>
      <c r="J85" s="228">
        <f t="shared" si="19"/>
        <v>77</v>
      </c>
      <c r="K85" s="193"/>
      <c r="L85" s="193"/>
      <c r="M85" s="193">
        <v>77</v>
      </c>
      <c r="N85" s="194"/>
      <c r="O85" s="197"/>
      <c r="P85" s="194" t="s">
        <v>1909</v>
      </c>
    </row>
    <row r="86" spans="1:16" ht="13.5" customHeight="1" x14ac:dyDescent="0.2">
      <c r="A86" s="340">
        <v>80</v>
      </c>
      <c r="B86" s="274" t="s">
        <v>1910</v>
      </c>
      <c r="C86" s="43" t="s">
        <v>1795</v>
      </c>
      <c r="D86" s="76">
        <v>150835</v>
      </c>
      <c r="E86" s="78">
        <v>631230296</v>
      </c>
      <c r="F86" s="425" t="s">
        <v>1865</v>
      </c>
      <c r="G86" s="77" t="s">
        <v>514</v>
      </c>
      <c r="H86" s="277">
        <v>10</v>
      </c>
      <c r="I86" s="39">
        <v>13620</v>
      </c>
      <c r="J86" s="228">
        <f t="shared" si="19"/>
        <v>134.05000000000001</v>
      </c>
      <c r="K86" s="193"/>
      <c r="L86" s="193"/>
      <c r="M86" s="193">
        <v>134.05000000000001</v>
      </c>
      <c r="N86" s="194"/>
      <c r="O86" s="197"/>
      <c r="P86" s="301" t="s">
        <v>1911</v>
      </c>
    </row>
    <row r="87" spans="1:16" ht="13.5" customHeight="1" x14ac:dyDescent="0.2">
      <c r="A87" s="36">
        <v>81</v>
      </c>
      <c r="B87" s="274" t="s">
        <v>1912</v>
      </c>
      <c r="C87" s="43" t="s">
        <v>1795</v>
      </c>
      <c r="D87" s="76">
        <v>150864</v>
      </c>
      <c r="E87" s="78">
        <v>631230297</v>
      </c>
      <c r="F87" s="425" t="s">
        <v>1865</v>
      </c>
      <c r="G87" s="77" t="s">
        <v>514</v>
      </c>
      <c r="H87" s="277">
        <v>10</v>
      </c>
      <c r="I87" s="39">
        <v>13620</v>
      </c>
      <c r="J87" s="228">
        <f t="shared" si="19"/>
        <v>196.05</v>
      </c>
      <c r="K87" s="193"/>
      <c r="L87" s="193"/>
      <c r="M87" s="193">
        <v>196.05</v>
      </c>
      <c r="N87" s="194"/>
      <c r="O87" s="197"/>
      <c r="P87" s="301" t="s">
        <v>1913</v>
      </c>
    </row>
    <row r="88" spans="1:16" ht="13.5" customHeight="1" x14ac:dyDescent="0.2">
      <c r="A88" s="340">
        <v>82</v>
      </c>
      <c r="B88" s="274" t="s">
        <v>1915</v>
      </c>
      <c r="C88" s="43" t="s">
        <v>1795</v>
      </c>
      <c r="D88" s="76">
        <v>150886</v>
      </c>
      <c r="E88" s="78">
        <v>631230295</v>
      </c>
      <c r="F88" s="425" t="s">
        <v>1865</v>
      </c>
      <c r="G88" s="77" t="s">
        <v>514</v>
      </c>
      <c r="H88" s="277">
        <v>10</v>
      </c>
      <c r="I88" s="39">
        <v>13620</v>
      </c>
      <c r="J88" s="228">
        <f t="shared" si="19"/>
        <v>67.8</v>
      </c>
      <c r="K88" s="193"/>
      <c r="L88" s="193"/>
      <c r="M88" s="193">
        <v>67.8</v>
      </c>
      <c r="N88" s="194"/>
      <c r="O88" s="197"/>
      <c r="P88" s="301" t="s">
        <v>1914</v>
      </c>
    </row>
    <row r="89" spans="1:16" ht="13.5" customHeight="1" x14ac:dyDescent="0.2">
      <c r="A89" s="36">
        <v>83</v>
      </c>
      <c r="B89" s="274" t="s">
        <v>1920</v>
      </c>
      <c r="C89" s="43" t="s">
        <v>1385</v>
      </c>
      <c r="D89" s="76">
        <v>151330</v>
      </c>
      <c r="E89" s="78">
        <v>631230293</v>
      </c>
      <c r="F89" s="425" t="s">
        <v>1918</v>
      </c>
      <c r="G89" s="77" t="s">
        <v>215</v>
      </c>
      <c r="H89" s="277">
        <v>10</v>
      </c>
      <c r="I89" s="51">
        <v>13780</v>
      </c>
      <c r="J89" s="228">
        <f t="shared" si="19"/>
        <v>121.32</v>
      </c>
      <c r="K89" s="193"/>
      <c r="L89" s="193"/>
      <c r="M89" s="193">
        <v>121.32</v>
      </c>
      <c r="N89" s="194"/>
      <c r="O89" s="197"/>
      <c r="P89" s="301" t="s">
        <v>216</v>
      </c>
    </row>
    <row r="90" spans="1:16" ht="13.5" customHeight="1" x14ac:dyDescent="0.2">
      <c r="A90" s="340">
        <v>84</v>
      </c>
      <c r="B90" s="274" t="s">
        <v>1934</v>
      </c>
      <c r="C90" s="43" t="s">
        <v>1655</v>
      </c>
      <c r="D90" s="76">
        <v>152039</v>
      </c>
      <c r="E90" s="78">
        <v>631230325</v>
      </c>
      <c r="F90" s="425" t="s">
        <v>1918</v>
      </c>
      <c r="G90" s="77" t="s">
        <v>1935</v>
      </c>
      <c r="H90" s="277">
        <v>10</v>
      </c>
      <c r="I90" s="51">
        <v>13320</v>
      </c>
      <c r="J90" s="228">
        <f t="shared" si="19"/>
        <v>97.98</v>
      </c>
      <c r="K90" s="193"/>
      <c r="L90" s="193"/>
      <c r="M90" s="193">
        <v>97.98</v>
      </c>
      <c r="N90" s="194"/>
      <c r="O90" s="197"/>
      <c r="P90" s="301" t="s">
        <v>1171</v>
      </c>
    </row>
    <row r="91" spans="1:16" ht="13.5" customHeight="1" x14ac:dyDescent="0.2">
      <c r="A91" s="36">
        <v>85</v>
      </c>
      <c r="B91" s="274" t="s">
        <v>151</v>
      </c>
      <c r="C91" s="363" t="s">
        <v>152</v>
      </c>
      <c r="D91" s="81">
        <v>152885</v>
      </c>
      <c r="E91" s="109">
        <v>631230346</v>
      </c>
      <c r="F91" s="38" t="s">
        <v>1951</v>
      </c>
      <c r="G91" s="83" t="s">
        <v>113</v>
      </c>
      <c r="H91" s="32">
        <v>10</v>
      </c>
      <c r="I91" s="33">
        <v>13460</v>
      </c>
      <c r="J91" s="326">
        <f t="shared" si="19"/>
        <v>213.75</v>
      </c>
      <c r="K91" s="192"/>
      <c r="L91" s="314"/>
      <c r="M91" s="189">
        <v>213.75</v>
      </c>
      <c r="N91" s="189"/>
      <c r="O91" s="189"/>
      <c r="P91" s="110" t="s">
        <v>150</v>
      </c>
    </row>
    <row r="92" spans="1:16" ht="13.5" customHeight="1" x14ac:dyDescent="0.2">
      <c r="A92" s="340">
        <v>86</v>
      </c>
      <c r="B92" s="274" t="s">
        <v>153</v>
      </c>
      <c r="C92" s="363" t="s">
        <v>154</v>
      </c>
      <c r="D92" s="81">
        <v>152866</v>
      </c>
      <c r="E92" s="80">
        <v>631230347</v>
      </c>
      <c r="F92" s="38" t="s">
        <v>1951</v>
      </c>
      <c r="G92" s="83" t="s">
        <v>113</v>
      </c>
      <c r="H92" s="32">
        <v>10</v>
      </c>
      <c r="I92" s="33">
        <v>13460</v>
      </c>
      <c r="J92" s="228">
        <f>SUM(K92+L92+M92+N92+O92)</f>
        <v>406.5</v>
      </c>
      <c r="K92" s="192"/>
      <c r="L92" s="189"/>
      <c r="M92" s="189">
        <v>406.5</v>
      </c>
      <c r="N92" s="189"/>
      <c r="O92" s="189"/>
      <c r="P92" s="110" t="s">
        <v>155</v>
      </c>
    </row>
    <row r="93" spans="1:16" x14ac:dyDescent="0.2">
      <c r="A93" s="36">
        <v>87</v>
      </c>
      <c r="B93" s="93" t="s">
        <v>157</v>
      </c>
      <c r="C93" s="70" t="s">
        <v>154</v>
      </c>
      <c r="D93" s="81">
        <v>152884</v>
      </c>
      <c r="E93" s="40">
        <v>631230344</v>
      </c>
      <c r="F93" s="38" t="s">
        <v>1951</v>
      </c>
      <c r="G93" s="83" t="s">
        <v>113</v>
      </c>
      <c r="H93" s="32">
        <v>10</v>
      </c>
      <c r="I93" s="33">
        <v>13460</v>
      </c>
      <c r="J93" s="228">
        <f>SUM(K93+L93+M93+N93+O93)</f>
        <v>362.8</v>
      </c>
      <c r="K93" s="192"/>
      <c r="L93" s="314"/>
      <c r="M93" s="189">
        <v>362.8</v>
      </c>
      <c r="N93" s="189"/>
      <c r="O93" s="189"/>
      <c r="P93" s="110" t="s">
        <v>156</v>
      </c>
    </row>
    <row r="94" spans="1:16" x14ac:dyDescent="0.2">
      <c r="A94" s="340">
        <v>88</v>
      </c>
      <c r="B94" s="274"/>
      <c r="C94" s="341"/>
      <c r="D94" s="81"/>
      <c r="E94" s="78"/>
      <c r="F94" s="396"/>
      <c r="G94" s="83" t="s">
        <v>1555</v>
      </c>
      <c r="H94" s="32">
        <v>10</v>
      </c>
      <c r="I94" s="33">
        <v>11110</v>
      </c>
      <c r="J94" s="228">
        <f t="shared" si="1"/>
        <v>6279.09</v>
      </c>
      <c r="K94" s="193">
        <v>6279.09</v>
      </c>
      <c r="L94" s="189"/>
      <c r="M94" s="193"/>
      <c r="N94" s="194"/>
      <c r="O94" s="190"/>
      <c r="P94" s="301"/>
    </row>
    <row r="95" spans="1:16" ht="13.5" thickBot="1" x14ac:dyDescent="0.25">
      <c r="A95" s="36">
        <v>89</v>
      </c>
      <c r="B95" s="274"/>
      <c r="C95" s="341"/>
      <c r="D95" s="81"/>
      <c r="E95" s="80"/>
      <c r="F95" s="38"/>
      <c r="G95" s="83" t="s">
        <v>1968</v>
      </c>
      <c r="H95" s="32">
        <v>10</v>
      </c>
      <c r="I95" s="33">
        <v>11110</v>
      </c>
      <c r="J95" s="228">
        <f t="shared" si="1"/>
        <v>315</v>
      </c>
      <c r="K95" s="192">
        <v>315</v>
      </c>
      <c r="L95" s="189"/>
      <c r="M95" s="194"/>
      <c r="N95" s="194"/>
      <c r="O95" s="197"/>
      <c r="P95" s="110"/>
    </row>
    <row r="96" spans="1:16" ht="13.5" thickBot="1" x14ac:dyDescent="0.25">
      <c r="A96" s="208"/>
      <c r="B96" s="209"/>
      <c r="C96" s="210"/>
      <c r="D96" s="211"/>
      <c r="E96" s="211"/>
      <c r="F96" s="210"/>
      <c r="G96" s="211"/>
      <c r="H96" s="210"/>
      <c r="I96" s="212" t="s">
        <v>48</v>
      </c>
      <c r="J96" s="245">
        <f t="shared" ref="J96:O96" si="20">SUM(J7:J95)</f>
        <v>64687.400000000038</v>
      </c>
      <c r="K96" s="245">
        <f t="shared" si="20"/>
        <v>32845.050000000003</v>
      </c>
      <c r="L96" s="245">
        <f t="shared" si="20"/>
        <v>2596.5299999999997</v>
      </c>
      <c r="M96" s="245">
        <f t="shared" si="20"/>
        <v>29245.819999999989</v>
      </c>
      <c r="N96" s="245">
        <f t="shared" si="20"/>
        <v>0</v>
      </c>
      <c r="O96" s="245">
        <f t="shared" si="20"/>
        <v>0</v>
      </c>
      <c r="P96" s="305"/>
    </row>
    <row r="97" spans="2:16" x14ac:dyDescent="0.2">
      <c r="H97" s="1"/>
      <c r="I97" s="1"/>
      <c r="J97" s="1"/>
      <c r="K97" s="1"/>
      <c r="L97" s="1"/>
      <c r="M97" s="1"/>
      <c r="N97" s="1"/>
      <c r="O97" s="1"/>
      <c r="P97" s="102"/>
    </row>
    <row r="98" spans="2:16" x14ac:dyDescent="0.2">
      <c r="H98" s="1"/>
      <c r="I98" s="1"/>
      <c r="J98" s="281"/>
      <c r="K98" s="281"/>
      <c r="L98" s="281"/>
      <c r="M98" s="281"/>
      <c r="N98" s="1"/>
      <c r="O98" s="1"/>
      <c r="P98" s="114"/>
    </row>
    <row r="99" spans="2:16" x14ac:dyDescent="0.2">
      <c r="B99" s="1"/>
      <c r="D99" s="1"/>
      <c r="E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2">
      <c r="B100" s="1"/>
      <c r="D100" s="1"/>
      <c r="E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2">
      <c r="B101" s="1"/>
      <c r="D101" s="1"/>
      <c r="E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2">
      <c r="H102" s="1"/>
      <c r="I102" s="1"/>
      <c r="J102" s="1"/>
      <c r="K102" s="1"/>
      <c r="L102" s="1"/>
      <c r="M102" s="1"/>
      <c r="N102" s="1"/>
      <c r="O102" s="1"/>
    </row>
    <row r="103" spans="2:16" x14ac:dyDescent="0.2">
      <c r="H103" s="1"/>
      <c r="I103" s="1"/>
      <c r="J103" s="1"/>
      <c r="K103" s="1"/>
      <c r="L103" s="1"/>
      <c r="M103" s="1"/>
      <c r="N103" s="1"/>
      <c r="O103" s="1"/>
    </row>
    <row r="104" spans="2:16" x14ac:dyDescent="0.2">
      <c r="H104" s="1"/>
      <c r="I104" s="1"/>
      <c r="J104" s="1"/>
      <c r="K104" s="483"/>
      <c r="L104" s="1"/>
      <c r="M104" s="1"/>
      <c r="N104" s="1"/>
      <c r="O104" s="1"/>
    </row>
    <row r="105" spans="2:16" x14ac:dyDescent="0.2">
      <c r="H105" s="1"/>
      <c r="I105" s="1"/>
      <c r="J105" s="1"/>
      <c r="K105" s="1"/>
      <c r="L105" s="1"/>
      <c r="M105" s="1"/>
      <c r="N105" s="1"/>
      <c r="O105" s="1"/>
    </row>
    <row r="106" spans="2:16" x14ac:dyDescent="0.2">
      <c r="H106" s="1"/>
      <c r="I106" s="1"/>
      <c r="J106" s="1"/>
      <c r="K106" s="1"/>
      <c r="L106" s="1"/>
      <c r="M106" s="1"/>
      <c r="N106" s="1"/>
      <c r="O106" s="1"/>
    </row>
    <row r="107" spans="2:16" x14ac:dyDescent="0.2">
      <c r="H107" s="1"/>
      <c r="I107" s="1"/>
      <c r="J107" s="1"/>
      <c r="K107" s="1"/>
      <c r="L107" s="1"/>
      <c r="M107" s="1"/>
      <c r="N107" s="1"/>
      <c r="O107" s="1"/>
    </row>
    <row r="108" spans="2:16" x14ac:dyDescent="0.2">
      <c r="H108" s="1"/>
      <c r="I108" s="1"/>
      <c r="J108" s="1"/>
      <c r="K108" s="1"/>
      <c r="L108" s="1"/>
      <c r="M108" s="1"/>
      <c r="N108" s="1"/>
      <c r="O108" s="1"/>
    </row>
    <row r="109" spans="2:16" x14ac:dyDescent="0.2">
      <c r="H109" s="1"/>
      <c r="I109" s="1"/>
      <c r="J109" s="1"/>
      <c r="K109" s="1"/>
      <c r="L109" s="1"/>
      <c r="M109" s="1"/>
      <c r="N109" s="1"/>
      <c r="O109" s="1"/>
    </row>
    <row r="110" spans="2:16" x14ac:dyDescent="0.2">
      <c r="H110" s="1"/>
      <c r="I110" s="1"/>
      <c r="J110" s="1"/>
      <c r="K110" s="1"/>
      <c r="L110" s="1"/>
      <c r="M110" s="1"/>
      <c r="N110" s="1"/>
      <c r="O110" s="1"/>
    </row>
    <row r="111" spans="2:16" x14ac:dyDescent="0.2">
      <c r="H111" s="1"/>
      <c r="I111" s="1"/>
      <c r="J111" s="1"/>
      <c r="K111" s="1"/>
      <c r="L111" s="1"/>
      <c r="M111" s="1"/>
      <c r="N111" s="1"/>
      <c r="O111" s="1"/>
    </row>
    <row r="112" spans="2:16" x14ac:dyDescent="0.2">
      <c r="H112" s="1"/>
      <c r="I112" s="1"/>
      <c r="J112" s="1"/>
      <c r="K112" s="1"/>
      <c r="L112" s="1"/>
      <c r="M112" s="1"/>
      <c r="N112" s="1"/>
      <c r="O112" s="1"/>
    </row>
    <row r="113" spans="8:15" x14ac:dyDescent="0.2">
      <c r="H113" s="1"/>
      <c r="I113" s="1"/>
      <c r="J113" s="1"/>
      <c r="K113" s="1"/>
      <c r="L113" s="1"/>
      <c r="M113" s="1"/>
      <c r="N113" s="1"/>
      <c r="O113" s="1"/>
    </row>
    <row r="114" spans="8:15" x14ac:dyDescent="0.2">
      <c r="H114" s="1"/>
      <c r="I114" s="1"/>
      <c r="J114" s="1"/>
      <c r="K114" s="1"/>
      <c r="L114" s="1"/>
      <c r="M114" s="1"/>
      <c r="N114" s="1"/>
      <c r="O114" s="1"/>
    </row>
    <row r="115" spans="8:15" x14ac:dyDescent="0.2">
      <c r="H115" s="1"/>
      <c r="I115" s="1"/>
      <c r="J115" s="1"/>
      <c r="K115" s="1"/>
      <c r="L115" s="1"/>
      <c r="M115" s="1"/>
      <c r="N115" s="1"/>
      <c r="O115" s="1"/>
    </row>
    <row r="116" spans="8:15" x14ac:dyDescent="0.2">
      <c r="H116" s="1"/>
      <c r="I116" s="1"/>
      <c r="J116" s="1"/>
      <c r="K116" s="1"/>
      <c r="L116" s="1"/>
      <c r="M116" s="1"/>
      <c r="N116" s="1"/>
      <c r="O116" s="1"/>
    </row>
    <row r="117" spans="8:15" x14ac:dyDescent="0.2">
      <c r="H117" s="1"/>
      <c r="I117" s="1"/>
      <c r="J117" s="1"/>
      <c r="K117" s="1"/>
      <c r="L117" s="1"/>
      <c r="M117" s="1"/>
      <c r="N117" s="1"/>
      <c r="O117" s="1"/>
    </row>
    <row r="118" spans="8:15" x14ac:dyDescent="0.2">
      <c r="H118" s="1"/>
      <c r="I118" s="1"/>
      <c r="J118" s="1"/>
      <c r="K118" s="1"/>
      <c r="L118" s="1"/>
      <c r="M118" s="1"/>
      <c r="N118" s="1"/>
      <c r="O118" s="1"/>
    </row>
    <row r="119" spans="8:15" x14ac:dyDescent="0.2">
      <c r="H119" s="1"/>
      <c r="I119" s="1"/>
      <c r="J119" s="1"/>
      <c r="K119" s="1"/>
      <c r="L119" s="1"/>
      <c r="M119" s="1"/>
      <c r="N119" s="1"/>
      <c r="O119" s="1"/>
    </row>
    <row r="120" spans="8:15" x14ac:dyDescent="0.2">
      <c r="H120" s="1"/>
      <c r="I120" s="1"/>
      <c r="J120" s="1"/>
      <c r="K120" s="1"/>
      <c r="L120" s="1"/>
      <c r="M120" s="1"/>
      <c r="N120" s="1"/>
      <c r="O120" s="1"/>
    </row>
    <row r="121" spans="8:15" x14ac:dyDescent="0.2">
      <c r="H121" s="1"/>
      <c r="I121" s="1"/>
      <c r="J121" s="1"/>
      <c r="K121" s="1"/>
      <c r="L121" s="1"/>
      <c r="M121" s="1"/>
      <c r="N121" s="1"/>
      <c r="O121" s="1"/>
    </row>
    <row r="122" spans="8:15" x14ac:dyDescent="0.2">
      <c r="H122" s="1"/>
      <c r="I122" s="1"/>
      <c r="J122" s="1"/>
      <c r="K122" s="1"/>
      <c r="L122" s="1"/>
      <c r="M122" s="1"/>
      <c r="N122" s="1"/>
      <c r="O122" s="1"/>
    </row>
    <row r="123" spans="8:15" x14ac:dyDescent="0.2">
      <c r="H123" s="1"/>
      <c r="I123" s="1"/>
      <c r="J123" s="1"/>
      <c r="K123" s="1"/>
      <c r="L123" s="1"/>
      <c r="M123" s="1"/>
      <c r="N123" s="1"/>
      <c r="O123" s="1"/>
    </row>
    <row r="124" spans="8:15" x14ac:dyDescent="0.2">
      <c r="H124" s="1"/>
      <c r="I124" s="1"/>
      <c r="J124" s="1"/>
      <c r="K124" s="1"/>
      <c r="L124" s="1"/>
      <c r="M124" s="1"/>
      <c r="N124" s="1"/>
      <c r="O124" s="1"/>
    </row>
    <row r="125" spans="8:15" x14ac:dyDescent="0.2">
      <c r="H125" s="1"/>
      <c r="I125" s="1"/>
      <c r="J125" s="1"/>
      <c r="K125" s="1"/>
      <c r="L125" s="1"/>
      <c r="M125" s="1"/>
      <c r="N125" s="1"/>
      <c r="O125" s="1"/>
    </row>
    <row r="126" spans="8:15" x14ac:dyDescent="0.2">
      <c r="H126" s="1"/>
      <c r="I126" s="1"/>
      <c r="J126" s="1"/>
      <c r="K126" s="1"/>
      <c r="L126" s="1"/>
      <c r="M126" s="1"/>
      <c r="N126" s="1"/>
      <c r="O126" s="1"/>
    </row>
    <row r="127" spans="8:15" x14ac:dyDescent="0.2">
      <c r="H127" s="1"/>
      <c r="I127" s="1"/>
      <c r="J127" s="1"/>
      <c r="K127" s="1"/>
      <c r="L127" s="1"/>
      <c r="M127" s="1"/>
      <c r="N127" s="1"/>
      <c r="O127" s="1"/>
    </row>
    <row r="128" spans="8:15" x14ac:dyDescent="0.2">
      <c r="H128" s="1"/>
      <c r="I128" s="1"/>
      <c r="J128" s="1"/>
      <c r="K128" s="1"/>
      <c r="L128" s="1"/>
      <c r="M128" s="1"/>
      <c r="N128" s="1"/>
      <c r="O128" s="1"/>
    </row>
    <row r="129" spans="8:15" x14ac:dyDescent="0.2">
      <c r="H129" s="1"/>
      <c r="I129" s="1"/>
      <c r="J129" s="1"/>
      <c r="K129" s="1"/>
      <c r="L129" s="1"/>
      <c r="M129" s="1"/>
      <c r="N129" s="1"/>
      <c r="O129" s="1"/>
    </row>
    <row r="130" spans="8:15" x14ac:dyDescent="0.2">
      <c r="H130" s="1"/>
      <c r="I130" s="1"/>
      <c r="J130" s="1"/>
      <c r="K130" s="1"/>
      <c r="L130" s="1"/>
      <c r="M130" s="1"/>
      <c r="N130" s="1"/>
      <c r="O130" s="1"/>
    </row>
    <row r="131" spans="8:15" x14ac:dyDescent="0.2">
      <c r="H131" s="1"/>
      <c r="I131" s="1"/>
      <c r="J131" s="1"/>
      <c r="K131" s="1"/>
      <c r="L131" s="1"/>
      <c r="M131" s="1"/>
      <c r="N131" s="1"/>
      <c r="O131" s="1"/>
    </row>
    <row r="132" spans="8:15" x14ac:dyDescent="0.2">
      <c r="H132" s="1"/>
      <c r="I132" s="1"/>
      <c r="J132" s="1"/>
      <c r="K132" s="1"/>
      <c r="L132" s="1"/>
      <c r="M132" s="1"/>
      <c r="N132" s="1"/>
      <c r="O132" s="1"/>
    </row>
    <row r="133" spans="8:15" x14ac:dyDescent="0.2">
      <c r="H133" s="1"/>
      <c r="I133" s="1"/>
      <c r="J133" s="1"/>
      <c r="K133" s="1"/>
      <c r="L133" s="1"/>
      <c r="M133" s="1"/>
      <c r="N133" s="1"/>
      <c r="O133" s="1"/>
    </row>
    <row r="134" spans="8:15" x14ac:dyDescent="0.2">
      <c r="H134" s="1"/>
      <c r="I134" s="1"/>
      <c r="J134" s="1"/>
      <c r="K134" s="1"/>
      <c r="L134" s="1"/>
      <c r="M134" s="1"/>
      <c r="N134" s="1"/>
      <c r="O134" s="1"/>
    </row>
    <row r="135" spans="8:15" x14ac:dyDescent="0.2">
      <c r="H135" s="1"/>
      <c r="I135" s="1"/>
      <c r="J135" s="1"/>
      <c r="K135" s="1"/>
      <c r="L135" s="1"/>
      <c r="M135" s="1"/>
      <c r="N135" s="1"/>
      <c r="O135" s="1"/>
    </row>
    <row r="136" spans="8:15" x14ac:dyDescent="0.2">
      <c r="H136" s="1"/>
      <c r="I136" s="1"/>
      <c r="J136" s="1"/>
      <c r="K136" s="1"/>
      <c r="L136" s="1"/>
      <c r="M136" s="1"/>
      <c r="N136" s="1"/>
      <c r="O136" s="1"/>
    </row>
    <row r="137" spans="8:15" x14ac:dyDescent="0.2">
      <c r="H137" s="1"/>
      <c r="I137" s="1"/>
      <c r="J137" s="1"/>
      <c r="K137" s="1"/>
      <c r="L137" s="1"/>
      <c r="M137" s="1"/>
      <c r="N137" s="1"/>
      <c r="O137" s="1"/>
    </row>
    <row r="138" spans="8:15" x14ac:dyDescent="0.2">
      <c r="H138" s="1"/>
      <c r="I138" s="1"/>
      <c r="J138" s="1"/>
      <c r="K138" s="1"/>
      <c r="L138" s="1"/>
      <c r="M138" s="1"/>
      <c r="N138" s="1"/>
      <c r="O138" s="1"/>
    </row>
    <row r="139" spans="8:15" x14ac:dyDescent="0.2">
      <c r="H139" s="1"/>
      <c r="I139" s="1"/>
      <c r="J139" s="1"/>
      <c r="K139" s="1"/>
      <c r="L139" s="1"/>
      <c r="M139" s="1"/>
      <c r="N139" s="1"/>
      <c r="O139" s="1"/>
    </row>
    <row r="140" spans="8:15" x14ac:dyDescent="0.2">
      <c r="H140" s="1"/>
      <c r="I140" s="1"/>
      <c r="J140" s="1"/>
      <c r="K140" s="1"/>
      <c r="L140" s="1"/>
      <c r="M140" s="1"/>
      <c r="N140" s="1"/>
      <c r="O140" s="1"/>
    </row>
    <row r="141" spans="8:15" x14ac:dyDescent="0.2">
      <c r="H141" s="1"/>
      <c r="I141" s="1"/>
      <c r="J141" s="1"/>
      <c r="K141" s="1"/>
      <c r="L141" s="1"/>
      <c r="M141" s="1"/>
      <c r="N141" s="1"/>
      <c r="O141" s="1"/>
    </row>
    <row r="142" spans="8:15" x14ac:dyDescent="0.2">
      <c r="H142" s="1"/>
      <c r="I142" s="1"/>
      <c r="J142" s="1"/>
      <c r="K142" s="1"/>
      <c r="L142" s="1"/>
      <c r="M142" s="1"/>
      <c r="N142" s="1"/>
      <c r="O142" s="1"/>
    </row>
    <row r="143" spans="8:15" x14ac:dyDescent="0.2">
      <c r="H143" s="1"/>
      <c r="I143" s="1"/>
      <c r="J143" s="1"/>
      <c r="K143" s="1"/>
      <c r="L143" s="1"/>
      <c r="M143" s="1"/>
      <c r="N143" s="1"/>
      <c r="O143" s="1"/>
    </row>
    <row r="144" spans="8:15" x14ac:dyDescent="0.2">
      <c r="H144" s="1"/>
      <c r="I144" s="1"/>
      <c r="J144" s="1"/>
      <c r="K144" s="1"/>
      <c r="L144" s="1"/>
      <c r="M144" s="1"/>
      <c r="N144" s="1"/>
      <c r="O144" s="1"/>
    </row>
    <row r="145" spans="8:15" x14ac:dyDescent="0.2">
      <c r="H145" s="1"/>
      <c r="I145" s="1"/>
      <c r="J145" s="1"/>
      <c r="K145" s="1"/>
      <c r="L145" s="1"/>
      <c r="M145" s="1"/>
      <c r="N145" s="1"/>
      <c r="O145" s="1"/>
    </row>
    <row r="146" spans="8:15" x14ac:dyDescent="0.2">
      <c r="H146" s="1"/>
      <c r="I146" s="1"/>
      <c r="J146" s="1"/>
      <c r="K146" s="1"/>
      <c r="L146" s="1"/>
      <c r="M146" s="1"/>
      <c r="N146" s="1"/>
      <c r="O146" s="1"/>
    </row>
    <row r="147" spans="8:15" x14ac:dyDescent="0.2">
      <c r="H147" s="1"/>
      <c r="I147" s="1"/>
      <c r="J147" s="1"/>
      <c r="K147" s="1"/>
      <c r="L147" s="1"/>
      <c r="M147" s="1"/>
      <c r="N147" s="1"/>
      <c r="O147" s="1"/>
    </row>
    <row r="148" spans="8:15" x14ac:dyDescent="0.2">
      <c r="H148" s="1"/>
      <c r="I148" s="1"/>
      <c r="J148" s="1"/>
      <c r="K148" s="1"/>
      <c r="L148" s="1"/>
      <c r="M148" s="1"/>
      <c r="N148" s="1"/>
      <c r="O148" s="1"/>
    </row>
    <row r="149" spans="8:15" x14ac:dyDescent="0.2">
      <c r="H149" s="1"/>
      <c r="I149" s="1"/>
      <c r="J149" s="1"/>
      <c r="K149" s="1"/>
      <c r="L149" s="1"/>
      <c r="M149" s="1"/>
      <c r="N149" s="1"/>
      <c r="O149" s="1"/>
    </row>
    <row r="150" spans="8:15" x14ac:dyDescent="0.2">
      <c r="H150" s="1"/>
      <c r="I150" s="1"/>
      <c r="J150" s="1"/>
      <c r="K150" s="1"/>
      <c r="L150" s="1"/>
      <c r="M150" s="1"/>
      <c r="N150" s="1"/>
      <c r="O150" s="1"/>
    </row>
    <row r="151" spans="8:15" x14ac:dyDescent="0.2">
      <c r="H151" s="1"/>
      <c r="I151" s="1"/>
      <c r="J151" s="1"/>
      <c r="K151" s="1"/>
      <c r="L151" s="1"/>
      <c r="M151" s="1"/>
      <c r="N151" s="1"/>
      <c r="O151" s="1"/>
    </row>
    <row r="152" spans="8:15" x14ac:dyDescent="0.2">
      <c r="H152" s="1"/>
      <c r="I152" s="1"/>
      <c r="J152" s="1"/>
      <c r="K152" s="1"/>
      <c r="L152" s="1"/>
      <c r="M152" s="1"/>
      <c r="N152" s="1"/>
      <c r="O152" s="1"/>
    </row>
    <row r="153" spans="8:15" x14ac:dyDescent="0.2">
      <c r="H153" s="1"/>
      <c r="I153" s="1"/>
      <c r="J153" s="1"/>
      <c r="K153" s="1"/>
      <c r="L153" s="1"/>
      <c r="M153" s="1"/>
      <c r="N153" s="1"/>
      <c r="O153" s="1"/>
    </row>
    <row r="154" spans="8:15" x14ac:dyDescent="0.2">
      <c r="H154" s="1"/>
      <c r="I154" s="1"/>
      <c r="J154" s="1"/>
      <c r="K154" s="1"/>
      <c r="L154" s="1"/>
      <c r="M154" s="1"/>
      <c r="N154" s="1"/>
      <c r="O154" s="1"/>
    </row>
    <row r="155" spans="8:15" x14ac:dyDescent="0.2">
      <c r="H155" s="1"/>
      <c r="I155" s="1"/>
      <c r="J155" s="1"/>
      <c r="K155" s="1"/>
      <c r="L155" s="1"/>
      <c r="M155" s="1"/>
      <c r="N155" s="1"/>
      <c r="O155" s="1"/>
    </row>
    <row r="156" spans="8:15" x14ac:dyDescent="0.2">
      <c r="H156" s="1"/>
      <c r="I156" s="1"/>
      <c r="J156" s="1"/>
      <c r="K156" s="1"/>
      <c r="L156" s="1"/>
      <c r="M156" s="1"/>
      <c r="N156" s="1"/>
      <c r="O156" s="1"/>
    </row>
    <row r="157" spans="8:15" x14ac:dyDescent="0.2">
      <c r="H157" s="1"/>
      <c r="I157" s="1"/>
      <c r="J157" s="1"/>
      <c r="K157" s="1"/>
      <c r="L157" s="1"/>
      <c r="M157" s="1"/>
      <c r="N157" s="1"/>
      <c r="O157" s="1"/>
    </row>
    <row r="158" spans="8:15" x14ac:dyDescent="0.2">
      <c r="H158" s="1"/>
      <c r="I158" s="1"/>
      <c r="J158" s="1"/>
      <c r="K158" s="1"/>
      <c r="L158" s="1"/>
      <c r="M158" s="1"/>
      <c r="N158" s="1"/>
      <c r="O158" s="1"/>
    </row>
    <row r="159" spans="8:15" x14ac:dyDescent="0.2">
      <c r="H159" s="1"/>
      <c r="I159" s="1"/>
      <c r="J159" s="1"/>
      <c r="K159" s="1"/>
      <c r="L159" s="1"/>
      <c r="M159" s="1"/>
      <c r="N159" s="1"/>
      <c r="O159" s="1"/>
    </row>
    <row r="160" spans="8:15" x14ac:dyDescent="0.2">
      <c r="H160" s="1"/>
      <c r="I160" s="1"/>
      <c r="J160" s="1"/>
      <c r="K160" s="1"/>
      <c r="L160" s="1"/>
      <c r="M160" s="1"/>
      <c r="N160" s="1"/>
      <c r="O160" s="1"/>
    </row>
    <row r="161" spans="8:15" x14ac:dyDescent="0.2">
      <c r="H161" s="1"/>
      <c r="I161" s="1"/>
      <c r="J161" s="1"/>
      <c r="K161" s="1"/>
      <c r="L161" s="1"/>
      <c r="M161" s="1"/>
      <c r="N161" s="1"/>
      <c r="O161" s="1"/>
    </row>
    <row r="162" spans="8:15" x14ac:dyDescent="0.2">
      <c r="H162" s="1"/>
      <c r="I162" s="1"/>
      <c r="J162" s="1"/>
      <c r="K162" s="1"/>
      <c r="L162" s="1"/>
      <c r="M162" s="1"/>
      <c r="N162" s="1"/>
      <c r="O162" s="1"/>
    </row>
    <row r="163" spans="8:15" x14ac:dyDescent="0.2">
      <c r="H163" s="1"/>
      <c r="I163" s="1"/>
      <c r="J163" s="1"/>
      <c r="K163" s="1"/>
      <c r="L163" s="1"/>
      <c r="M163" s="1"/>
      <c r="N163" s="1"/>
      <c r="O163" s="1"/>
    </row>
    <row r="164" spans="8:15" x14ac:dyDescent="0.2">
      <c r="H164" s="1"/>
      <c r="I164" s="1"/>
      <c r="J164" s="1"/>
      <c r="K164" s="1"/>
      <c r="L164" s="1"/>
      <c r="M164" s="1"/>
      <c r="N164" s="1"/>
      <c r="O164" s="1"/>
    </row>
    <row r="165" spans="8:15" x14ac:dyDescent="0.2">
      <c r="H165" s="1"/>
      <c r="I165" s="1"/>
      <c r="J165" s="1"/>
      <c r="K165" s="1"/>
      <c r="L165" s="1"/>
      <c r="M165" s="1"/>
      <c r="N165" s="1"/>
      <c r="O165" s="1"/>
    </row>
    <row r="166" spans="8:15" x14ac:dyDescent="0.2">
      <c r="H166" s="1"/>
      <c r="I166" s="1"/>
      <c r="J166" s="1"/>
      <c r="K166" s="1"/>
      <c r="L166" s="1"/>
      <c r="M166" s="1"/>
      <c r="N166" s="1"/>
      <c r="O166" s="1"/>
    </row>
    <row r="167" spans="8:15" x14ac:dyDescent="0.2">
      <c r="H167" s="1"/>
      <c r="I167" s="1"/>
      <c r="J167" s="1"/>
      <c r="K167" s="1"/>
      <c r="L167" s="1"/>
      <c r="M167" s="1"/>
      <c r="N167" s="1"/>
      <c r="O167" s="1"/>
    </row>
    <row r="168" spans="8:15" x14ac:dyDescent="0.2">
      <c r="H168" s="1"/>
      <c r="I168" s="1"/>
      <c r="J168" s="1"/>
      <c r="K168" s="1"/>
      <c r="L168" s="1"/>
      <c r="M168" s="1"/>
      <c r="N168" s="1"/>
      <c r="O168" s="1"/>
    </row>
    <row r="169" spans="8:15" x14ac:dyDescent="0.2">
      <c r="H169" s="1"/>
      <c r="I169" s="1"/>
      <c r="J169" s="1"/>
      <c r="K169" s="1"/>
      <c r="L169" s="1"/>
      <c r="M169" s="1"/>
      <c r="N169" s="1"/>
      <c r="O169" s="1"/>
    </row>
    <row r="170" spans="8:15" x14ac:dyDescent="0.2">
      <c r="H170" s="1"/>
      <c r="I170" s="1"/>
      <c r="J170" s="1"/>
      <c r="K170" s="1"/>
      <c r="L170" s="1"/>
      <c r="M170" s="1"/>
      <c r="N170" s="1"/>
      <c r="O170" s="1"/>
    </row>
    <row r="171" spans="8:15" x14ac:dyDescent="0.2">
      <c r="H171" s="1"/>
      <c r="I171" s="1"/>
      <c r="J171" s="1"/>
      <c r="K171" s="1"/>
      <c r="L171" s="1"/>
      <c r="M171" s="1"/>
      <c r="N171" s="1"/>
      <c r="O171" s="1"/>
    </row>
    <row r="172" spans="8:15" x14ac:dyDescent="0.2">
      <c r="H172" s="1"/>
      <c r="I172" s="1"/>
      <c r="J172" s="1"/>
      <c r="K172" s="1"/>
      <c r="L172" s="1"/>
      <c r="M172" s="1"/>
      <c r="N172" s="1"/>
      <c r="O172" s="1"/>
    </row>
    <row r="173" spans="8:15" x14ac:dyDescent="0.2">
      <c r="H173" s="1"/>
      <c r="I173" s="1"/>
      <c r="J173" s="1"/>
      <c r="K173" s="1"/>
      <c r="L173" s="1"/>
      <c r="M173" s="1"/>
      <c r="N173" s="1"/>
      <c r="O173" s="1"/>
    </row>
    <row r="174" spans="8:15" x14ac:dyDescent="0.2">
      <c r="H174" s="1"/>
      <c r="I174" s="1"/>
      <c r="J174" s="1"/>
      <c r="K174" s="1"/>
      <c r="L174" s="1"/>
      <c r="M174" s="1"/>
      <c r="N174" s="1"/>
      <c r="O174" s="1"/>
    </row>
    <row r="175" spans="8:15" x14ac:dyDescent="0.2">
      <c r="H175" s="1"/>
      <c r="I175" s="1"/>
      <c r="J175" s="1"/>
      <c r="K175" s="1"/>
      <c r="L175" s="1"/>
      <c r="M175" s="1"/>
      <c r="N175" s="1"/>
      <c r="O175" s="1"/>
    </row>
    <row r="176" spans="8:15" x14ac:dyDescent="0.2">
      <c r="H176" s="1"/>
      <c r="I176" s="1"/>
      <c r="J176" s="1"/>
      <c r="K176" s="1"/>
      <c r="L176" s="1"/>
      <c r="M176" s="1"/>
      <c r="N176" s="1"/>
      <c r="O176" s="1"/>
    </row>
    <row r="177" spans="8:15" x14ac:dyDescent="0.2">
      <c r="H177" s="1"/>
      <c r="I177" s="1"/>
      <c r="J177" s="1"/>
      <c r="K177" s="1"/>
      <c r="L177" s="1"/>
      <c r="M177" s="1"/>
      <c r="N177" s="1"/>
      <c r="O177" s="1"/>
    </row>
    <row r="178" spans="8:15" x14ac:dyDescent="0.2">
      <c r="H178" s="1"/>
      <c r="I178" s="1"/>
      <c r="J178" s="1"/>
      <c r="K178" s="1"/>
      <c r="L178" s="1"/>
      <c r="M178" s="1"/>
      <c r="N178" s="1"/>
      <c r="O178" s="1"/>
    </row>
    <row r="179" spans="8:15" x14ac:dyDescent="0.2">
      <c r="H179" s="1"/>
      <c r="I179" s="1"/>
      <c r="J179" s="1"/>
      <c r="K179" s="1"/>
      <c r="L179" s="1"/>
      <c r="M179" s="1"/>
      <c r="N179" s="1"/>
      <c r="O179" s="1"/>
    </row>
    <row r="180" spans="8:15" x14ac:dyDescent="0.2">
      <c r="H180" s="1"/>
      <c r="I180" s="1"/>
      <c r="J180" s="1"/>
      <c r="K180" s="1"/>
      <c r="L180" s="1"/>
      <c r="M180" s="1"/>
      <c r="N180" s="1"/>
      <c r="O180" s="1"/>
    </row>
    <row r="181" spans="8:15" x14ac:dyDescent="0.2">
      <c r="H181" s="1"/>
      <c r="I181" s="1"/>
      <c r="J181" s="1"/>
      <c r="K181" s="1"/>
      <c r="L181" s="1"/>
      <c r="M181" s="1"/>
      <c r="N181" s="1"/>
      <c r="O181" s="1"/>
    </row>
    <row r="182" spans="8:15" x14ac:dyDescent="0.2">
      <c r="H182" s="1"/>
      <c r="I182" s="1"/>
      <c r="J182" s="1"/>
      <c r="K182" s="1"/>
      <c r="L182" s="1"/>
      <c r="M182" s="1"/>
      <c r="N182" s="1"/>
      <c r="O182" s="1"/>
    </row>
    <row r="183" spans="8:15" x14ac:dyDescent="0.2">
      <c r="H183" s="1"/>
      <c r="I183" s="1"/>
      <c r="J183" s="1"/>
      <c r="K183" s="1"/>
      <c r="L183" s="1"/>
      <c r="M183" s="1"/>
      <c r="N183" s="1"/>
      <c r="O183" s="1"/>
    </row>
    <row r="184" spans="8:15" x14ac:dyDescent="0.2">
      <c r="H184" s="1"/>
      <c r="I184" s="1"/>
      <c r="J184" s="1"/>
      <c r="K184" s="1"/>
      <c r="L184" s="1"/>
      <c r="M184" s="1"/>
      <c r="N184" s="1"/>
      <c r="O184" s="1"/>
    </row>
    <row r="185" spans="8:15" x14ac:dyDescent="0.2">
      <c r="H185" s="1"/>
      <c r="I185" s="1"/>
      <c r="J185" s="1"/>
      <c r="K185" s="1"/>
      <c r="L185" s="1"/>
      <c r="M185" s="1"/>
      <c r="N185" s="1"/>
      <c r="O185" s="1"/>
    </row>
    <row r="186" spans="8:15" x14ac:dyDescent="0.2">
      <c r="H186" s="1"/>
      <c r="I186" s="1"/>
      <c r="J186" s="1"/>
      <c r="K186" s="1"/>
      <c r="L186" s="1"/>
      <c r="M186" s="1"/>
      <c r="N186" s="1"/>
      <c r="O186" s="1"/>
    </row>
    <row r="187" spans="8:15" x14ac:dyDescent="0.2">
      <c r="H187" s="1"/>
      <c r="I187" s="1"/>
      <c r="J187" s="1"/>
      <c r="K187" s="1"/>
      <c r="L187" s="1"/>
      <c r="M187" s="1"/>
      <c r="N187" s="1"/>
      <c r="O187" s="1"/>
    </row>
    <row r="188" spans="8:15" x14ac:dyDescent="0.2">
      <c r="H188" s="1"/>
      <c r="I188" s="1"/>
      <c r="J188" s="1"/>
      <c r="K188" s="1"/>
      <c r="L188" s="1"/>
      <c r="M188" s="1"/>
      <c r="N188" s="1"/>
      <c r="O188" s="1"/>
    </row>
    <row r="189" spans="8:15" x14ac:dyDescent="0.2">
      <c r="H189" s="1"/>
      <c r="I189" s="1"/>
      <c r="J189" s="1"/>
      <c r="K189" s="1"/>
      <c r="L189" s="1"/>
      <c r="M189" s="1"/>
      <c r="N189" s="1"/>
      <c r="O189" s="1"/>
    </row>
    <row r="190" spans="8:15" x14ac:dyDescent="0.2">
      <c r="H190" s="1"/>
      <c r="I190" s="1"/>
      <c r="J190" s="1"/>
      <c r="K190" s="1"/>
      <c r="L190" s="1"/>
      <c r="M190" s="1"/>
      <c r="N190" s="1"/>
      <c r="O190" s="1"/>
    </row>
    <row r="191" spans="8:15" x14ac:dyDescent="0.2">
      <c r="H191" s="1"/>
      <c r="I191" s="1"/>
      <c r="J191" s="1"/>
      <c r="K191" s="1"/>
      <c r="L191" s="1"/>
      <c r="M191" s="1"/>
      <c r="N191" s="1"/>
      <c r="O191" s="1"/>
    </row>
    <row r="192" spans="8:15" x14ac:dyDescent="0.2">
      <c r="H192" s="1"/>
      <c r="I192" s="1"/>
      <c r="J192" s="1"/>
      <c r="K192" s="1"/>
      <c r="L192" s="1"/>
      <c r="M192" s="1"/>
      <c r="N192" s="1"/>
      <c r="O192" s="1"/>
    </row>
    <row r="193" spans="8:15" x14ac:dyDescent="0.2">
      <c r="H193" s="1"/>
      <c r="I193" s="1"/>
      <c r="J193" s="1"/>
      <c r="K193" s="1"/>
      <c r="L193" s="1"/>
      <c r="M193" s="1"/>
      <c r="N193" s="1"/>
      <c r="O193" s="1"/>
    </row>
    <row r="194" spans="8:15" x14ac:dyDescent="0.2">
      <c r="H194" s="1"/>
      <c r="I194" s="1"/>
      <c r="J194" s="1"/>
      <c r="K194" s="1"/>
      <c r="L194" s="1"/>
      <c r="M194" s="1"/>
      <c r="N194" s="1"/>
      <c r="O194" s="1"/>
    </row>
    <row r="195" spans="8:15" x14ac:dyDescent="0.2">
      <c r="H195" s="1"/>
      <c r="I195" s="1"/>
      <c r="J195" s="1"/>
      <c r="K195" s="1"/>
      <c r="L195" s="1"/>
      <c r="M195" s="1"/>
      <c r="N195" s="1"/>
      <c r="O195" s="1"/>
    </row>
    <row r="196" spans="8:15" x14ac:dyDescent="0.2">
      <c r="H196" s="1"/>
      <c r="I196" s="1"/>
      <c r="J196" s="1"/>
      <c r="K196" s="1"/>
      <c r="L196" s="1"/>
      <c r="M196" s="1"/>
      <c r="N196" s="1"/>
      <c r="O196" s="1"/>
    </row>
    <row r="197" spans="8:15" x14ac:dyDescent="0.2">
      <c r="H197" s="1"/>
      <c r="I197" s="1"/>
      <c r="J197" s="1"/>
      <c r="K197" s="1"/>
      <c r="L197" s="1"/>
      <c r="M197" s="1"/>
      <c r="N197" s="1"/>
      <c r="O197" s="1"/>
    </row>
    <row r="198" spans="8:15" x14ac:dyDescent="0.2">
      <c r="H198" s="1"/>
      <c r="I198" s="1"/>
      <c r="J198" s="1"/>
      <c r="K198" s="1"/>
      <c r="L198" s="1"/>
      <c r="M198" s="1"/>
      <c r="N198" s="1"/>
      <c r="O198" s="1"/>
    </row>
    <row r="199" spans="8:15" x14ac:dyDescent="0.2">
      <c r="H199" s="1"/>
      <c r="I199" s="1"/>
      <c r="J199" s="1"/>
      <c r="K199" s="1"/>
      <c r="L199" s="1"/>
      <c r="M199" s="1"/>
      <c r="N199" s="1"/>
      <c r="O199" s="1"/>
    </row>
    <row r="200" spans="8:15" x14ac:dyDescent="0.2">
      <c r="H200" s="1"/>
      <c r="I200" s="1"/>
      <c r="J200" s="1"/>
      <c r="K200" s="1"/>
      <c r="L200" s="1"/>
      <c r="M200" s="1"/>
      <c r="N200" s="1"/>
      <c r="O200" s="1"/>
    </row>
    <row r="201" spans="8:15" x14ac:dyDescent="0.2">
      <c r="H201" s="1"/>
      <c r="I201" s="1"/>
      <c r="J201" s="1"/>
      <c r="K201" s="1"/>
      <c r="L201" s="1"/>
      <c r="M201" s="1"/>
      <c r="N201" s="1"/>
      <c r="O201" s="1"/>
    </row>
    <row r="202" spans="8:15" x14ac:dyDescent="0.2">
      <c r="H202" s="1"/>
      <c r="I202" s="1"/>
      <c r="J202" s="1"/>
      <c r="K202" s="1"/>
      <c r="L202" s="1"/>
      <c r="M202" s="1"/>
      <c r="N202" s="1"/>
      <c r="O202" s="1"/>
    </row>
    <row r="203" spans="8:15" ht="13.5" customHeight="1" x14ac:dyDescent="0.2">
      <c r="H203" s="1"/>
      <c r="I203" s="1"/>
      <c r="J203" s="1"/>
      <c r="K203" s="1"/>
      <c r="L203" s="1"/>
      <c r="M203" s="1"/>
      <c r="N203" s="1"/>
      <c r="O203" s="1"/>
    </row>
    <row r="204" spans="8:15" ht="13.5" customHeight="1" x14ac:dyDescent="0.2">
      <c r="H204" s="1"/>
      <c r="I204" s="1"/>
      <c r="J204" s="1"/>
      <c r="K204" s="1"/>
      <c r="L204" s="1"/>
      <c r="M204" s="1"/>
      <c r="N204" s="1"/>
      <c r="O204" s="1"/>
    </row>
    <row r="205" spans="8:15" ht="13.5" customHeight="1" x14ac:dyDescent="0.2">
      <c r="H205" s="1"/>
      <c r="I205" s="1"/>
      <c r="J205" s="1"/>
      <c r="K205" s="1"/>
      <c r="L205" s="1"/>
      <c r="M205" s="1"/>
      <c r="N205" s="1"/>
      <c r="O205" s="1"/>
    </row>
    <row r="206" spans="8:15" ht="13.5" customHeight="1" x14ac:dyDescent="0.2">
      <c r="H206" s="1"/>
      <c r="I206" s="1"/>
      <c r="J206" s="1"/>
      <c r="K206" s="1"/>
      <c r="L206" s="1"/>
      <c r="M206" s="1"/>
      <c r="N206" s="1"/>
      <c r="O206" s="1"/>
    </row>
    <row r="207" spans="8:15" ht="13.5" customHeight="1" x14ac:dyDescent="0.2">
      <c r="H207" s="1"/>
      <c r="I207" s="1"/>
      <c r="J207" s="1"/>
      <c r="K207" s="1"/>
      <c r="L207" s="1"/>
      <c r="M207" s="1"/>
      <c r="N207" s="1"/>
      <c r="O207" s="1"/>
    </row>
    <row r="208" spans="8:15" ht="13.5" customHeight="1" x14ac:dyDescent="0.2">
      <c r="H208" s="1"/>
      <c r="I208" s="1"/>
      <c r="J208" s="1"/>
      <c r="K208" s="1"/>
      <c r="L208" s="1"/>
      <c r="M208" s="1"/>
      <c r="N208" s="1"/>
      <c r="O208" s="1"/>
    </row>
    <row r="209" spans="8:15" ht="13.5" customHeight="1" x14ac:dyDescent="0.2">
      <c r="H209" s="1"/>
      <c r="I209" s="1"/>
      <c r="J209" s="1"/>
      <c r="K209" s="1"/>
      <c r="L209" s="1"/>
      <c r="M209" s="1"/>
      <c r="N209" s="1"/>
      <c r="O209" s="1"/>
    </row>
    <row r="210" spans="8:15" ht="13.5" customHeight="1" x14ac:dyDescent="0.2">
      <c r="H210" s="1"/>
      <c r="I210" s="1"/>
      <c r="J210" s="1"/>
      <c r="K210" s="1"/>
      <c r="L210" s="1"/>
      <c r="M210" s="1"/>
      <c r="N210" s="1"/>
      <c r="O210" s="1"/>
    </row>
    <row r="211" spans="8:15" ht="13.5" customHeight="1" x14ac:dyDescent="0.2">
      <c r="H211" s="1"/>
      <c r="I211" s="1"/>
      <c r="J211" s="1"/>
      <c r="K211" s="1"/>
      <c r="L211" s="1"/>
      <c r="M211" s="1"/>
      <c r="N211" s="1"/>
      <c r="O211" s="1"/>
    </row>
    <row r="212" spans="8:15" ht="13.5" customHeight="1" x14ac:dyDescent="0.2">
      <c r="H212" s="1"/>
      <c r="I212" s="1"/>
      <c r="J212" s="1"/>
      <c r="K212" s="1"/>
      <c r="L212" s="1"/>
      <c r="M212" s="1"/>
      <c r="N212" s="1"/>
      <c r="O212" s="1"/>
    </row>
    <row r="213" spans="8:15" ht="13.5" customHeight="1" x14ac:dyDescent="0.2">
      <c r="H213" s="1"/>
      <c r="I213" s="1"/>
      <c r="J213" s="1"/>
      <c r="K213" s="1"/>
      <c r="L213" s="1"/>
      <c r="M213" s="1"/>
      <c r="N213" s="1"/>
      <c r="O213" s="1"/>
    </row>
    <row r="214" spans="8:15" ht="13.5" customHeight="1" x14ac:dyDescent="0.2">
      <c r="H214" s="1"/>
      <c r="I214" s="1"/>
      <c r="J214" s="1"/>
      <c r="K214" s="1"/>
      <c r="L214" s="1"/>
      <c r="M214" s="1"/>
      <c r="N214" s="1"/>
      <c r="O214" s="1"/>
    </row>
    <row r="215" spans="8:15" ht="13.5" customHeight="1" x14ac:dyDescent="0.2">
      <c r="H215" s="1"/>
      <c r="I215" s="1"/>
      <c r="J215" s="1"/>
      <c r="K215" s="1"/>
      <c r="L215" s="1"/>
      <c r="M215" s="1"/>
      <c r="N215" s="1"/>
      <c r="O215" s="1"/>
    </row>
    <row r="216" spans="8:15" ht="13.5" customHeight="1" x14ac:dyDescent="0.2">
      <c r="H216" s="1"/>
      <c r="I216" s="1"/>
      <c r="J216" s="1"/>
      <c r="K216" s="1"/>
      <c r="L216" s="1"/>
      <c r="M216" s="1"/>
      <c r="N216" s="1"/>
      <c r="O216" s="1"/>
    </row>
    <row r="217" spans="8:15" ht="13.5" customHeight="1" x14ac:dyDescent="0.2">
      <c r="H217" s="1"/>
      <c r="I217" s="1"/>
      <c r="J217" s="1"/>
      <c r="K217" s="1"/>
      <c r="L217" s="1"/>
      <c r="M217" s="1"/>
      <c r="N217" s="1"/>
      <c r="O217" s="1"/>
    </row>
    <row r="218" spans="8:15" ht="13.5" customHeight="1" x14ac:dyDescent="0.2">
      <c r="H218" s="1"/>
      <c r="I218" s="1"/>
      <c r="J218" s="1"/>
      <c r="K218" s="1"/>
      <c r="L218" s="1"/>
      <c r="M218" s="1"/>
      <c r="N218" s="1"/>
      <c r="O218" s="1"/>
    </row>
    <row r="219" spans="8:15" ht="13.5" customHeight="1" x14ac:dyDescent="0.2">
      <c r="H219" s="1"/>
      <c r="I219" s="1"/>
      <c r="J219" s="1"/>
      <c r="K219" s="1"/>
      <c r="L219" s="1"/>
      <c r="M219" s="1"/>
      <c r="N219" s="1"/>
      <c r="O219" s="1"/>
    </row>
    <row r="220" spans="8:15" ht="13.5" customHeight="1" x14ac:dyDescent="0.2">
      <c r="H220" s="1"/>
      <c r="I220" s="1"/>
      <c r="J220" s="1"/>
      <c r="K220" s="1"/>
      <c r="L220" s="1"/>
      <c r="M220" s="1"/>
      <c r="N220" s="1"/>
      <c r="O220" s="1"/>
    </row>
    <row r="221" spans="8:15" ht="13.5" customHeight="1" x14ac:dyDescent="0.2">
      <c r="H221" s="1"/>
      <c r="I221" s="1"/>
      <c r="J221" s="1"/>
      <c r="K221" s="1"/>
      <c r="L221" s="1"/>
      <c r="M221" s="1"/>
      <c r="N221" s="1"/>
      <c r="O221" s="1"/>
    </row>
    <row r="222" spans="8:15" ht="13.5" customHeight="1" x14ac:dyDescent="0.2">
      <c r="H222" s="1"/>
      <c r="I222" s="1"/>
      <c r="J222" s="1"/>
      <c r="K222" s="1"/>
      <c r="L222" s="1"/>
      <c r="M222" s="1"/>
      <c r="N222" s="1"/>
      <c r="O222" s="1"/>
    </row>
    <row r="223" spans="8:15" ht="13.5" customHeight="1" x14ac:dyDescent="0.2">
      <c r="H223" s="1"/>
      <c r="I223" s="1"/>
      <c r="J223" s="1"/>
      <c r="K223" s="1"/>
      <c r="L223" s="1"/>
      <c r="M223" s="1"/>
      <c r="N223" s="1"/>
      <c r="O223" s="1"/>
    </row>
    <row r="224" spans="8:15" ht="13.5" customHeight="1" x14ac:dyDescent="0.2">
      <c r="H224" s="1"/>
      <c r="I224" s="1"/>
      <c r="J224" s="1"/>
      <c r="K224" s="1"/>
      <c r="L224" s="1"/>
      <c r="M224" s="1"/>
      <c r="N224" s="1"/>
      <c r="O224" s="1"/>
    </row>
    <row r="225" spans="8:15" ht="13.5" customHeight="1" x14ac:dyDescent="0.2">
      <c r="H225" s="1"/>
      <c r="I225" s="1"/>
      <c r="J225" s="1"/>
      <c r="K225" s="1"/>
      <c r="L225" s="1"/>
      <c r="M225" s="1"/>
      <c r="N225" s="1"/>
      <c r="O225" s="1"/>
    </row>
    <row r="226" spans="8:15" ht="13.5" customHeight="1" x14ac:dyDescent="0.2">
      <c r="H226" s="1"/>
      <c r="I226" s="1"/>
      <c r="J226" s="1"/>
      <c r="K226" s="1"/>
      <c r="L226" s="1"/>
      <c r="M226" s="1"/>
      <c r="N226" s="1"/>
      <c r="O226" s="1"/>
    </row>
    <row r="227" spans="8:15" ht="13.5" customHeight="1" x14ac:dyDescent="0.2">
      <c r="H227" s="1"/>
      <c r="I227" s="1"/>
      <c r="J227" s="1"/>
      <c r="K227" s="1"/>
      <c r="L227" s="1"/>
      <c r="M227" s="1"/>
      <c r="N227" s="1"/>
      <c r="O227" s="1"/>
    </row>
    <row r="228" spans="8:15" ht="13.5" customHeight="1" x14ac:dyDescent="0.2">
      <c r="H228" s="1"/>
      <c r="I228" s="1"/>
      <c r="J228" s="1"/>
      <c r="K228" s="1"/>
      <c r="L228" s="1"/>
      <c r="M228" s="1"/>
      <c r="N228" s="1"/>
      <c r="O228" s="1"/>
    </row>
    <row r="229" spans="8:15" ht="13.5" customHeight="1" x14ac:dyDescent="0.2">
      <c r="H229" s="1"/>
      <c r="I229" s="1"/>
      <c r="J229" s="1"/>
      <c r="K229" s="1"/>
      <c r="L229" s="1"/>
      <c r="M229" s="1"/>
      <c r="N229" s="1"/>
      <c r="O229" s="1"/>
    </row>
    <row r="230" spans="8:15" ht="13.5" customHeight="1" x14ac:dyDescent="0.2">
      <c r="H230" s="1"/>
      <c r="I230" s="1"/>
      <c r="J230" s="1"/>
      <c r="K230" s="1"/>
      <c r="L230" s="1"/>
      <c r="M230" s="1"/>
      <c r="N230" s="1"/>
      <c r="O230" s="1"/>
    </row>
    <row r="231" spans="8:15" ht="13.5" customHeight="1" x14ac:dyDescent="0.2">
      <c r="H231" s="1"/>
      <c r="I231" s="1"/>
      <c r="J231" s="1"/>
      <c r="K231" s="1"/>
      <c r="L231" s="1"/>
      <c r="M231" s="1"/>
      <c r="N231" s="1"/>
      <c r="O231" s="1"/>
    </row>
    <row r="232" spans="8:15" ht="13.5" customHeight="1" x14ac:dyDescent="0.2">
      <c r="H232" s="1"/>
      <c r="I232" s="1"/>
      <c r="J232" s="1"/>
      <c r="K232" s="1"/>
      <c r="L232" s="1"/>
      <c r="M232" s="1"/>
      <c r="N232" s="1"/>
      <c r="O232" s="1"/>
    </row>
    <row r="233" spans="8:15" ht="13.5" customHeight="1" x14ac:dyDescent="0.2">
      <c r="H233" s="1"/>
      <c r="I233" s="1"/>
      <c r="J233" s="1"/>
      <c r="K233" s="1"/>
      <c r="L233" s="1"/>
      <c r="M233" s="1"/>
      <c r="N233" s="1"/>
      <c r="O233" s="1"/>
    </row>
    <row r="234" spans="8:15" ht="13.5" customHeight="1" x14ac:dyDescent="0.2">
      <c r="H234" s="1"/>
      <c r="I234" s="1"/>
      <c r="J234" s="1"/>
      <c r="K234" s="1"/>
      <c r="L234" s="1"/>
      <c r="M234" s="1"/>
      <c r="N234" s="1"/>
      <c r="O234" s="1"/>
    </row>
    <row r="235" spans="8:15" ht="13.5" customHeight="1" x14ac:dyDescent="0.2">
      <c r="H235" s="1"/>
      <c r="I235" s="1"/>
      <c r="J235" s="1"/>
      <c r="K235" s="1"/>
      <c r="L235" s="1"/>
      <c r="M235" s="1"/>
      <c r="N235" s="1"/>
      <c r="O235" s="1"/>
    </row>
    <row r="236" spans="8:15" ht="13.5" customHeight="1" x14ac:dyDescent="0.2">
      <c r="H236" s="1"/>
      <c r="I236" s="1"/>
      <c r="J236" s="1"/>
      <c r="K236" s="1"/>
      <c r="L236" s="1"/>
      <c r="M236" s="1"/>
      <c r="N236" s="1"/>
      <c r="O236" s="1"/>
    </row>
    <row r="237" spans="8:15" ht="13.5" customHeight="1" x14ac:dyDescent="0.2">
      <c r="H237" s="1"/>
      <c r="I237" s="1"/>
      <c r="J237" s="1"/>
      <c r="K237" s="1"/>
      <c r="L237" s="1"/>
      <c r="M237" s="1"/>
      <c r="N237" s="1"/>
      <c r="O237" s="1"/>
    </row>
    <row r="238" spans="8:15" ht="13.5" customHeight="1" x14ac:dyDescent="0.2">
      <c r="H238" s="1"/>
      <c r="I238" s="1"/>
      <c r="J238" s="1"/>
      <c r="K238" s="1"/>
      <c r="L238" s="1"/>
      <c r="M238" s="1"/>
      <c r="N238" s="1"/>
      <c r="O238" s="1"/>
    </row>
    <row r="239" spans="8:15" ht="13.5" customHeight="1" x14ac:dyDescent="0.2">
      <c r="H239" s="1"/>
      <c r="I239" s="1"/>
      <c r="J239" s="1"/>
      <c r="K239" s="1"/>
      <c r="L239" s="1"/>
      <c r="M239" s="1"/>
      <c r="N239" s="1"/>
      <c r="O239" s="1"/>
    </row>
    <row r="240" spans="8:15" ht="13.5" customHeight="1" x14ac:dyDescent="0.2">
      <c r="H240" s="1"/>
      <c r="I240" s="1"/>
      <c r="J240" s="1"/>
      <c r="K240" s="1"/>
      <c r="L240" s="1"/>
      <c r="M240" s="1"/>
      <c r="N240" s="1"/>
      <c r="O240" s="1"/>
    </row>
    <row r="241" spans="8:15" ht="13.5" customHeight="1" x14ac:dyDescent="0.2">
      <c r="H241" s="1"/>
      <c r="I241" s="1"/>
      <c r="J241" s="1"/>
      <c r="K241" s="1"/>
      <c r="L241" s="1"/>
      <c r="M241" s="1"/>
      <c r="N241" s="1"/>
      <c r="O241" s="1"/>
    </row>
    <row r="242" spans="8:15" ht="13.5" customHeight="1" x14ac:dyDescent="0.2">
      <c r="H242" s="1"/>
      <c r="I242" s="1"/>
      <c r="J242" s="1"/>
      <c r="K242" s="1"/>
      <c r="L242" s="1"/>
      <c r="M242" s="1"/>
      <c r="N242" s="1"/>
      <c r="O242" s="1"/>
    </row>
    <row r="243" spans="8:15" ht="13.5" customHeight="1" x14ac:dyDescent="0.2">
      <c r="H243" s="1"/>
      <c r="I243" s="1"/>
      <c r="J243" s="1"/>
      <c r="K243" s="1"/>
      <c r="L243" s="1"/>
      <c r="M243" s="1"/>
      <c r="N243" s="1"/>
      <c r="O243" s="1"/>
    </row>
    <row r="244" spans="8:15" ht="13.5" customHeight="1" x14ac:dyDescent="0.2">
      <c r="H244" s="1"/>
      <c r="I244" s="1"/>
      <c r="J244" s="1"/>
      <c r="K244" s="1"/>
      <c r="L244" s="1"/>
      <c r="M244" s="1"/>
      <c r="N244" s="1"/>
      <c r="O244" s="1"/>
    </row>
    <row r="245" spans="8:15" ht="13.5" customHeight="1" x14ac:dyDescent="0.2">
      <c r="H245" s="1"/>
      <c r="I245" s="1"/>
      <c r="J245" s="1"/>
      <c r="K245" s="1"/>
      <c r="L245" s="1"/>
      <c r="M245" s="1"/>
      <c r="N245" s="1"/>
      <c r="O245" s="1"/>
    </row>
    <row r="246" spans="8:15" ht="13.5" customHeight="1" x14ac:dyDescent="0.2">
      <c r="H246" s="1"/>
      <c r="I246" s="1"/>
      <c r="J246" s="1"/>
      <c r="K246" s="1"/>
      <c r="L246" s="1"/>
      <c r="M246" s="1"/>
      <c r="N246" s="1"/>
      <c r="O246" s="1"/>
    </row>
    <row r="247" spans="8:15" ht="13.5" customHeight="1" x14ac:dyDescent="0.2">
      <c r="H247" s="1"/>
      <c r="I247" s="1"/>
      <c r="J247" s="1"/>
      <c r="K247" s="1"/>
      <c r="L247" s="1"/>
      <c r="M247" s="1"/>
      <c r="N247" s="1"/>
      <c r="O247" s="1"/>
    </row>
    <row r="248" spans="8:15" ht="13.5" customHeight="1" x14ac:dyDescent="0.2">
      <c r="H248" s="1"/>
      <c r="I248" s="1"/>
      <c r="J248" s="1"/>
      <c r="K248" s="1"/>
      <c r="L248" s="1"/>
      <c r="M248" s="1"/>
      <c r="N248" s="1"/>
      <c r="O248" s="1"/>
    </row>
    <row r="249" spans="8:15" ht="13.5" customHeight="1" x14ac:dyDescent="0.2">
      <c r="H249" s="1"/>
      <c r="I249" s="1"/>
      <c r="J249" s="1"/>
      <c r="K249" s="1"/>
      <c r="L249" s="1"/>
      <c r="M249" s="1"/>
      <c r="N249" s="1"/>
      <c r="O249" s="1"/>
    </row>
    <row r="250" spans="8:15" ht="13.5" customHeight="1" x14ac:dyDescent="0.2">
      <c r="H250" s="1"/>
      <c r="I250" s="1"/>
      <c r="J250" s="1"/>
      <c r="K250" s="1"/>
      <c r="L250" s="1"/>
      <c r="M250" s="1"/>
      <c r="N250" s="1"/>
      <c r="O250" s="1"/>
    </row>
    <row r="251" spans="8:15" ht="13.5" customHeight="1" x14ac:dyDescent="0.2">
      <c r="H251" s="1"/>
      <c r="I251" s="1"/>
      <c r="J251" s="1"/>
      <c r="K251" s="1"/>
      <c r="L251" s="1"/>
      <c r="M251" s="1"/>
      <c r="N251" s="1"/>
      <c r="O251" s="1"/>
    </row>
    <row r="252" spans="8:15" ht="13.5" customHeight="1" x14ac:dyDescent="0.2">
      <c r="H252" s="1"/>
      <c r="I252" s="1"/>
      <c r="J252" s="1"/>
      <c r="K252" s="1"/>
      <c r="L252" s="1"/>
      <c r="M252" s="1"/>
      <c r="N252" s="1"/>
      <c r="O252" s="1"/>
    </row>
    <row r="253" spans="8:15" ht="13.5" customHeight="1" x14ac:dyDescent="0.2">
      <c r="H253" s="1"/>
      <c r="I253" s="1"/>
      <c r="J253" s="1"/>
      <c r="K253" s="1"/>
      <c r="L253" s="1"/>
      <c r="M253" s="1"/>
      <c r="N253" s="1"/>
      <c r="O253" s="1"/>
    </row>
    <row r="254" spans="8:15" ht="13.5" customHeight="1" x14ac:dyDescent="0.2">
      <c r="H254" s="1"/>
      <c r="I254" s="1"/>
      <c r="J254" s="1"/>
      <c r="K254" s="1"/>
      <c r="L254" s="1"/>
      <c r="M254" s="1"/>
      <c r="N254" s="1"/>
      <c r="O254" s="1"/>
    </row>
    <row r="255" spans="8:15" ht="13.5" customHeight="1" x14ac:dyDescent="0.2">
      <c r="H255" s="1"/>
      <c r="I255" s="1"/>
      <c r="J255" s="1"/>
      <c r="K255" s="1"/>
      <c r="L255" s="1"/>
      <c r="M255" s="1"/>
      <c r="N255" s="1"/>
      <c r="O255" s="1"/>
    </row>
    <row r="256" spans="8:15" ht="13.5" customHeight="1" x14ac:dyDescent="0.2">
      <c r="H256" s="1"/>
      <c r="I256" s="1"/>
      <c r="J256" s="1"/>
      <c r="K256" s="1"/>
      <c r="L256" s="1"/>
      <c r="M256" s="1"/>
      <c r="N256" s="1"/>
      <c r="O256" s="1"/>
    </row>
    <row r="257" spans="8:15" ht="13.5" customHeight="1" x14ac:dyDescent="0.2">
      <c r="H257" s="1"/>
      <c r="I257" s="1"/>
      <c r="J257" s="1"/>
      <c r="K257" s="1"/>
      <c r="L257" s="1"/>
      <c r="M257" s="1"/>
      <c r="N257" s="1"/>
      <c r="O257" s="1"/>
    </row>
    <row r="258" spans="8:15" ht="13.5" customHeight="1" x14ac:dyDescent="0.2">
      <c r="H258" s="1"/>
      <c r="I258" s="1"/>
      <c r="J258" s="1"/>
      <c r="K258" s="1"/>
      <c r="L258" s="1"/>
      <c r="M258" s="1"/>
      <c r="N258" s="1"/>
      <c r="O258" s="1"/>
    </row>
    <row r="259" spans="8:15" ht="13.5" customHeight="1" x14ac:dyDescent="0.2">
      <c r="H259" s="1"/>
      <c r="I259" s="1"/>
      <c r="J259" s="1"/>
      <c r="K259" s="1"/>
      <c r="L259" s="1"/>
      <c r="M259" s="1"/>
      <c r="N259" s="1"/>
      <c r="O259" s="1"/>
    </row>
    <row r="260" spans="8:15" ht="13.5" customHeight="1" x14ac:dyDescent="0.2">
      <c r="H260" s="1"/>
      <c r="I260" s="1"/>
      <c r="J260" s="1"/>
      <c r="K260" s="1"/>
      <c r="L260" s="1"/>
      <c r="M260" s="1"/>
      <c r="N260" s="1"/>
      <c r="O260" s="1"/>
    </row>
    <row r="261" spans="8:15" ht="13.5" customHeight="1" x14ac:dyDescent="0.2">
      <c r="H261" s="1"/>
      <c r="I261" s="1"/>
      <c r="J261" s="1"/>
      <c r="K261" s="1"/>
      <c r="L261" s="1"/>
      <c r="M261" s="1"/>
      <c r="N261" s="1"/>
      <c r="O261" s="1"/>
    </row>
    <row r="262" spans="8:15" ht="13.5" customHeight="1" x14ac:dyDescent="0.2">
      <c r="H262" s="1"/>
      <c r="I262" s="1"/>
      <c r="J262" s="1"/>
      <c r="K262" s="1"/>
      <c r="L262" s="1"/>
      <c r="M262" s="1"/>
      <c r="N262" s="1"/>
      <c r="O262" s="1"/>
    </row>
    <row r="263" spans="8:15" ht="13.5" customHeight="1" x14ac:dyDescent="0.2">
      <c r="H263" s="1"/>
      <c r="I263" s="1"/>
      <c r="J263" s="1"/>
      <c r="K263" s="1"/>
      <c r="L263" s="1"/>
      <c r="M263" s="1"/>
      <c r="N263" s="1"/>
      <c r="O263" s="1"/>
    </row>
    <row r="264" spans="8:15" ht="13.5" customHeight="1" x14ac:dyDescent="0.2">
      <c r="H264" s="1"/>
      <c r="I264" s="1"/>
      <c r="J264" s="1"/>
      <c r="K264" s="1"/>
      <c r="L264" s="1"/>
      <c r="M264" s="1"/>
      <c r="N264" s="1"/>
      <c r="O264" s="1"/>
    </row>
    <row r="265" spans="8:15" ht="13.5" customHeight="1" x14ac:dyDescent="0.2">
      <c r="H265" s="1"/>
      <c r="I265" s="1"/>
      <c r="J265" s="1"/>
      <c r="K265" s="1"/>
      <c r="L265" s="1"/>
      <c r="M265" s="1"/>
      <c r="N265" s="1"/>
      <c r="O265" s="1"/>
    </row>
    <row r="266" spans="8:15" ht="13.5" customHeight="1" x14ac:dyDescent="0.2">
      <c r="H266" s="1"/>
      <c r="I266" s="1"/>
      <c r="J266" s="1"/>
      <c r="K266" s="1"/>
      <c r="L266" s="1"/>
      <c r="M266" s="1"/>
      <c r="N266" s="1"/>
      <c r="O266" s="1"/>
    </row>
    <row r="267" spans="8:15" ht="13.5" customHeight="1" x14ac:dyDescent="0.2">
      <c r="H267" s="1"/>
      <c r="I267" s="1"/>
      <c r="J267" s="1"/>
      <c r="K267" s="1"/>
      <c r="L267" s="1"/>
      <c r="M267" s="1"/>
      <c r="N267" s="1"/>
      <c r="O267" s="1"/>
    </row>
    <row r="268" spans="8:15" ht="13.5" customHeight="1" x14ac:dyDescent="0.2">
      <c r="H268" s="1"/>
      <c r="I268" s="1"/>
      <c r="J268" s="1"/>
      <c r="K268" s="1"/>
      <c r="L268" s="1"/>
      <c r="M268" s="1"/>
      <c r="N268" s="1"/>
      <c r="O268" s="1"/>
    </row>
    <row r="269" spans="8:15" ht="13.5" customHeight="1" x14ac:dyDescent="0.2">
      <c r="H269" s="1"/>
      <c r="I269" s="1"/>
      <c r="J269" s="1"/>
      <c r="K269" s="1"/>
      <c r="L269" s="1"/>
      <c r="M269" s="1"/>
      <c r="N269" s="1"/>
      <c r="O269" s="1"/>
    </row>
    <row r="270" spans="8:15" ht="13.5" customHeight="1" x14ac:dyDescent="0.2">
      <c r="H270" s="1"/>
      <c r="I270" s="1"/>
      <c r="J270" s="1"/>
      <c r="K270" s="1"/>
      <c r="L270" s="1"/>
      <c r="M270" s="1"/>
      <c r="N270" s="1"/>
      <c r="O270" s="1"/>
    </row>
    <row r="271" spans="8:15" ht="13.5" customHeight="1" x14ac:dyDescent="0.2">
      <c r="H271" s="1"/>
      <c r="I271" s="1"/>
      <c r="J271" s="1"/>
      <c r="K271" s="1"/>
      <c r="L271" s="1"/>
      <c r="M271" s="1"/>
      <c r="N271" s="1"/>
      <c r="O271" s="1"/>
    </row>
    <row r="272" spans="8:15" ht="13.5" customHeight="1" x14ac:dyDescent="0.2">
      <c r="H272" s="1"/>
      <c r="I272" s="1"/>
      <c r="J272" s="1"/>
      <c r="K272" s="1"/>
      <c r="L272" s="1"/>
      <c r="M272" s="1"/>
      <c r="N272" s="1"/>
      <c r="O272" s="1"/>
    </row>
    <row r="273" spans="8:15" x14ac:dyDescent="0.2">
      <c r="H273" s="1"/>
      <c r="I273" s="1"/>
      <c r="J273" s="1"/>
      <c r="K273" s="1"/>
      <c r="L273" s="1"/>
      <c r="M273" s="1"/>
      <c r="N273" s="1"/>
      <c r="O273" s="1"/>
    </row>
    <row r="274" spans="8:15" x14ac:dyDescent="0.2">
      <c r="H274" s="1"/>
      <c r="I274" s="1"/>
      <c r="J274" s="1"/>
      <c r="K274" s="1"/>
      <c r="L274" s="1"/>
      <c r="M274" s="1"/>
      <c r="N274" s="1"/>
      <c r="O274" s="1"/>
    </row>
    <row r="275" spans="8:15" x14ac:dyDescent="0.2">
      <c r="H275" s="1"/>
      <c r="I275" s="1"/>
      <c r="J275" s="1"/>
      <c r="K275" s="1"/>
      <c r="L275" s="1"/>
      <c r="M275" s="1"/>
      <c r="N275" s="1"/>
      <c r="O275" s="1"/>
    </row>
    <row r="276" spans="8:15" x14ac:dyDescent="0.2">
      <c r="H276" s="1"/>
      <c r="I276" s="1"/>
      <c r="J276" s="1"/>
      <c r="K276" s="1"/>
      <c r="L276" s="1"/>
      <c r="M276" s="1"/>
      <c r="N276" s="1"/>
      <c r="O276" s="1"/>
    </row>
    <row r="277" spans="8:15" x14ac:dyDescent="0.2">
      <c r="H277" s="1"/>
      <c r="I277" s="1"/>
      <c r="J277" s="1"/>
      <c r="K277" s="1"/>
      <c r="L277" s="1"/>
      <c r="M277" s="1"/>
      <c r="N277" s="1"/>
      <c r="O277" s="1"/>
    </row>
    <row r="278" spans="8:15" x14ac:dyDescent="0.2">
      <c r="H278" s="1"/>
      <c r="I278" s="1"/>
      <c r="J278" s="1"/>
      <c r="K278" s="1"/>
      <c r="L278" s="1"/>
      <c r="M278" s="1"/>
      <c r="N278" s="1"/>
      <c r="O278" s="1"/>
    </row>
    <row r="279" spans="8:15" x14ac:dyDescent="0.2">
      <c r="H279" s="1"/>
      <c r="I279" s="1"/>
      <c r="J279" s="1"/>
      <c r="K279" s="1"/>
      <c r="L279" s="1"/>
      <c r="M279" s="1"/>
      <c r="N279" s="1"/>
      <c r="O279" s="1"/>
    </row>
    <row r="280" spans="8:15" x14ac:dyDescent="0.2">
      <c r="H280" s="1"/>
      <c r="I280" s="1"/>
      <c r="J280" s="1"/>
      <c r="K280" s="1"/>
      <c r="L280" s="1"/>
      <c r="M280" s="1"/>
      <c r="N280" s="1"/>
      <c r="O280" s="1"/>
    </row>
    <row r="281" spans="8:15" x14ac:dyDescent="0.2">
      <c r="H281" s="1"/>
      <c r="I281" s="1"/>
      <c r="J281" s="1"/>
      <c r="K281" s="1"/>
      <c r="L281" s="1"/>
      <c r="M281" s="1"/>
      <c r="N281" s="1"/>
      <c r="O281" s="1"/>
    </row>
    <row r="282" spans="8:15" x14ac:dyDescent="0.2">
      <c r="H282" s="1"/>
      <c r="I282" s="1"/>
      <c r="J282" s="1"/>
      <c r="K282" s="1"/>
      <c r="L282" s="1"/>
      <c r="M282" s="1"/>
      <c r="N282" s="1"/>
      <c r="O282" s="1"/>
    </row>
    <row r="283" spans="8:15" x14ac:dyDescent="0.2">
      <c r="H283" s="1"/>
      <c r="I283" s="1"/>
      <c r="J283" s="1"/>
      <c r="K283" s="1"/>
      <c r="L283" s="1"/>
      <c r="M283" s="1"/>
      <c r="N283" s="1"/>
      <c r="O283" s="1"/>
    </row>
    <row r="284" spans="8:15" x14ac:dyDescent="0.2">
      <c r="H284" s="1"/>
      <c r="I284" s="1"/>
      <c r="J284" s="1"/>
      <c r="K284" s="1"/>
      <c r="L284" s="1"/>
      <c r="M284" s="1"/>
      <c r="N284" s="1"/>
      <c r="O284" s="1"/>
    </row>
    <row r="285" spans="8:15" x14ac:dyDescent="0.2">
      <c r="H285" s="1"/>
      <c r="I285" s="1"/>
      <c r="J285" s="1"/>
      <c r="K285" s="1"/>
      <c r="L285" s="1"/>
      <c r="M285" s="1"/>
      <c r="N285" s="1"/>
      <c r="O285" s="1"/>
    </row>
    <row r="286" spans="8:15" x14ac:dyDescent="0.2">
      <c r="H286" s="1"/>
      <c r="I286" s="1"/>
      <c r="J286" s="1"/>
      <c r="K286" s="1"/>
      <c r="L286" s="1"/>
      <c r="M286" s="1"/>
      <c r="N286" s="1"/>
      <c r="O286" s="1"/>
    </row>
    <row r="287" spans="8:15" x14ac:dyDescent="0.2">
      <c r="H287" s="1"/>
      <c r="I287" s="1"/>
      <c r="J287" s="1"/>
      <c r="K287" s="1"/>
      <c r="L287" s="1"/>
      <c r="M287" s="1"/>
      <c r="N287" s="1"/>
      <c r="O287" s="1"/>
    </row>
    <row r="288" spans="8:15" x14ac:dyDescent="0.2">
      <c r="H288" s="1"/>
      <c r="I288" s="1"/>
      <c r="J288" s="1"/>
      <c r="K288" s="1"/>
      <c r="L288" s="1"/>
      <c r="M288" s="1"/>
      <c r="N288" s="1"/>
      <c r="O288" s="1"/>
    </row>
    <row r="289" spans="8:15" x14ac:dyDescent="0.2">
      <c r="H289" s="1"/>
      <c r="I289" s="1"/>
      <c r="J289" s="1"/>
      <c r="K289" s="1"/>
      <c r="L289" s="1"/>
      <c r="M289" s="1"/>
      <c r="N289" s="1"/>
      <c r="O289" s="1"/>
    </row>
    <row r="290" spans="8:15" x14ac:dyDescent="0.2">
      <c r="H290" s="1"/>
      <c r="I290" s="1"/>
      <c r="J290" s="1"/>
      <c r="K290" s="1"/>
      <c r="L290" s="1"/>
      <c r="M290" s="1"/>
      <c r="N290" s="1"/>
      <c r="O290" s="1"/>
    </row>
    <row r="291" spans="8:15" x14ac:dyDescent="0.2">
      <c r="H291" s="1"/>
      <c r="I291" s="1"/>
      <c r="J291" s="1"/>
      <c r="K291" s="1"/>
      <c r="L291" s="1"/>
      <c r="M291" s="1"/>
      <c r="N291" s="1"/>
      <c r="O291" s="1"/>
    </row>
    <row r="292" spans="8:15" x14ac:dyDescent="0.2">
      <c r="H292" s="1"/>
      <c r="I292" s="1"/>
      <c r="J292" s="1"/>
      <c r="K292" s="1"/>
      <c r="L292" s="1"/>
      <c r="M292" s="1"/>
      <c r="N292" s="1"/>
      <c r="O292" s="1"/>
    </row>
    <row r="293" spans="8:15" x14ac:dyDescent="0.2">
      <c r="H293" s="1"/>
      <c r="I293" s="1"/>
      <c r="J293" s="1"/>
      <c r="K293" s="1"/>
      <c r="L293" s="1"/>
      <c r="M293" s="1"/>
      <c r="N293" s="1"/>
      <c r="O293" s="1"/>
    </row>
    <row r="294" spans="8:15" x14ac:dyDescent="0.2">
      <c r="H294" s="1"/>
      <c r="I294" s="1"/>
      <c r="J294" s="1"/>
      <c r="K294" s="1"/>
      <c r="L294" s="1"/>
      <c r="M294" s="1"/>
      <c r="N294" s="1"/>
      <c r="O294" s="1"/>
    </row>
    <row r="295" spans="8:15" x14ac:dyDescent="0.2">
      <c r="H295" s="1"/>
      <c r="I295" s="1"/>
      <c r="J295" s="1"/>
      <c r="K295" s="1"/>
      <c r="L295" s="1"/>
      <c r="M295" s="1"/>
      <c r="N295" s="1"/>
      <c r="O295" s="1"/>
    </row>
    <row r="296" spans="8:15" x14ac:dyDescent="0.2">
      <c r="H296" s="1"/>
      <c r="I296" s="1"/>
      <c r="J296" s="1"/>
      <c r="K296" s="1"/>
      <c r="L296" s="1"/>
      <c r="M296" s="1"/>
      <c r="N296" s="1"/>
      <c r="O296" s="1"/>
    </row>
    <row r="297" spans="8:15" x14ac:dyDescent="0.2">
      <c r="H297" s="1"/>
      <c r="I297" s="1"/>
      <c r="J297" s="1"/>
      <c r="K297" s="1"/>
      <c r="L297" s="1"/>
      <c r="M297" s="1"/>
      <c r="N297" s="1"/>
      <c r="O297" s="1"/>
    </row>
    <row r="298" spans="8:15" x14ac:dyDescent="0.2">
      <c r="H298" s="1"/>
      <c r="I298" s="1"/>
      <c r="J298" s="1"/>
      <c r="K298" s="1"/>
      <c r="L298" s="1"/>
      <c r="M298" s="1"/>
      <c r="N298" s="1"/>
      <c r="O298" s="1"/>
    </row>
    <row r="299" spans="8:15" x14ac:dyDescent="0.2">
      <c r="H299" s="1"/>
      <c r="I299" s="1"/>
      <c r="J299" s="1"/>
      <c r="K299" s="1"/>
      <c r="L299" s="1"/>
      <c r="M299" s="1"/>
      <c r="N299" s="1"/>
      <c r="O299" s="1"/>
    </row>
    <row r="300" spans="8:15" x14ac:dyDescent="0.2">
      <c r="H300" s="1"/>
      <c r="I300" s="1"/>
      <c r="J300" s="1"/>
      <c r="K300" s="1"/>
      <c r="L300" s="1"/>
      <c r="M300" s="1"/>
      <c r="N300" s="1"/>
      <c r="O300" s="1"/>
    </row>
    <row r="301" spans="8:15" x14ac:dyDescent="0.2">
      <c r="H301" s="1"/>
      <c r="I301" s="1"/>
      <c r="J301" s="1"/>
      <c r="K301" s="1"/>
      <c r="L301" s="1"/>
      <c r="M301" s="1"/>
      <c r="N301" s="1"/>
      <c r="O301" s="1"/>
    </row>
    <row r="302" spans="8:15" x14ac:dyDescent="0.2">
      <c r="H302" s="1"/>
      <c r="I302" s="1"/>
      <c r="J302" s="1"/>
      <c r="K302" s="1"/>
      <c r="L302" s="1"/>
      <c r="M302" s="1"/>
      <c r="N302" s="1"/>
      <c r="O302" s="1"/>
    </row>
    <row r="303" spans="8:15" x14ac:dyDescent="0.2">
      <c r="H303" s="1"/>
      <c r="I303" s="1"/>
      <c r="J303" s="1"/>
      <c r="K303" s="1"/>
      <c r="L303" s="1"/>
      <c r="M303" s="1"/>
      <c r="N303" s="1"/>
      <c r="O303" s="1"/>
    </row>
    <row r="304" spans="8:15" x14ac:dyDescent="0.2">
      <c r="H304" s="1"/>
      <c r="I304" s="1"/>
      <c r="J304" s="1"/>
      <c r="K304" s="1"/>
      <c r="L304" s="1"/>
      <c r="M304" s="1"/>
      <c r="N304" s="1"/>
      <c r="O304" s="1"/>
    </row>
    <row r="305" spans="8:15" x14ac:dyDescent="0.2">
      <c r="H305" s="1"/>
      <c r="I305" s="1"/>
      <c r="J305" s="1"/>
      <c r="K305" s="1"/>
      <c r="L305" s="1"/>
      <c r="M305" s="1"/>
      <c r="N305" s="1"/>
      <c r="O305" s="1"/>
    </row>
    <row r="306" spans="8:15" x14ac:dyDescent="0.2">
      <c r="H306" s="1"/>
      <c r="I306" s="1"/>
      <c r="J306" s="1"/>
      <c r="K306" s="1"/>
      <c r="L306" s="1"/>
      <c r="M306" s="1"/>
      <c r="N306" s="1"/>
      <c r="O306" s="1"/>
    </row>
    <row r="307" spans="8:15" x14ac:dyDescent="0.2">
      <c r="H307" s="1"/>
      <c r="I307" s="1"/>
      <c r="J307" s="1"/>
      <c r="K307" s="1"/>
      <c r="L307" s="1"/>
      <c r="M307" s="1"/>
      <c r="N307" s="1"/>
      <c r="O307" s="1"/>
    </row>
    <row r="308" spans="8:15" x14ac:dyDescent="0.2">
      <c r="H308" s="1"/>
      <c r="I308" s="1"/>
      <c r="J308" s="1"/>
      <c r="K308" s="1"/>
      <c r="L308" s="1"/>
      <c r="M308" s="1"/>
      <c r="N308" s="1"/>
      <c r="O308" s="1"/>
    </row>
    <row r="309" spans="8:15" x14ac:dyDescent="0.2">
      <c r="H309" s="1"/>
      <c r="I309" s="1"/>
      <c r="J309" s="1"/>
      <c r="K309" s="1"/>
      <c r="L309" s="1"/>
      <c r="M309" s="1"/>
      <c r="N309" s="1"/>
      <c r="O309" s="1"/>
    </row>
    <row r="310" spans="8:15" x14ac:dyDescent="0.2">
      <c r="H310" s="1"/>
      <c r="I310" s="1"/>
      <c r="J310" s="1"/>
      <c r="K310" s="1"/>
      <c r="L310" s="1"/>
      <c r="M310" s="1"/>
      <c r="N310" s="1"/>
      <c r="O310" s="1"/>
    </row>
    <row r="311" spans="8:15" x14ac:dyDescent="0.2">
      <c r="H311" s="1"/>
      <c r="I311" s="1"/>
      <c r="J311" s="1"/>
      <c r="K311" s="1"/>
      <c r="L311" s="1"/>
      <c r="M311" s="1"/>
      <c r="N311" s="1"/>
      <c r="O311" s="1"/>
    </row>
    <row r="312" spans="8:15" x14ac:dyDescent="0.2">
      <c r="H312" s="1"/>
      <c r="I312" s="1"/>
      <c r="J312" s="1"/>
      <c r="K312" s="1"/>
      <c r="L312" s="1"/>
      <c r="M312" s="1"/>
      <c r="N312" s="1"/>
      <c r="O312" s="1"/>
    </row>
    <row r="313" spans="8:15" x14ac:dyDescent="0.2">
      <c r="H313" s="1"/>
      <c r="I313" s="1"/>
      <c r="J313" s="1"/>
      <c r="K313" s="1"/>
      <c r="L313" s="1"/>
      <c r="M313" s="1"/>
      <c r="N313" s="1"/>
      <c r="O313" s="1"/>
    </row>
    <row r="314" spans="8:15" x14ac:dyDescent="0.2">
      <c r="H314" s="1"/>
      <c r="I314" s="1"/>
      <c r="J314" s="1"/>
      <c r="K314" s="1"/>
      <c r="L314" s="1"/>
      <c r="M314" s="1"/>
      <c r="N314" s="1"/>
      <c r="O314" s="1"/>
    </row>
    <row r="315" spans="8:15" x14ac:dyDescent="0.2">
      <c r="H315" s="1"/>
      <c r="I315" s="1"/>
      <c r="J315" s="1"/>
      <c r="K315" s="1"/>
      <c r="L315" s="1"/>
      <c r="M315" s="1"/>
      <c r="N315" s="1"/>
      <c r="O315" s="1"/>
    </row>
    <row r="316" spans="8:15" x14ac:dyDescent="0.2">
      <c r="H316" s="1"/>
      <c r="I316" s="1"/>
      <c r="J316" s="1"/>
      <c r="K316" s="1"/>
      <c r="L316" s="1"/>
      <c r="M316" s="1"/>
      <c r="N316" s="1"/>
      <c r="O316" s="1"/>
    </row>
    <row r="317" spans="8:15" x14ac:dyDescent="0.2">
      <c r="H317" s="1"/>
      <c r="I317" s="1"/>
      <c r="J317" s="1"/>
      <c r="K317" s="1"/>
      <c r="L317" s="1"/>
      <c r="M317" s="1"/>
      <c r="N317" s="1"/>
      <c r="O317" s="1"/>
    </row>
    <row r="318" spans="8:15" x14ac:dyDescent="0.2">
      <c r="H318" s="1"/>
      <c r="I318" s="1"/>
      <c r="J318" s="1"/>
      <c r="K318" s="1"/>
      <c r="L318" s="1"/>
      <c r="M318" s="1"/>
      <c r="N318" s="1"/>
      <c r="O318" s="1"/>
    </row>
    <row r="319" spans="8:15" x14ac:dyDescent="0.2">
      <c r="H319" s="1"/>
      <c r="I319" s="1"/>
      <c r="J319" s="1"/>
      <c r="K319" s="1"/>
      <c r="L319" s="1"/>
      <c r="M319" s="1"/>
      <c r="N319" s="1"/>
      <c r="O319" s="1"/>
    </row>
    <row r="320" spans="8:15" x14ac:dyDescent="0.2">
      <c r="H320" s="1"/>
      <c r="I320" s="1"/>
      <c r="J320" s="1"/>
      <c r="K320" s="1"/>
      <c r="L320" s="1"/>
      <c r="M320" s="1"/>
      <c r="N320" s="1"/>
      <c r="O320" s="1"/>
    </row>
    <row r="321" spans="8:15" x14ac:dyDescent="0.2">
      <c r="H321" s="1"/>
      <c r="I321" s="1"/>
      <c r="J321" s="1"/>
      <c r="K321" s="1"/>
      <c r="L321" s="1"/>
      <c r="M321" s="1"/>
      <c r="N321" s="1"/>
      <c r="O321" s="1"/>
    </row>
    <row r="322" spans="8:15" x14ac:dyDescent="0.2">
      <c r="H322" s="1"/>
      <c r="I322" s="1"/>
      <c r="J322" s="1"/>
      <c r="K322" s="1"/>
      <c r="L322" s="1"/>
      <c r="M322" s="1"/>
      <c r="N322" s="1"/>
      <c r="O322" s="1"/>
    </row>
    <row r="323" spans="8:15" x14ac:dyDescent="0.2">
      <c r="H323" s="1"/>
      <c r="I323" s="1"/>
      <c r="J323" s="1"/>
      <c r="K323" s="1"/>
      <c r="L323" s="1"/>
      <c r="M323" s="1"/>
      <c r="N323" s="1"/>
      <c r="O323" s="1"/>
    </row>
    <row r="324" spans="8:15" x14ac:dyDescent="0.2">
      <c r="H324" s="1"/>
      <c r="I324" s="1"/>
      <c r="J324" s="1"/>
      <c r="K324" s="1"/>
      <c r="L324" s="1"/>
      <c r="M324" s="1"/>
      <c r="N324" s="1"/>
      <c r="O324" s="1"/>
    </row>
    <row r="325" spans="8:15" x14ac:dyDescent="0.2">
      <c r="H325" s="1"/>
      <c r="I325" s="1"/>
      <c r="J325" s="1"/>
      <c r="K325" s="1"/>
      <c r="L325" s="1"/>
      <c r="M325" s="1"/>
      <c r="N325" s="1"/>
      <c r="O325" s="1"/>
    </row>
    <row r="326" spans="8:15" x14ac:dyDescent="0.2">
      <c r="H326" s="1"/>
      <c r="I326" s="1"/>
      <c r="J326" s="1"/>
      <c r="K326" s="1"/>
      <c r="L326" s="1"/>
      <c r="M326" s="1"/>
      <c r="N326" s="1"/>
      <c r="O326" s="1"/>
    </row>
    <row r="327" spans="8:15" x14ac:dyDescent="0.2">
      <c r="H327" s="1"/>
      <c r="I327" s="1"/>
      <c r="J327" s="1"/>
      <c r="K327" s="1"/>
      <c r="L327" s="1"/>
      <c r="M327" s="1"/>
      <c r="N327" s="1"/>
      <c r="O327" s="1"/>
    </row>
    <row r="328" spans="8:15" x14ac:dyDescent="0.2">
      <c r="H328" s="1"/>
      <c r="I328" s="1"/>
      <c r="J328" s="1"/>
      <c r="K328" s="1"/>
      <c r="L328" s="1"/>
      <c r="M328" s="1"/>
      <c r="N328" s="1"/>
      <c r="O328" s="1"/>
    </row>
    <row r="329" spans="8:15" x14ac:dyDescent="0.2">
      <c r="H329" s="1"/>
      <c r="I329" s="1"/>
      <c r="J329" s="1"/>
      <c r="K329" s="1"/>
      <c r="L329" s="1"/>
      <c r="M329" s="1"/>
      <c r="N329" s="1"/>
      <c r="O329" s="1"/>
    </row>
    <row r="330" spans="8:15" x14ac:dyDescent="0.2">
      <c r="H330" s="1"/>
      <c r="I330" s="1"/>
      <c r="J330" s="1"/>
      <c r="K330" s="1"/>
      <c r="L330" s="1"/>
      <c r="M330" s="1"/>
      <c r="N330" s="1"/>
      <c r="O330" s="1"/>
    </row>
    <row r="331" spans="8:15" x14ac:dyDescent="0.2">
      <c r="H331" s="1"/>
      <c r="I331" s="1"/>
      <c r="J331" s="1"/>
      <c r="K331" s="1"/>
      <c r="L331" s="1"/>
      <c r="M331" s="1"/>
      <c r="N331" s="1"/>
      <c r="O331" s="1"/>
    </row>
    <row r="332" spans="8:15" x14ac:dyDescent="0.2">
      <c r="H332" s="1"/>
      <c r="I332" s="1"/>
      <c r="J332" s="1"/>
      <c r="K332" s="1"/>
      <c r="L332" s="1"/>
      <c r="M332" s="1"/>
      <c r="N332" s="1"/>
      <c r="O332" s="1"/>
    </row>
    <row r="333" spans="8:15" x14ac:dyDescent="0.2">
      <c r="H333" s="1"/>
      <c r="I333" s="1"/>
      <c r="J333" s="1"/>
      <c r="K333" s="1"/>
      <c r="L333" s="1"/>
      <c r="M333" s="1"/>
      <c r="N333" s="1"/>
      <c r="O333" s="1"/>
    </row>
    <row r="334" spans="8:15" x14ac:dyDescent="0.2">
      <c r="H334" s="1"/>
      <c r="I334" s="1"/>
      <c r="J334" s="1"/>
      <c r="K334" s="1"/>
      <c r="L334" s="1"/>
      <c r="M334" s="1"/>
      <c r="N334" s="1"/>
      <c r="O334" s="1"/>
    </row>
    <row r="335" spans="8:15" x14ac:dyDescent="0.2">
      <c r="H335" s="1"/>
      <c r="I335" s="1"/>
      <c r="J335" s="1"/>
      <c r="K335" s="1"/>
      <c r="L335" s="1"/>
      <c r="M335" s="1"/>
      <c r="N335" s="1"/>
      <c r="O335" s="1"/>
    </row>
    <row r="336" spans="8:15" x14ac:dyDescent="0.2">
      <c r="H336" s="1"/>
      <c r="I336" s="1"/>
      <c r="J336" s="1"/>
      <c r="K336" s="1"/>
      <c r="L336" s="1"/>
      <c r="M336" s="1"/>
      <c r="N336" s="1"/>
      <c r="O336" s="1"/>
    </row>
    <row r="337" spans="8:15" x14ac:dyDescent="0.2">
      <c r="H337" s="1"/>
      <c r="I337" s="1"/>
      <c r="J337" s="1"/>
      <c r="K337" s="1"/>
      <c r="L337" s="1"/>
      <c r="M337" s="1"/>
      <c r="N337" s="1"/>
      <c r="O337" s="1"/>
    </row>
    <row r="338" spans="8:15" x14ac:dyDescent="0.2">
      <c r="H338" s="1"/>
      <c r="I338" s="1"/>
      <c r="J338" s="1"/>
      <c r="K338" s="1"/>
      <c r="L338" s="1"/>
      <c r="M338" s="1"/>
      <c r="N338" s="1"/>
      <c r="O338" s="1"/>
    </row>
    <row r="339" spans="8:15" x14ac:dyDescent="0.2">
      <c r="H339" s="1"/>
      <c r="I339" s="1"/>
      <c r="J339" s="1"/>
      <c r="K339" s="1"/>
      <c r="L339" s="1"/>
      <c r="M339" s="1"/>
      <c r="N339" s="1"/>
      <c r="O339" s="1"/>
    </row>
    <row r="340" spans="8:15" x14ac:dyDescent="0.2">
      <c r="H340" s="1"/>
      <c r="I340" s="1"/>
      <c r="J340" s="1"/>
      <c r="K340" s="1"/>
      <c r="L340" s="1"/>
      <c r="M340" s="1"/>
      <c r="N340" s="1"/>
      <c r="O340" s="1"/>
    </row>
    <row r="341" spans="8:15" x14ac:dyDescent="0.2">
      <c r="H341" s="1"/>
      <c r="I341" s="1"/>
      <c r="J341" s="1"/>
      <c r="K341" s="1"/>
      <c r="L341" s="1"/>
      <c r="M341" s="1"/>
      <c r="N341" s="1"/>
      <c r="O341" s="1"/>
    </row>
    <row r="342" spans="8:15" x14ac:dyDescent="0.2">
      <c r="H342" s="1"/>
      <c r="I342" s="1"/>
      <c r="J342" s="1"/>
      <c r="K342" s="1"/>
      <c r="L342" s="1"/>
      <c r="M342" s="1"/>
      <c r="N342" s="1"/>
      <c r="O342" s="1"/>
    </row>
    <row r="343" spans="8:15" x14ac:dyDescent="0.2">
      <c r="H343" s="1"/>
      <c r="I343" s="1"/>
      <c r="J343" s="1"/>
      <c r="K343" s="1"/>
      <c r="L343" s="1"/>
      <c r="M343" s="1"/>
      <c r="N343" s="1"/>
      <c r="O343" s="1"/>
    </row>
    <row r="344" spans="8:15" x14ac:dyDescent="0.2">
      <c r="H344" s="1"/>
      <c r="I344" s="1"/>
      <c r="J344" s="1"/>
      <c r="K344" s="1"/>
      <c r="L344" s="1"/>
      <c r="M344" s="1"/>
      <c r="N344" s="1"/>
      <c r="O344" s="1"/>
    </row>
    <row r="345" spans="8:15" x14ac:dyDescent="0.2">
      <c r="H345" s="1"/>
      <c r="I345" s="1"/>
      <c r="J345" s="1"/>
      <c r="K345" s="1"/>
      <c r="L345" s="1"/>
      <c r="M345" s="1"/>
      <c r="N345" s="1"/>
      <c r="O345" s="1"/>
    </row>
    <row r="346" spans="8:15" x14ac:dyDescent="0.2">
      <c r="H346" s="1"/>
      <c r="I346" s="1"/>
      <c r="J346" s="1"/>
      <c r="K346" s="1"/>
      <c r="L346" s="1"/>
      <c r="M346" s="1"/>
      <c r="N346" s="1"/>
      <c r="O346" s="1"/>
    </row>
    <row r="347" spans="8:15" x14ac:dyDescent="0.2">
      <c r="H347" s="1"/>
      <c r="I347" s="1"/>
      <c r="J347" s="1"/>
      <c r="K347" s="1"/>
      <c r="L347" s="1"/>
      <c r="M347" s="1"/>
      <c r="N347" s="1"/>
      <c r="O347" s="1"/>
    </row>
    <row r="348" spans="8:15" x14ac:dyDescent="0.2">
      <c r="H348" s="1"/>
      <c r="I348" s="1"/>
      <c r="J348" s="1"/>
      <c r="K348" s="1"/>
      <c r="L348" s="1"/>
      <c r="M348" s="1"/>
      <c r="N348" s="1"/>
      <c r="O348" s="1"/>
    </row>
    <row r="349" spans="8:15" x14ac:dyDescent="0.2">
      <c r="H349" s="1"/>
      <c r="I349" s="1"/>
      <c r="J349" s="1"/>
      <c r="K349" s="1"/>
      <c r="L349" s="1"/>
      <c r="M349" s="1"/>
      <c r="N349" s="1"/>
      <c r="O349" s="1"/>
    </row>
    <row r="350" spans="8:15" x14ac:dyDescent="0.2">
      <c r="H350" s="1"/>
      <c r="I350" s="1"/>
      <c r="J350" s="1"/>
      <c r="K350" s="1"/>
      <c r="L350" s="1"/>
      <c r="M350" s="1"/>
      <c r="N350" s="1"/>
      <c r="O350" s="1"/>
    </row>
    <row r="351" spans="8:15" x14ac:dyDescent="0.2">
      <c r="H351" s="1"/>
      <c r="I351" s="1"/>
      <c r="J351" s="1"/>
      <c r="K351" s="1"/>
      <c r="L351" s="1"/>
      <c r="M351" s="1"/>
      <c r="N351" s="1"/>
      <c r="O351" s="1"/>
    </row>
    <row r="352" spans="8:15" x14ac:dyDescent="0.2">
      <c r="H352" s="1"/>
      <c r="I352" s="1"/>
      <c r="J352" s="1"/>
      <c r="K352" s="1"/>
      <c r="L352" s="1"/>
      <c r="M352" s="1"/>
      <c r="N352" s="1"/>
      <c r="O352" s="1"/>
    </row>
    <row r="353" spans="8:15" x14ac:dyDescent="0.2">
      <c r="H353" s="1"/>
      <c r="I353" s="1"/>
      <c r="J353" s="1"/>
      <c r="K353" s="1"/>
      <c r="L353" s="1"/>
      <c r="M353" s="1"/>
      <c r="N353" s="1"/>
      <c r="O353" s="1"/>
    </row>
    <row r="354" spans="8:15" x14ac:dyDescent="0.2">
      <c r="H354" s="1"/>
      <c r="I354" s="1"/>
      <c r="J354" s="1"/>
      <c r="K354" s="1"/>
      <c r="L354" s="1"/>
      <c r="M354" s="1"/>
      <c r="N354" s="1"/>
      <c r="O354" s="1"/>
    </row>
    <row r="355" spans="8:15" x14ac:dyDescent="0.2">
      <c r="H355" s="1"/>
      <c r="I355" s="1"/>
      <c r="J355" s="1"/>
      <c r="K355" s="1"/>
      <c r="L355" s="1"/>
      <c r="M355" s="1"/>
      <c r="N355" s="1"/>
      <c r="O355" s="1"/>
    </row>
    <row r="356" spans="8:15" x14ac:dyDescent="0.2">
      <c r="H356" s="1"/>
      <c r="I356" s="1"/>
      <c r="J356" s="1"/>
      <c r="K356" s="1"/>
      <c r="L356" s="1"/>
      <c r="M356" s="1"/>
      <c r="N356" s="1"/>
      <c r="O356" s="1"/>
    </row>
    <row r="357" spans="8:15" x14ac:dyDescent="0.2">
      <c r="H357" s="1"/>
      <c r="I357" s="1"/>
      <c r="J357" s="1"/>
      <c r="K357" s="1"/>
      <c r="L357" s="1"/>
      <c r="M357" s="1"/>
      <c r="N357" s="1"/>
      <c r="O357" s="1"/>
    </row>
    <row r="358" spans="8:15" x14ac:dyDescent="0.2">
      <c r="H358" s="1"/>
      <c r="I358" s="1"/>
      <c r="J358" s="1"/>
      <c r="K358" s="1"/>
      <c r="L358" s="1"/>
      <c r="M358" s="1"/>
      <c r="N358" s="1"/>
      <c r="O358" s="1"/>
    </row>
    <row r="359" spans="8:15" x14ac:dyDescent="0.2">
      <c r="H359" s="1"/>
      <c r="I359" s="1"/>
      <c r="J359" s="1"/>
      <c r="K359" s="1"/>
      <c r="L359" s="1"/>
      <c r="M359" s="1"/>
      <c r="N359" s="1"/>
      <c r="O359" s="1"/>
    </row>
    <row r="360" spans="8:15" x14ac:dyDescent="0.2">
      <c r="H360" s="1"/>
      <c r="I360" s="1"/>
      <c r="J360" s="1"/>
      <c r="K360" s="1"/>
      <c r="L360" s="1"/>
      <c r="M360" s="1"/>
      <c r="N360" s="1"/>
      <c r="O360" s="1"/>
    </row>
    <row r="361" spans="8:15" x14ac:dyDescent="0.2">
      <c r="H361" s="1"/>
      <c r="I361" s="1"/>
      <c r="J361" s="1"/>
      <c r="K361" s="1"/>
      <c r="L361" s="1"/>
      <c r="M361" s="1"/>
      <c r="N361" s="1"/>
      <c r="O361" s="1"/>
    </row>
    <row r="362" spans="8:15" x14ac:dyDescent="0.2">
      <c r="H362" s="1"/>
      <c r="I362" s="1"/>
      <c r="J362" s="1"/>
      <c r="K362" s="1"/>
      <c r="L362" s="1"/>
      <c r="M362" s="1"/>
      <c r="N362" s="1"/>
      <c r="O362" s="1"/>
    </row>
    <row r="363" spans="8:15" x14ac:dyDescent="0.2">
      <c r="H363" s="1"/>
      <c r="I363" s="1"/>
      <c r="J363" s="1"/>
      <c r="K363" s="1"/>
      <c r="L363" s="1"/>
      <c r="M363" s="1"/>
      <c r="N363" s="1"/>
      <c r="O363" s="1"/>
    </row>
    <row r="364" spans="8:15" x14ac:dyDescent="0.2">
      <c r="H364" s="1"/>
      <c r="I364" s="1"/>
      <c r="J364" s="1"/>
      <c r="K364" s="1"/>
      <c r="L364" s="1"/>
      <c r="M364" s="1"/>
      <c r="N364" s="1"/>
      <c r="O364" s="1"/>
    </row>
    <row r="365" spans="8:15" x14ac:dyDescent="0.2">
      <c r="H365" s="1"/>
      <c r="I365" s="1"/>
      <c r="J365" s="1"/>
      <c r="K365" s="1"/>
      <c r="L365" s="1"/>
      <c r="M365" s="1"/>
      <c r="N365" s="1"/>
      <c r="O365" s="1"/>
    </row>
    <row r="366" spans="8:15" x14ac:dyDescent="0.2">
      <c r="H366" s="1"/>
      <c r="I366" s="1"/>
      <c r="J366" s="1"/>
      <c r="K366" s="1"/>
      <c r="L366" s="1"/>
      <c r="M366" s="1"/>
      <c r="N366" s="1"/>
      <c r="O366" s="1"/>
    </row>
    <row r="367" spans="8:15" x14ac:dyDescent="0.2">
      <c r="H367" s="1"/>
      <c r="I367" s="1"/>
      <c r="J367" s="1"/>
      <c r="K367" s="1"/>
      <c r="L367" s="1"/>
      <c r="M367" s="1"/>
      <c r="N367" s="1"/>
      <c r="O367" s="1"/>
    </row>
    <row r="368" spans="8:15" x14ac:dyDescent="0.2">
      <c r="H368" s="1"/>
      <c r="I368" s="1"/>
      <c r="J368" s="1"/>
      <c r="K368" s="1"/>
      <c r="L368" s="1"/>
      <c r="M368" s="1"/>
      <c r="N368" s="1"/>
      <c r="O368" s="1"/>
    </row>
    <row r="369" spans="8:15" x14ac:dyDescent="0.2">
      <c r="H369" s="1"/>
      <c r="I369" s="1"/>
      <c r="J369" s="1"/>
      <c r="K369" s="1"/>
      <c r="L369" s="1"/>
      <c r="M369" s="1"/>
      <c r="N369" s="1"/>
      <c r="O369" s="1"/>
    </row>
    <row r="370" spans="8:15" x14ac:dyDescent="0.2">
      <c r="H370" s="1"/>
      <c r="I370" s="1"/>
      <c r="J370" s="1"/>
      <c r="K370" s="1"/>
      <c r="L370" s="1"/>
      <c r="M370" s="1"/>
      <c r="N370" s="1"/>
      <c r="O370" s="1"/>
    </row>
    <row r="371" spans="8:15" x14ac:dyDescent="0.2">
      <c r="H371" s="1"/>
      <c r="I371" s="1"/>
      <c r="J371" s="1"/>
      <c r="K371" s="1"/>
      <c r="L371" s="1"/>
      <c r="M371" s="1"/>
      <c r="N371" s="1"/>
      <c r="O371" s="1"/>
    </row>
    <row r="372" spans="8:15" x14ac:dyDescent="0.2">
      <c r="H372" s="1"/>
      <c r="I372" s="1"/>
      <c r="J372" s="1"/>
      <c r="K372" s="1"/>
      <c r="L372" s="1"/>
      <c r="M372" s="1"/>
      <c r="N372" s="1"/>
      <c r="O372" s="1"/>
    </row>
    <row r="373" spans="8:15" x14ac:dyDescent="0.2">
      <c r="H373" s="1"/>
      <c r="I373" s="1"/>
      <c r="J373" s="1"/>
      <c r="K373" s="1"/>
      <c r="L373" s="1"/>
      <c r="M373" s="1"/>
      <c r="N373" s="1"/>
      <c r="O373" s="1"/>
    </row>
    <row r="374" spans="8:15" x14ac:dyDescent="0.2">
      <c r="H374" s="1"/>
      <c r="I374" s="1"/>
      <c r="J374" s="1"/>
      <c r="K374" s="1"/>
      <c r="L374" s="1"/>
      <c r="M374" s="1"/>
      <c r="N374" s="1"/>
      <c r="O374" s="1"/>
    </row>
    <row r="375" spans="8:15" x14ac:dyDescent="0.2">
      <c r="H375" s="1"/>
      <c r="I375" s="1"/>
      <c r="J375" s="1"/>
      <c r="K375" s="1"/>
      <c r="L375" s="1"/>
      <c r="M375" s="1"/>
      <c r="N375" s="1"/>
      <c r="O375" s="1"/>
    </row>
    <row r="376" spans="8:15" x14ac:dyDescent="0.2">
      <c r="H376" s="1"/>
      <c r="I376" s="1"/>
      <c r="J376" s="1"/>
      <c r="K376" s="1"/>
      <c r="L376" s="1"/>
      <c r="M376" s="1"/>
      <c r="N376" s="1"/>
      <c r="O376" s="1"/>
    </row>
    <row r="377" spans="8:15" x14ac:dyDescent="0.2">
      <c r="H377" s="1"/>
      <c r="I377" s="1"/>
      <c r="J377" s="1"/>
      <c r="K377" s="1"/>
      <c r="L377" s="1"/>
      <c r="M377" s="1"/>
      <c r="N377" s="1"/>
      <c r="O377" s="1"/>
    </row>
    <row r="378" spans="8:15" x14ac:dyDescent="0.2">
      <c r="H378" s="1"/>
      <c r="I378" s="1"/>
      <c r="J378" s="1"/>
      <c r="K378" s="1"/>
      <c r="L378" s="1"/>
      <c r="M378" s="1"/>
      <c r="N378" s="1"/>
      <c r="O378" s="1"/>
    </row>
    <row r="379" spans="8:15" x14ac:dyDescent="0.2">
      <c r="H379" s="1"/>
      <c r="I379" s="1"/>
      <c r="J379" s="1"/>
      <c r="K379" s="1"/>
      <c r="L379" s="1"/>
      <c r="M379" s="1"/>
      <c r="N379" s="1"/>
      <c r="O379" s="1"/>
    </row>
    <row r="380" spans="8:15" x14ac:dyDescent="0.2">
      <c r="H380" s="1"/>
      <c r="I380" s="1"/>
      <c r="J380" s="1"/>
      <c r="K380" s="1"/>
      <c r="L380" s="1"/>
      <c r="M380" s="1"/>
      <c r="N380" s="1"/>
      <c r="O380" s="1"/>
    </row>
    <row r="381" spans="8:15" x14ac:dyDescent="0.2">
      <c r="H381" s="1"/>
      <c r="I381" s="1"/>
      <c r="J381" s="1"/>
      <c r="K381" s="1"/>
      <c r="L381" s="1"/>
      <c r="M381" s="1"/>
      <c r="N381" s="1"/>
      <c r="O381" s="1"/>
    </row>
    <row r="382" spans="8:15" x14ac:dyDescent="0.2">
      <c r="H382" s="1"/>
      <c r="I382" s="1"/>
      <c r="J382" s="1"/>
      <c r="K382" s="1"/>
      <c r="L382" s="1"/>
      <c r="M382" s="1"/>
      <c r="N382" s="1"/>
      <c r="O382" s="1"/>
    </row>
    <row r="383" spans="8:15" x14ac:dyDescent="0.2">
      <c r="H383" s="1"/>
      <c r="I383" s="1"/>
      <c r="J383" s="1"/>
      <c r="K383" s="1"/>
      <c r="L383" s="1"/>
      <c r="M383" s="1"/>
      <c r="N383" s="1"/>
      <c r="O383" s="1"/>
    </row>
    <row r="384" spans="8:15" x14ac:dyDescent="0.2">
      <c r="H384" s="1"/>
      <c r="I384" s="1"/>
      <c r="J384" s="1"/>
      <c r="K384" s="1"/>
      <c r="L384" s="1"/>
      <c r="M384" s="1"/>
      <c r="N384" s="1"/>
      <c r="O384" s="1"/>
    </row>
    <row r="385" spans="8:15" x14ac:dyDescent="0.2">
      <c r="H385" s="1"/>
      <c r="I385" s="1"/>
      <c r="J385" s="1"/>
      <c r="K385" s="1"/>
      <c r="L385" s="1"/>
      <c r="M385" s="1"/>
      <c r="N385" s="1"/>
      <c r="O385" s="1"/>
    </row>
    <row r="386" spans="8:15" x14ac:dyDescent="0.2">
      <c r="H386" s="1"/>
      <c r="I386" s="1"/>
      <c r="J386" s="1"/>
      <c r="K386" s="1"/>
      <c r="L386" s="1"/>
      <c r="M386" s="1"/>
      <c r="N386" s="1"/>
      <c r="O386" s="1"/>
    </row>
    <row r="387" spans="8:15" x14ac:dyDescent="0.2">
      <c r="H387" s="1"/>
      <c r="I387" s="1"/>
      <c r="J387" s="1"/>
      <c r="K387" s="1"/>
      <c r="L387" s="1"/>
      <c r="M387" s="1"/>
      <c r="N387" s="1"/>
      <c r="O387" s="1"/>
    </row>
    <row r="388" spans="8:15" x14ac:dyDescent="0.2">
      <c r="H388" s="1"/>
      <c r="I388" s="1"/>
      <c r="J388" s="1"/>
      <c r="K388" s="1"/>
      <c r="L388" s="1"/>
      <c r="M388" s="1"/>
      <c r="N388" s="1"/>
      <c r="O388" s="1"/>
    </row>
    <row r="389" spans="8:15" x14ac:dyDescent="0.2">
      <c r="H389" s="1"/>
      <c r="I389" s="1"/>
      <c r="J389" s="1"/>
      <c r="K389" s="1"/>
      <c r="L389" s="1"/>
      <c r="M389" s="1"/>
      <c r="N389" s="1"/>
      <c r="O389" s="1"/>
    </row>
    <row r="390" spans="8:15" x14ac:dyDescent="0.2">
      <c r="H390" s="1"/>
      <c r="I390" s="1"/>
      <c r="J390" s="1"/>
      <c r="K390" s="1"/>
      <c r="L390" s="1"/>
      <c r="M390" s="1"/>
      <c r="N390" s="1"/>
      <c r="O390" s="1"/>
    </row>
    <row r="391" spans="8:15" x14ac:dyDescent="0.2">
      <c r="H391" s="1"/>
      <c r="I391" s="1"/>
      <c r="J391" s="1"/>
      <c r="K391" s="1"/>
      <c r="L391" s="1"/>
      <c r="M391" s="1"/>
      <c r="N391" s="1"/>
      <c r="O391" s="1"/>
    </row>
    <row r="392" spans="8:15" x14ac:dyDescent="0.2">
      <c r="H392" s="1"/>
      <c r="I392" s="1"/>
      <c r="J392" s="1"/>
      <c r="K392" s="1"/>
      <c r="L392" s="1"/>
      <c r="M392" s="1"/>
      <c r="N392" s="1"/>
      <c r="O392" s="1"/>
    </row>
    <row r="393" spans="8:15" x14ac:dyDescent="0.2">
      <c r="H393" s="1"/>
      <c r="I393" s="1"/>
      <c r="J393" s="1"/>
      <c r="K393" s="1"/>
      <c r="L393" s="1"/>
      <c r="M393" s="1"/>
      <c r="N393" s="1"/>
      <c r="O393" s="1"/>
    </row>
    <row r="394" spans="8:15" x14ac:dyDescent="0.2">
      <c r="H394" s="1"/>
      <c r="I394" s="1"/>
      <c r="J394" s="1"/>
      <c r="K394" s="1"/>
      <c r="L394" s="1"/>
      <c r="M394" s="1"/>
      <c r="N394" s="1"/>
      <c r="O394" s="1"/>
    </row>
    <row r="395" spans="8:15" x14ac:dyDescent="0.2">
      <c r="H395" s="1"/>
      <c r="I395" s="1"/>
      <c r="J395" s="1"/>
      <c r="K395" s="1"/>
      <c r="L395" s="1"/>
      <c r="M395" s="1"/>
      <c r="N395" s="1"/>
      <c r="O395" s="1"/>
    </row>
    <row r="396" spans="8:15" x14ac:dyDescent="0.2">
      <c r="H396" s="1"/>
      <c r="I396" s="1"/>
      <c r="J396" s="1"/>
      <c r="K396" s="1"/>
      <c r="L396" s="1"/>
      <c r="M396" s="1"/>
      <c r="N396" s="1"/>
      <c r="O396" s="1"/>
    </row>
    <row r="397" spans="8:15" x14ac:dyDescent="0.2">
      <c r="H397" s="1"/>
      <c r="I397" s="1"/>
      <c r="J397" s="1"/>
      <c r="K397" s="1"/>
      <c r="L397" s="1"/>
      <c r="M397" s="1"/>
      <c r="N397" s="1"/>
      <c r="O397" s="1"/>
    </row>
    <row r="398" spans="8:15" x14ac:dyDescent="0.2">
      <c r="H398" s="1"/>
      <c r="I398" s="1"/>
      <c r="J398" s="1"/>
      <c r="K398" s="1"/>
      <c r="L398" s="1"/>
      <c r="M398" s="1"/>
      <c r="N398" s="1"/>
      <c r="O398" s="1"/>
    </row>
    <row r="399" spans="8:15" x14ac:dyDescent="0.2">
      <c r="H399" s="1"/>
      <c r="I399" s="1"/>
      <c r="J399" s="1"/>
      <c r="K399" s="13"/>
      <c r="L399" s="1"/>
      <c r="M399" s="1"/>
      <c r="N399" s="1"/>
      <c r="O399" s="1"/>
    </row>
    <row r="400" spans="8:15" x14ac:dyDescent="0.2">
      <c r="H400" s="1"/>
      <c r="I400" s="1"/>
      <c r="J400" s="1"/>
      <c r="K400" s="1"/>
      <c r="L400" s="1"/>
      <c r="M400" s="1"/>
      <c r="N400" s="1"/>
      <c r="O400" s="1"/>
    </row>
    <row r="401" spans="8:15" x14ac:dyDescent="0.2">
      <c r="H401" s="1"/>
      <c r="I401" s="1"/>
      <c r="J401" s="1"/>
      <c r="K401" s="1"/>
      <c r="L401" s="1"/>
      <c r="M401" s="1"/>
      <c r="N401" s="1"/>
      <c r="O401" s="1"/>
    </row>
    <row r="402" spans="8:15" x14ac:dyDescent="0.2">
      <c r="H402" s="1"/>
      <c r="I402" s="1"/>
      <c r="J402" s="1"/>
      <c r="K402" s="1"/>
      <c r="L402" s="1"/>
      <c r="M402" s="1"/>
      <c r="N402" s="1"/>
      <c r="O402" s="1"/>
    </row>
    <row r="403" spans="8:15" x14ac:dyDescent="0.2">
      <c r="H403" s="1"/>
      <c r="I403" s="1"/>
      <c r="J403" s="1"/>
      <c r="K403" s="1"/>
      <c r="L403" s="1"/>
      <c r="M403" s="1"/>
      <c r="N403" s="1"/>
      <c r="O403" s="1"/>
    </row>
    <row r="404" spans="8:15" x14ac:dyDescent="0.2">
      <c r="H404" s="1"/>
      <c r="I404" s="1"/>
      <c r="J404" s="1"/>
      <c r="K404" s="1"/>
      <c r="L404" s="1"/>
      <c r="M404" s="1"/>
      <c r="N404" s="1"/>
      <c r="O404" s="1"/>
    </row>
    <row r="405" spans="8:15" x14ac:dyDescent="0.2">
      <c r="H405" s="1"/>
      <c r="I405" s="1"/>
      <c r="J405" s="1"/>
      <c r="K405" s="1"/>
      <c r="L405" s="1"/>
      <c r="M405" s="1"/>
      <c r="N405" s="1"/>
      <c r="O405" s="1"/>
    </row>
    <row r="406" spans="8:15" x14ac:dyDescent="0.2">
      <c r="H406" s="1"/>
      <c r="I406" s="1"/>
      <c r="J406" s="1"/>
      <c r="K406" s="1"/>
      <c r="L406" s="1"/>
      <c r="M406" s="1"/>
      <c r="N406" s="1"/>
      <c r="O406" s="1"/>
    </row>
    <row r="407" spans="8:15" x14ac:dyDescent="0.2">
      <c r="H407" s="1"/>
      <c r="I407" s="1"/>
      <c r="J407" s="1"/>
      <c r="K407" s="1"/>
      <c r="L407" s="1"/>
      <c r="M407" s="1"/>
      <c r="N407" s="1"/>
      <c r="O407" s="1"/>
    </row>
    <row r="408" spans="8:15" x14ac:dyDescent="0.2">
      <c r="H408" s="1"/>
      <c r="I408" s="1"/>
      <c r="J408" s="1"/>
      <c r="K408" s="1"/>
      <c r="L408" s="1"/>
      <c r="M408" s="1"/>
      <c r="N408" s="1"/>
      <c r="O408" s="1"/>
    </row>
    <row r="409" spans="8:15" x14ac:dyDescent="0.2">
      <c r="H409" s="1"/>
      <c r="I409" s="1"/>
      <c r="J409" s="1"/>
      <c r="K409" s="1"/>
      <c r="L409" s="1"/>
      <c r="M409" s="1"/>
      <c r="N409" s="1"/>
      <c r="O409" s="1"/>
    </row>
    <row r="410" spans="8:15" x14ac:dyDescent="0.2">
      <c r="H410" s="1"/>
      <c r="I410" s="1"/>
      <c r="J410" s="1"/>
      <c r="K410" s="1"/>
      <c r="L410" s="1"/>
      <c r="M410" s="1"/>
      <c r="N410" s="1"/>
      <c r="O410" s="1"/>
    </row>
    <row r="411" spans="8:15" x14ac:dyDescent="0.2">
      <c r="H411" s="1"/>
      <c r="I411" s="1"/>
      <c r="J411" s="1"/>
      <c r="K411" s="1"/>
      <c r="L411" s="1"/>
      <c r="M411" s="1"/>
      <c r="N411" s="1"/>
      <c r="O411" s="1"/>
    </row>
    <row r="412" spans="8:15" x14ac:dyDescent="0.2">
      <c r="H412" s="1"/>
      <c r="I412" s="1"/>
      <c r="J412" s="1"/>
      <c r="K412" s="1"/>
      <c r="L412" s="1"/>
      <c r="M412" s="1"/>
      <c r="N412" s="1"/>
      <c r="O412" s="1"/>
    </row>
    <row r="413" spans="8:15" x14ac:dyDescent="0.2">
      <c r="H413" s="1"/>
      <c r="I413" s="1"/>
      <c r="J413" s="1"/>
      <c r="K413" s="1"/>
      <c r="L413" s="1"/>
      <c r="M413" s="1"/>
      <c r="N413" s="1"/>
      <c r="O413" s="1"/>
    </row>
    <row r="414" spans="8:15" x14ac:dyDescent="0.2">
      <c r="H414" s="1"/>
      <c r="I414" s="1"/>
      <c r="J414" s="1"/>
      <c r="K414" s="1"/>
      <c r="L414" s="1"/>
      <c r="M414" s="1"/>
      <c r="N414" s="1"/>
      <c r="O414" s="1"/>
    </row>
    <row r="415" spans="8:15" x14ac:dyDescent="0.2">
      <c r="H415" s="1"/>
      <c r="I415" s="1"/>
      <c r="J415" s="1"/>
      <c r="K415" s="1"/>
      <c r="L415" s="1"/>
      <c r="M415" s="1"/>
      <c r="N415" s="1"/>
      <c r="O415" s="1"/>
    </row>
    <row r="416" spans="8:15" x14ac:dyDescent="0.2">
      <c r="H416" s="1"/>
      <c r="I416" s="1"/>
      <c r="J416" s="1"/>
      <c r="K416" s="1"/>
      <c r="L416" s="1"/>
      <c r="M416" s="1"/>
      <c r="N416" s="1"/>
      <c r="O416" s="1"/>
    </row>
    <row r="417" spans="8:15" x14ac:dyDescent="0.2">
      <c r="H417" s="1"/>
      <c r="I417" s="1"/>
      <c r="J417" s="1"/>
      <c r="K417" s="1"/>
      <c r="L417" s="1"/>
      <c r="M417" s="1"/>
      <c r="N417" s="1"/>
      <c r="O417" s="1"/>
    </row>
    <row r="418" spans="8:15" x14ac:dyDescent="0.2">
      <c r="H418" s="1"/>
      <c r="I418" s="1"/>
      <c r="J418" s="1"/>
      <c r="K418" s="1"/>
      <c r="L418" s="1"/>
      <c r="M418" s="1"/>
      <c r="N418" s="1"/>
      <c r="O418" s="1"/>
    </row>
    <row r="419" spans="8:15" x14ac:dyDescent="0.2">
      <c r="H419" s="1"/>
      <c r="I419" s="1"/>
      <c r="J419" s="1"/>
      <c r="K419" s="1"/>
      <c r="L419" s="1"/>
      <c r="M419" s="1"/>
      <c r="N419" s="1"/>
      <c r="O419" s="1"/>
    </row>
    <row r="420" spans="8:15" x14ac:dyDescent="0.2">
      <c r="H420" s="1"/>
      <c r="I420" s="1"/>
      <c r="J420" s="1"/>
      <c r="K420" s="1"/>
      <c r="L420" s="1"/>
      <c r="M420" s="1"/>
      <c r="N420" s="1"/>
      <c r="O420" s="1"/>
    </row>
    <row r="421" spans="8:15" x14ac:dyDescent="0.2">
      <c r="H421" s="1"/>
      <c r="I421" s="1"/>
      <c r="J421" s="1"/>
      <c r="K421" s="1"/>
      <c r="L421" s="1"/>
      <c r="M421" s="1"/>
      <c r="N421" s="1"/>
      <c r="O421" s="1"/>
    </row>
    <row r="422" spans="8:15" x14ac:dyDescent="0.2">
      <c r="H422" s="1"/>
      <c r="I422" s="1"/>
      <c r="J422" s="1"/>
      <c r="K422" s="1"/>
      <c r="L422" s="1"/>
      <c r="M422" s="1"/>
      <c r="N422" s="1"/>
      <c r="O422" s="1"/>
    </row>
    <row r="423" spans="8:15" x14ac:dyDescent="0.2">
      <c r="H423" s="1"/>
      <c r="I423" s="1"/>
      <c r="J423" s="1"/>
      <c r="K423" s="1"/>
      <c r="L423" s="1"/>
      <c r="M423" s="1"/>
      <c r="N423" s="1"/>
      <c r="O423" s="1"/>
    </row>
    <row r="424" spans="8:15" x14ac:dyDescent="0.2">
      <c r="H424" s="1"/>
      <c r="I424" s="1"/>
      <c r="J424" s="1"/>
      <c r="K424" s="1"/>
      <c r="L424" s="1"/>
      <c r="M424" s="1"/>
      <c r="N424" s="1"/>
      <c r="O424" s="1"/>
    </row>
    <row r="425" spans="8:15" x14ac:dyDescent="0.2">
      <c r="H425" s="1"/>
      <c r="I425" s="1"/>
      <c r="J425" s="1"/>
      <c r="K425" s="1"/>
      <c r="L425" s="1"/>
      <c r="M425" s="1"/>
      <c r="N425" s="1"/>
      <c r="O425" s="1"/>
    </row>
    <row r="426" spans="8:15" x14ac:dyDescent="0.2">
      <c r="H426" s="1"/>
      <c r="I426" s="1"/>
      <c r="J426" s="1"/>
      <c r="K426" s="1"/>
      <c r="L426" s="1"/>
      <c r="M426" s="1"/>
      <c r="N426" s="1"/>
      <c r="O426" s="1"/>
    </row>
    <row r="427" spans="8:15" x14ac:dyDescent="0.2">
      <c r="H427" s="1"/>
      <c r="I427" s="1"/>
      <c r="J427" s="1"/>
      <c r="K427" s="1"/>
      <c r="L427" s="1"/>
      <c r="M427" s="1"/>
      <c r="N427" s="1"/>
      <c r="O427" s="1"/>
    </row>
    <row r="428" spans="8:15" x14ac:dyDescent="0.2">
      <c r="H428" s="1"/>
      <c r="I428" s="1"/>
      <c r="J428" s="1"/>
      <c r="K428" s="1"/>
      <c r="L428" s="1"/>
      <c r="M428" s="1"/>
      <c r="N428" s="1"/>
      <c r="O428" s="1"/>
    </row>
    <row r="429" spans="8:15" x14ac:dyDescent="0.2">
      <c r="H429" s="1"/>
      <c r="I429" s="1"/>
      <c r="J429" s="1"/>
      <c r="K429" s="1"/>
      <c r="L429" s="1"/>
      <c r="M429" s="1"/>
      <c r="N429" s="1"/>
      <c r="O429" s="1"/>
    </row>
    <row r="430" spans="8:15" x14ac:dyDescent="0.2">
      <c r="H430" s="1"/>
      <c r="I430" s="1"/>
      <c r="J430" s="1"/>
      <c r="K430" s="1"/>
      <c r="L430" s="1"/>
      <c r="M430" s="1"/>
      <c r="N430" s="1"/>
      <c r="O430" s="1"/>
    </row>
    <row r="431" spans="8:15" x14ac:dyDescent="0.2">
      <c r="H431" s="1"/>
      <c r="I431" s="1"/>
      <c r="J431" s="1"/>
      <c r="K431" s="1"/>
      <c r="L431" s="1"/>
      <c r="M431" s="1"/>
      <c r="N431" s="1"/>
      <c r="O431" s="1"/>
    </row>
    <row r="432" spans="8:15" x14ac:dyDescent="0.2">
      <c r="H432" s="1"/>
      <c r="I432" s="1"/>
      <c r="J432" s="1"/>
      <c r="K432" s="1"/>
      <c r="L432" s="1"/>
      <c r="M432" s="1"/>
      <c r="N432" s="1"/>
      <c r="O432" s="1"/>
    </row>
    <row r="433" spans="8:15" x14ac:dyDescent="0.2">
      <c r="H433" s="1"/>
      <c r="I433" s="1"/>
      <c r="J433" s="1"/>
      <c r="K433" s="1"/>
      <c r="L433" s="1"/>
      <c r="M433" s="1"/>
      <c r="N433" s="1"/>
      <c r="O433" s="1"/>
    </row>
    <row r="434" spans="8:15" x14ac:dyDescent="0.2">
      <c r="H434" s="1"/>
      <c r="I434" s="1"/>
      <c r="J434" s="1"/>
      <c r="K434" s="1"/>
      <c r="L434" s="1"/>
      <c r="M434" s="1"/>
      <c r="N434" s="1"/>
      <c r="O434" s="1"/>
    </row>
    <row r="435" spans="8:15" x14ac:dyDescent="0.2">
      <c r="H435" s="1"/>
      <c r="I435" s="1"/>
      <c r="J435" s="1"/>
      <c r="K435" s="1"/>
      <c r="L435" s="1"/>
      <c r="M435" s="1"/>
      <c r="N435" s="1"/>
      <c r="O435" s="1"/>
    </row>
    <row r="436" spans="8:15" x14ac:dyDescent="0.2">
      <c r="H436" s="1"/>
      <c r="I436" s="1"/>
      <c r="J436" s="1"/>
      <c r="K436" s="1"/>
      <c r="L436" s="1"/>
      <c r="M436" s="1"/>
      <c r="N436" s="1"/>
      <c r="O436" s="1"/>
    </row>
    <row r="437" spans="8:15" x14ac:dyDescent="0.2">
      <c r="H437" s="1"/>
      <c r="I437" s="1"/>
      <c r="J437" s="1"/>
      <c r="K437" s="1"/>
      <c r="L437" s="1"/>
      <c r="M437" s="1"/>
      <c r="N437" s="1"/>
      <c r="O437" s="1"/>
    </row>
    <row r="438" spans="8:15" x14ac:dyDescent="0.2">
      <c r="H438" s="1"/>
      <c r="I438" s="1"/>
      <c r="J438" s="1"/>
      <c r="K438" s="1"/>
      <c r="L438" s="1"/>
      <c r="M438" s="1"/>
      <c r="N438" s="1"/>
      <c r="O438" s="1"/>
    </row>
    <row r="439" spans="8:15" x14ac:dyDescent="0.2">
      <c r="H439" s="1"/>
      <c r="I439" s="1"/>
      <c r="J439" s="1"/>
      <c r="K439" s="1"/>
      <c r="L439" s="1"/>
      <c r="M439" s="1"/>
      <c r="N439" s="1"/>
      <c r="O439" s="1"/>
    </row>
    <row r="440" spans="8:15" x14ac:dyDescent="0.2">
      <c r="H440" s="1"/>
      <c r="I440" s="1"/>
      <c r="J440" s="1"/>
      <c r="K440" s="1"/>
      <c r="L440" s="1"/>
      <c r="M440" s="1"/>
      <c r="N440" s="1"/>
      <c r="O440" s="1"/>
    </row>
    <row r="441" spans="8:15" x14ac:dyDescent="0.2">
      <c r="H441" s="1"/>
      <c r="I441" s="1"/>
      <c r="J441" s="1"/>
      <c r="K441" s="1"/>
      <c r="L441" s="1"/>
      <c r="M441" s="1"/>
      <c r="N441" s="1"/>
      <c r="O441" s="1"/>
    </row>
    <row r="442" spans="8:15" x14ac:dyDescent="0.2">
      <c r="H442" s="1"/>
      <c r="I442" s="1"/>
      <c r="J442" s="1"/>
      <c r="K442" s="1"/>
      <c r="L442" s="1"/>
      <c r="M442" s="1"/>
      <c r="N442" s="1"/>
      <c r="O442" s="1"/>
    </row>
    <row r="443" spans="8:15" x14ac:dyDescent="0.2">
      <c r="H443" s="1"/>
      <c r="I443" s="1"/>
      <c r="J443" s="1"/>
      <c r="K443" s="1"/>
      <c r="L443" s="1"/>
      <c r="M443" s="1"/>
      <c r="N443" s="1"/>
      <c r="O443" s="1"/>
    </row>
    <row r="444" spans="8:15" x14ac:dyDescent="0.2">
      <c r="H444" s="1"/>
      <c r="I444" s="1"/>
      <c r="J444" s="1"/>
      <c r="K444" s="1"/>
      <c r="L444" s="1"/>
      <c r="M444" s="1"/>
      <c r="N444" s="1"/>
      <c r="O444" s="1"/>
    </row>
    <row r="445" spans="8:15" x14ac:dyDescent="0.2">
      <c r="H445" s="1"/>
      <c r="I445" s="1"/>
      <c r="J445" s="1"/>
      <c r="K445" s="1"/>
      <c r="L445" s="1"/>
      <c r="M445" s="1"/>
      <c r="N445" s="1"/>
      <c r="O445" s="1"/>
    </row>
    <row r="446" spans="8:15" x14ac:dyDescent="0.2">
      <c r="H446" s="1"/>
      <c r="I446" s="1"/>
      <c r="J446" s="1"/>
      <c r="K446" s="1"/>
      <c r="L446" s="1"/>
      <c r="M446" s="1"/>
      <c r="N446" s="1"/>
      <c r="O446" s="1"/>
    </row>
    <row r="447" spans="8:15" x14ac:dyDescent="0.2">
      <c r="H447" s="1"/>
      <c r="I447" s="1"/>
      <c r="J447" s="1"/>
      <c r="K447" s="1"/>
      <c r="L447" s="1"/>
      <c r="M447" s="1"/>
      <c r="N447" s="1"/>
      <c r="O447" s="1"/>
    </row>
    <row r="448" spans="8:15" x14ac:dyDescent="0.2">
      <c r="H448" s="1"/>
      <c r="I448" s="1"/>
      <c r="J448" s="1"/>
      <c r="K448" s="1"/>
      <c r="L448" s="1"/>
      <c r="M448" s="1"/>
      <c r="N448" s="1"/>
      <c r="O448" s="1"/>
    </row>
    <row r="449" spans="8:15" x14ac:dyDescent="0.2">
      <c r="H449" s="1"/>
      <c r="I449" s="1"/>
      <c r="J449" s="1"/>
      <c r="K449" s="1"/>
      <c r="L449" s="1"/>
      <c r="M449" s="1"/>
      <c r="N449" s="1"/>
      <c r="O449" s="1"/>
    </row>
    <row r="450" spans="8:15" x14ac:dyDescent="0.2">
      <c r="H450" s="1"/>
      <c r="I450" s="1"/>
      <c r="J450" s="1"/>
      <c r="K450" s="1"/>
      <c r="L450" s="1"/>
      <c r="M450" s="1"/>
      <c r="N450" s="1"/>
      <c r="O450" s="1"/>
    </row>
    <row r="451" spans="8:15" x14ac:dyDescent="0.2">
      <c r="H451" s="1"/>
      <c r="I451" s="1"/>
      <c r="J451" s="1"/>
      <c r="K451" s="1"/>
      <c r="L451" s="1"/>
      <c r="M451" s="1"/>
      <c r="N451" s="1"/>
      <c r="O451" s="1"/>
    </row>
    <row r="452" spans="8:15" x14ac:dyDescent="0.2">
      <c r="H452" s="1"/>
      <c r="I452" s="1"/>
      <c r="J452" s="1"/>
      <c r="K452" s="1"/>
      <c r="L452" s="1"/>
      <c r="M452" s="1"/>
      <c r="N452" s="1"/>
      <c r="O452" s="1"/>
    </row>
    <row r="453" spans="8:15" x14ac:dyDescent="0.2">
      <c r="H453" s="1"/>
      <c r="I453" s="1"/>
      <c r="J453" s="1"/>
      <c r="K453" s="1"/>
      <c r="L453" s="1"/>
      <c r="M453" s="1"/>
      <c r="N453" s="1"/>
      <c r="O453" s="1"/>
    </row>
    <row r="454" spans="8:15" x14ac:dyDescent="0.2">
      <c r="H454" s="1"/>
      <c r="I454" s="1"/>
      <c r="J454" s="1"/>
      <c r="K454" s="1"/>
      <c r="L454" s="1"/>
      <c r="M454" s="1"/>
      <c r="N454" s="1"/>
      <c r="O454" s="1"/>
    </row>
    <row r="455" spans="8:15" x14ac:dyDescent="0.2">
      <c r="H455" s="1"/>
      <c r="I455" s="1"/>
      <c r="J455" s="1"/>
      <c r="K455" s="1"/>
      <c r="L455" s="1"/>
      <c r="M455" s="1"/>
      <c r="N455" s="1"/>
      <c r="O455" s="1"/>
    </row>
    <row r="456" spans="8:15" x14ac:dyDescent="0.2">
      <c r="H456" s="1"/>
      <c r="I456" s="1"/>
      <c r="J456" s="1"/>
      <c r="K456" s="1"/>
      <c r="L456" s="1"/>
      <c r="M456" s="1"/>
      <c r="N456" s="1"/>
      <c r="O456" s="1"/>
    </row>
    <row r="457" spans="8:15" x14ac:dyDescent="0.2">
      <c r="H457" s="1"/>
      <c r="I457" s="1"/>
      <c r="J457" s="1"/>
      <c r="K457" s="1"/>
      <c r="L457" s="1"/>
      <c r="M457" s="1"/>
      <c r="N457" s="1"/>
      <c r="O457" s="1"/>
    </row>
    <row r="458" spans="8:15" x14ac:dyDescent="0.2">
      <c r="H458" s="1"/>
      <c r="I458" s="1"/>
      <c r="J458" s="1"/>
      <c r="K458" s="1"/>
      <c r="L458" s="1"/>
      <c r="M458" s="1"/>
      <c r="N458" s="1"/>
      <c r="O458" s="1"/>
    </row>
    <row r="459" spans="8:15" x14ac:dyDescent="0.2">
      <c r="H459" s="1"/>
      <c r="I459" s="1"/>
      <c r="J459" s="1"/>
      <c r="K459" s="1"/>
      <c r="L459" s="1"/>
      <c r="M459" s="1"/>
      <c r="N459" s="1"/>
      <c r="O459" s="1"/>
    </row>
    <row r="460" spans="8:15" x14ac:dyDescent="0.2">
      <c r="H460" s="1"/>
      <c r="I460" s="1"/>
      <c r="J460" s="1"/>
      <c r="K460" s="1"/>
      <c r="L460" s="1"/>
      <c r="M460" s="1"/>
      <c r="N460" s="1"/>
      <c r="O460" s="1"/>
    </row>
    <row r="461" spans="8:15" x14ac:dyDescent="0.2">
      <c r="H461" s="1"/>
      <c r="I461" s="1"/>
      <c r="J461" s="1"/>
      <c r="K461" s="1"/>
      <c r="L461" s="1"/>
      <c r="M461" s="1"/>
      <c r="N461" s="1"/>
      <c r="O461" s="1"/>
    </row>
    <row r="462" spans="8:15" x14ac:dyDescent="0.2">
      <c r="H462" s="1"/>
      <c r="I462" s="1"/>
      <c r="J462" s="1"/>
      <c r="K462" s="1"/>
      <c r="L462" s="1"/>
      <c r="M462" s="1"/>
      <c r="N462" s="1"/>
      <c r="O462" s="1"/>
    </row>
    <row r="463" spans="8:15" x14ac:dyDescent="0.2">
      <c r="H463" s="1"/>
      <c r="I463" s="1"/>
      <c r="J463" s="1"/>
      <c r="K463" s="1"/>
      <c r="L463" s="1"/>
      <c r="M463" s="1"/>
      <c r="N463" s="1"/>
      <c r="O463" s="1"/>
    </row>
    <row r="464" spans="8:15" x14ac:dyDescent="0.2">
      <c r="H464" s="1"/>
      <c r="I464" s="1"/>
      <c r="J464" s="1"/>
      <c r="K464" s="1"/>
      <c r="L464" s="1"/>
      <c r="M464" s="1"/>
      <c r="N464" s="1"/>
      <c r="O464" s="1"/>
    </row>
    <row r="465" spans="1:15" x14ac:dyDescent="0.2">
      <c r="H465" s="1"/>
      <c r="I465" s="1"/>
      <c r="J465" s="1"/>
      <c r="K465" s="1"/>
      <c r="L465" s="1"/>
      <c r="M465" s="1"/>
      <c r="N465" s="1"/>
      <c r="O465" s="1"/>
    </row>
    <row r="466" spans="1:15" x14ac:dyDescent="0.2">
      <c r="H466" s="1"/>
      <c r="I466" s="1"/>
      <c r="J466" s="1"/>
      <c r="K466" s="1"/>
      <c r="L466" s="1"/>
      <c r="M466" s="1"/>
      <c r="N466" s="1"/>
      <c r="O466" s="1"/>
    </row>
    <row r="467" spans="1:15" x14ac:dyDescent="0.2">
      <c r="H467" s="1"/>
      <c r="I467" s="1"/>
      <c r="J467" s="1"/>
      <c r="K467" s="1"/>
      <c r="L467" s="1"/>
      <c r="M467" s="1"/>
      <c r="N467" s="1"/>
      <c r="O467" s="1"/>
    </row>
    <row r="468" spans="1:15" x14ac:dyDescent="0.2">
      <c r="H468" s="1"/>
      <c r="I468" s="1"/>
      <c r="J468" s="1"/>
      <c r="K468" s="1"/>
      <c r="L468" s="1"/>
      <c r="M468" s="1"/>
      <c r="N468" s="1"/>
      <c r="O468" s="1"/>
    </row>
    <row r="469" spans="1:15" x14ac:dyDescent="0.2">
      <c r="H469" s="1"/>
      <c r="I469" s="1"/>
      <c r="J469" s="1"/>
      <c r="K469" s="1"/>
      <c r="L469" s="1"/>
      <c r="M469" s="1"/>
      <c r="N469" s="1"/>
      <c r="O469" s="1"/>
    </row>
    <row r="470" spans="1:15" x14ac:dyDescent="0.2">
      <c r="H470" s="1"/>
      <c r="I470" s="1"/>
      <c r="J470" s="1"/>
      <c r="K470" s="1"/>
      <c r="L470" s="1"/>
      <c r="M470" s="1"/>
      <c r="N470" s="1"/>
      <c r="O470" s="1"/>
    </row>
    <row r="471" spans="1:15" x14ac:dyDescent="0.2">
      <c r="H471" s="1"/>
      <c r="I471" s="1"/>
      <c r="J471" s="1"/>
      <c r="K471" s="1"/>
      <c r="L471" s="1"/>
      <c r="M471" s="1"/>
      <c r="N471" s="1"/>
      <c r="O471" s="1"/>
    </row>
    <row r="472" spans="1:15" x14ac:dyDescent="0.2">
      <c r="H472" s="1"/>
      <c r="I472" s="1"/>
      <c r="J472" s="1"/>
      <c r="K472" s="1"/>
      <c r="L472" s="1"/>
      <c r="M472" s="1"/>
      <c r="N472" s="1"/>
      <c r="O472" s="1"/>
    </row>
    <row r="473" spans="1:15" x14ac:dyDescent="0.2">
      <c r="H473" s="1"/>
      <c r="I473" s="1"/>
      <c r="J473" s="1"/>
      <c r="K473" s="1"/>
      <c r="L473" s="1"/>
      <c r="M473" s="1"/>
      <c r="N473" s="1"/>
      <c r="O473" s="1"/>
    </row>
    <row r="474" spans="1:15" x14ac:dyDescent="0.2">
      <c r="H474" s="1"/>
      <c r="I474" s="1"/>
      <c r="J474" s="1"/>
      <c r="K474" s="1"/>
      <c r="L474" s="1"/>
      <c r="M474" s="1"/>
      <c r="N474" s="1"/>
      <c r="O474" s="1"/>
    </row>
    <row r="475" spans="1:15" x14ac:dyDescent="0.2">
      <c r="H475" s="1"/>
      <c r="I475" s="1"/>
      <c r="J475" s="1"/>
      <c r="K475" s="1"/>
      <c r="L475" s="1"/>
      <c r="M475" s="1"/>
      <c r="N475" s="1"/>
      <c r="O475" s="1"/>
    </row>
    <row r="476" spans="1:15" x14ac:dyDescent="0.2">
      <c r="H476" s="1"/>
      <c r="I476" s="1"/>
      <c r="J476" s="1"/>
      <c r="K476" s="1"/>
      <c r="L476" s="1"/>
      <c r="M476" s="1"/>
      <c r="N476" s="1"/>
      <c r="O476" s="1"/>
    </row>
    <row r="477" spans="1:15" x14ac:dyDescent="0.2">
      <c r="H477" s="1"/>
      <c r="I477" s="1"/>
      <c r="J477" s="1"/>
      <c r="K477" s="1"/>
      <c r="L477" s="1"/>
      <c r="M477" s="1"/>
      <c r="N477" s="1"/>
      <c r="O477" s="1"/>
    </row>
    <row r="478" spans="1:15" x14ac:dyDescent="0.2">
      <c r="H478" s="1"/>
      <c r="I478" s="1"/>
      <c r="J478" s="1"/>
      <c r="K478" s="1"/>
      <c r="L478" s="1"/>
      <c r="M478" s="1"/>
      <c r="N478" s="1"/>
      <c r="O478" s="1"/>
    </row>
    <row r="479" spans="1:15" x14ac:dyDescent="0.2">
      <c r="A479" s="13"/>
      <c r="B479" s="108"/>
      <c r="C479" s="13"/>
      <c r="H479" s="1"/>
      <c r="I479" s="1"/>
      <c r="J479" s="1"/>
      <c r="K479" s="1"/>
      <c r="L479" s="1"/>
      <c r="M479" s="1"/>
      <c r="N479" s="1"/>
      <c r="O479" s="1"/>
    </row>
    <row r="480" spans="1:15" x14ac:dyDescent="0.2">
      <c r="H480" s="1"/>
      <c r="I480" s="1"/>
      <c r="J480" s="1"/>
      <c r="K480" s="1"/>
      <c r="L480" s="1"/>
      <c r="M480" s="1"/>
      <c r="N480" s="1"/>
      <c r="O480" s="1"/>
    </row>
    <row r="481" spans="8:15" x14ac:dyDescent="0.2">
      <c r="H481" s="1"/>
      <c r="I481" s="1"/>
      <c r="J481" s="1"/>
      <c r="K481" s="1"/>
      <c r="L481" s="1"/>
      <c r="M481" s="1"/>
      <c r="N481" s="1"/>
      <c r="O481" s="1"/>
    </row>
    <row r="482" spans="8:15" x14ac:dyDescent="0.2">
      <c r="H482" s="1"/>
      <c r="I482" s="1"/>
      <c r="J482" s="1"/>
      <c r="K482" s="1"/>
      <c r="L482" s="1"/>
      <c r="M482" s="1"/>
      <c r="N482" s="1"/>
      <c r="O482" s="1"/>
    </row>
    <row r="483" spans="8:15" x14ac:dyDescent="0.2">
      <c r="H483" s="1"/>
      <c r="I483" s="1"/>
      <c r="J483" s="1"/>
      <c r="K483" s="1"/>
      <c r="L483" s="1"/>
      <c r="M483" s="1"/>
      <c r="N483" s="1"/>
      <c r="O483" s="1"/>
    </row>
    <row r="484" spans="8:15" x14ac:dyDescent="0.2">
      <c r="H484" s="1"/>
      <c r="I484" s="1"/>
      <c r="J484" s="1"/>
      <c r="K484" s="1"/>
      <c r="L484" s="1"/>
      <c r="M484" s="1"/>
      <c r="N484" s="1"/>
      <c r="O484" s="1"/>
    </row>
    <row r="485" spans="8:15" x14ac:dyDescent="0.2">
      <c r="H485" s="1"/>
      <c r="I485" s="1"/>
      <c r="J485" s="1"/>
      <c r="K485" s="1"/>
      <c r="L485" s="1"/>
      <c r="M485" s="1"/>
      <c r="N485" s="1"/>
      <c r="O485" s="1"/>
    </row>
    <row r="486" spans="8:15" x14ac:dyDescent="0.2">
      <c r="H486" s="1"/>
      <c r="I486" s="1"/>
      <c r="J486" s="1"/>
      <c r="K486" s="1"/>
      <c r="L486" s="1"/>
      <c r="M486" s="1"/>
      <c r="N486" s="1"/>
      <c r="O486" s="1"/>
    </row>
    <row r="487" spans="8:15" x14ac:dyDescent="0.2">
      <c r="H487" s="1"/>
      <c r="I487" s="1"/>
      <c r="J487" s="1"/>
      <c r="K487" s="1"/>
      <c r="L487" s="1"/>
      <c r="M487" s="1"/>
      <c r="N487" s="1"/>
      <c r="O487" s="1"/>
    </row>
    <row r="488" spans="8:15" x14ac:dyDescent="0.2">
      <c r="H488" s="1"/>
      <c r="I488" s="1"/>
      <c r="J488" s="1"/>
      <c r="K488" s="1"/>
      <c r="L488" s="1"/>
      <c r="M488" s="1"/>
      <c r="N488" s="1"/>
      <c r="O488" s="1"/>
    </row>
    <row r="489" spans="8:15" x14ac:dyDescent="0.2">
      <c r="H489" s="1"/>
      <c r="I489" s="1"/>
      <c r="J489" s="1"/>
      <c r="K489" s="1"/>
      <c r="L489" s="1"/>
      <c r="M489" s="1"/>
      <c r="N489" s="1"/>
      <c r="O489" s="1"/>
    </row>
    <row r="490" spans="8:15" x14ac:dyDescent="0.2">
      <c r="H490" s="1"/>
      <c r="I490" s="1"/>
      <c r="J490" s="1"/>
      <c r="K490" s="1"/>
      <c r="L490" s="1"/>
      <c r="M490" s="1"/>
      <c r="N490" s="1"/>
      <c r="O490" s="1"/>
    </row>
    <row r="491" spans="8:15" x14ac:dyDescent="0.2">
      <c r="H491" s="1"/>
      <c r="I491" s="1"/>
      <c r="J491" s="1"/>
      <c r="K491" s="1"/>
      <c r="L491" s="1"/>
      <c r="M491" s="1"/>
      <c r="N491" s="1"/>
      <c r="O491" s="1"/>
    </row>
    <row r="492" spans="8:15" x14ac:dyDescent="0.2">
      <c r="H492" s="1"/>
      <c r="I492" s="1"/>
      <c r="J492" s="1"/>
      <c r="K492" s="1"/>
      <c r="L492" s="1"/>
      <c r="M492" s="1"/>
      <c r="N492" s="1"/>
      <c r="O492" s="1"/>
    </row>
    <row r="493" spans="8:15" x14ac:dyDescent="0.2">
      <c r="H493" s="1"/>
      <c r="I493" s="1"/>
      <c r="J493" s="1"/>
      <c r="K493" s="1"/>
      <c r="L493" s="1"/>
      <c r="M493" s="1"/>
      <c r="N493" s="1"/>
      <c r="O493" s="1"/>
    </row>
    <row r="494" spans="8:15" x14ac:dyDescent="0.2">
      <c r="H494" s="1"/>
      <c r="I494" s="1"/>
      <c r="J494" s="1"/>
      <c r="K494" s="1"/>
      <c r="L494" s="1"/>
      <c r="M494" s="1"/>
      <c r="N494" s="1"/>
      <c r="O494" s="1"/>
    </row>
    <row r="495" spans="8:15" x14ac:dyDescent="0.2">
      <c r="H495" s="1"/>
      <c r="I495" s="1"/>
      <c r="J495" s="1"/>
      <c r="K495" s="1"/>
      <c r="L495" s="1"/>
      <c r="M495" s="1"/>
      <c r="N495" s="1"/>
      <c r="O495" s="1"/>
    </row>
    <row r="496" spans="8:15" x14ac:dyDescent="0.2">
      <c r="H496" s="1"/>
      <c r="I496" s="1"/>
      <c r="J496" s="1"/>
      <c r="K496" s="1"/>
      <c r="L496" s="1"/>
      <c r="M496" s="1"/>
      <c r="N496" s="1"/>
      <c r="O496" s="1"/>
    </row>
    <row r="497" spans="8:15" x14ac:dyDescent="0.2">
      <c r="H497" s="1"/>
      <c r="I497" s="1"/>
      <c r="J497" s="1"/>
      <c r="K497" s="1"/>
      <c r="L497" s="1"/>
      <c r="M497" s="1"/>
      <c r="N497" s="1"/>
      <c r="O497" s="1"/>
    </row>
    <row r="498" spans="8:15" x14ac:dyDescent="0.2">
      <c r="H498" s="1"/>
      <c r="I498" s="1"/>
      <c r="J498" s="1"/>
      <c r="K498" s="1"/>
      <c r="L498" s="1"/>
      <c r="M498" s="1"/>
      <c r="N498" s="1"/>
      <c r="O498" s="1"/>
    </row>
    <row r="499" spans="8:15" x14ac:dyDescent="0.2">
      <c r="H499" s="1"/>
      <c r="I499" s="1"/>
      <c r="J499" s="1"/>
      <c r="K499" s="1"/>
      <c r="L499" s="1"/>
      <c r="M499" s="1"/>
      <c r="N499" s="1"/>
      <c r="O499" s="1"/>
    </row>
    <row r="500" spans="8:15" x14ac:dyDescent="0.2">
      <c r="H500" s="1"/>
      <c r="I500" s="1"/>
      <c r="J500" s="1"/>
      <c r="K500" s="1"/>
      <c r="L500" s="1"/>
      <c r="M500" s="1"/>
      <c r="N500" s="1"/>
      <c r="O500" s="1"/>
    </row>
    <row r="501" spans="8:15" x14ac:dyDescent="0.2">
      <c r="H501" s="1"/>
      <c r="I501" s="1"/>
      <c r="J501" s="1"/>
      <c r="K501" s="1"/>
      <c r="L501" s="1"/>
      <c r="M501" s="1"/>
      <c r="N501" s="1"/>
      <c r="O501" s="1"/>
    </row>
    <row r="502" spans="8:15" x14ac:dyDescent="0.2">
      <c r="H502" s="1"/>
      <c r="I502" s="1"/>
      <c r="J502" s="1"/>
      <c r="K502" s="1"/>
      <c r="L502" s="1"/>
      <c r="M502" s="1"/>
      <c r="N502" s="1"/>
      <c r="O502" s="1"/>
    </row>
    <row r="503" spans="8:15" x14ac:dyDescent="0.2">
      <c r="H503" s="1"/>
      <c r="I503" s="1"/>
      <c r="J503" s="1"/>
      <c r="K503" s="1"/>
      <c r="L503" s="1"/>
      <c r="M503" s="1"/>
      <c r="N503" s="1"/>
      <c r="O503" s="1"/>
    </row>
    <row r="504" spans="8:15" x14ac:dyDescent="0.2">
      <c r="H504" s="1"/>
      <c r="I504" s="1"/>
      <c r="J504" s="1"/>
      <c r="K504" s="1"/>
      <c r="L504" s="1"/>
      <c r="M504" s="1"/>
      <c r="N504" s="1"/>
      <c r="O504" s="1"/>
    </row>
    <row r="505" spans="8:15" x14ac:dyDescent="0.2">
      <c r="H505" s="1"/>
      <c r="I505" s="1"/>
      <c r="J505" s="1"/>
      <c r="K505" s="1"/>
      <c r="L505" s="1"/>
      <c r="M505" s="1"/>
      <c r="N505" s="1"/>
      <c r="O505" s="1"/>
    </row>
    <row r="506" spans="8:15" x14ac:dyDescent="0.2">
      <c r="H506" s="1"/>
      <c r="I506" s="1"/>
      <c r="J506" s="1"/>
      <c r="K506" s="1"/>
      <c r="L506" s="1"/>
      <c r="M506" s="1"/>
      <c r="N506" s="1"/>
      <c r="O506" s="1"/>
    </row>
    <row r="507" spans="8:15" x14ac:dyDescent="0.2">
      <c r="H507" s="1"/>
      <c r="I507" s="1"/>
      <c r="J507" s="1"/>
      <c r="K507" s="1"/>
      <c r="L507" s="1"/>
      <c r="M507" s="1"/>
      <c r="N507" s="1"/>
      <c r="O507" s="1"/>
    </row>
    <row r="508" spans="8:15" x14ac:dyDescent="0.2">
      <c r="H508" s="1"/>
      <c r="I508" s="1"/>
      <c r="J508" s="1"/>
      <c r="K508" s="1"/>
      <c r="L508" s="1"/>
      <c r="M508" s="1"/>
      <c r="N508" s="1"/>
      <c r="O508" s="1"/>
    </row>
    <row r="509" spans="8:15" x14ac:dyDescent="0.2">
      <c r="H509" s="1"/>
      <c r="I509" s="1"/>
      <c r="J509" s="1"/>
      <c r="K509" s="1"/>
      <c r="L509" s="1"/>
      <c r="M509" s="1"/>
      <c r="N509" s="1"/>
      <c r="O509" s="1"/>
    </row>
    <row r="510" spans="8:15" x14ac:dyDescent="0.2">
      <c r="H510" s="1"/>
      <c r="I510" s="1"/>
      <c r="J510" s="1"/>
      <c r="K510" s="1"/>
      <c r="L510" s="1"/>
      <c r="M510" s="1"/>
      <c r="N510" s="1"/>
      <c r="O510" s="1"/>
    </row>
    <row r="511" spans="8:15" x14ac:dyDescent="0.2">
      <c r="H511" s="1"/>
      <c r="I511" s="1"/>
      <c r="J511" s="1"/>
      <c r="K511" s="1"/>
      <c r="L511" s="1"/>
      <c r="M511" s="1"/>
      <c r="N511" s="1"/>
      <c r="O511" s="1"/>
    </row>
    <row r="512" spans="8:15" x14ac:dyDescent="0.2">
      <c r="H512" s="1"/>
      <c r="I512" s="1"/>
      <c r="J512" s="1"/>
      <c r="K512" s="1"/>
      <c r="L512" s="1"/>
      <c r="M512" s="1"/>
      <c r="N512" s="1"/>
      <c r="O512" s="1"/>
    </row>
    <row r="513" spans="8:15" x14ac:dyDescent="0.2">
      <c r="H513" s="1"/>
      <c r="I513" s="1"/>
      <c r="J513" s="1"/>
      <c r="K513" s="1"/>
      <c r="L513" s="1"/>
      <c r="M513" s="1"/>
      <c r="N513" s="1"/>
      <c r="O513" s="1"/>
    </row>
    <row r="514" spans="8:15" x14ac:dyDescent="0.2">
      <c r="H514" s="1"/>
      <c r="I514" s="1"/>
      <c r="J514" s="1"/>
      <c r="K514" s="1"/>
      <c r="L514" s="1"/>
      <c r="M514" s="1"/>
      <c r="N514" s="1"/>
      <c r="O514" s="1"/>
    </row>
    <row r="515" spans="8:15" x14ac:dyDescent="0.2">
      <c r="H515" s="1"/>
      <c r="I515" s="1"/>
      <c r="J515" s="1"/>
      <c r="K515" s="1"/>
      <c r="L515" s="1"/>
      <c r="M515" s="1"/>
      <c r="N515" s="1"/>
      <c r="O515" s="1"/>
    </row>
    <row r="516" spans="8:15" x14ac:dyDescent="0.2">
      <c r="H516" s="1"/>
      <c r="I516" s="1"/>
      <c r="J516" s="1"/>
      <c r="K516" s="1"/>
      <c r="L516" s="1"/>
      <c r="M516" s="1"/>
      <c r="N516" s="1"/>
      <c r="O516" s="1"/>
    </row>
    <row r="517" spans="8:15" x14ac:dyDescent="0.2">
      <c r="H517" s="1"/>
      <c r="I517" s="1"/>
      <c r="J517" s="1"/>
      <c r="K517" s="1"/>
      <c r="L517" s="1"/>
      <c r="M517" s="1"/>
      <c r="N517" s="1"/>
      <c r="O517" s="1"/>
    </row>
    <row r="518" spans="8:15" x14ac:dyDescent="0.2">
      <c r="H518" s="1"/>
      <c r="I518" s="1"/>
      <c r="J518" s="1"/>
      <c r="K518" s="1"/>
      <c r="L518" s="1"/>
      <c r="M518" s="1"/>
      <c r="N518" s="1"/>
      <c r="O518" s="1"/>
    </row>
    <row r="519" spans="8:15" x14ac:dyDescent="0.2">
      <c r="H519" s="1"/>
      <c r="I519" s="1"/>
      <c r="J519" s="1"/>
      <c r="K519" s="1"/>
      <c r="L519" s="1"/>
      <c r="M519" s="1"/>
      <c r="N519" s="1"/>
      <c r="O519" s="1"/>
    </row>
    <row r="520" spans="8:15" x14ac:dyDescent="0.2">
      <c r="H520" s="1"/>
      <c r="I520" s="1"/>
      <c r="J520" s="1"/>
      <c r="K520" s="1"/>
      <c r="L520" s="1"/>
      <c r="M520" s="1"/>
      <c r="N520" s="1"/>
      <c r="O520" s="1"/>
    </row>
    <row r="521" spans="8:15" x14ac:dyDescent="0.2">
      <c r="H521" s="1"/>
      <c r="I521" s="1"/>
      <c r="J521" s="1"/>
      <c r="K521" s="1"/>
      <c r="L521" s="1"/>
      <c r="M521" s="1"/>
      <c r="N521" s="1"/>
      <c r="O521" s="1"/>
    </row>
    <row r="522" spans="8:15" x14ac:dyDescent="0.2">
      <c r="H522" s="1"/>
      <c r="I522" s="1"/>
      <c r="J522" s="1"/>
      <c r="K522" s="1"/>
      <c r="L522" s="1"/>
      <c r="M522" s="1"/>
      <c r="N522" s="1"/>
      <c r="O522" s="1"/>
    </row>
    <row r="523" spans="8:15" x14ac:dyDescent="0.2">
      <c r="H523" s="1"/>
      <c r="I523" s="1"/>
      <c r="J523" s="1"/>
      <c r="K523" s="1"/>
      <c r="L523" s="1"/>
      <c r="M523" s="1"/>
      <c r="N523" s="1"/>
      <c r="O523" s="1"/>
    </row>
    <row r="524" spans="8:15" x14ac:dyDescent="0.2">
      <c r="H524" s="1"/>
      <c r="I524" s="1"/>
      <c r="J524" s="1"/>
      <c r="K524" s="1"/>
      <c r="L524" s="1"/>
      <c r="M524" s="1"/>
      <c r="N524" s="1"/>
      <c r="O524" s="1"/>
    </row>
    <row r="525" spans="8:15" x14ac:dyDescent="0.2">
      <c r="H525" s="1"/>
      <c r="I525" s="1"/>
      <c r="J525" s="1"/>
      <c r="K525" s="1"/>
      <c r="L525" s="1"/>
      <c r="M525" s="1"/>
      <c r="N525" s="1"/>
      <c r="O525" s="1"/>
    </row>
    <row r="526" spans="8:15" x14ac:dyDescent="0.2">
      <c r="H526" s="1"/>
      <c r="I526" s="1"/>
      <c r="J526" s="1"/>
      <c r="K526" s="1"/>
      <c r="L526" s="1"/>
      <c r="M526" s="1"/>
      <c r="N526" s="1"/>
      <c r="O526" s="1"/>
    </row>
    <row r="527" spans="8:15" x14ac:dyDescent="0.2">
      <c r="H527" s="1"/>
      <c r="I527" s="1"/>
      <c r="J527" s="1"/>
      <c r="K527" s="1"/>
      <c r="L527" s="1"/>
      <c r="M527" s="1"/>
      <c r="N527" s="1"/>
      <c r="O527" s="1"/>
    </row>
    <row r="528" spans="8:15" x14ac:dyDescent="0.2">
      <c r="H528" s="1"/>
      <c r="I528" s="1"/>
      <c r="J528" s="1"/>
      <c r="K528" s="1"/>
      <c r="L528" s="1"/>
      <c r="M528" s="1"/>
      <c r="N528" s="1"/>
      <c r="O528" s="1"/>
    </row>
    <row r="529" spans="8:15" x14ac:dyDescent="0.2">
      <c r="H529" s="1"/>
      <c r="I529" s="1"/>
      <c r="J529" s="1"/>
      <c r="K529" s="1"/>
      <c r="L529" s="1"/>
      <c r="M529" s="1"/>
      <c r="N529" s="1"/>
      <c r="O529" s="1"/>
    </row>
    <row r="530" spans="8:15" x14ac:dyDescent="0.2">
      <c r="H530" s="1"/>
      <c r="I530" s="1"/>
      <c r="J530" s="1"/>
      <c r="K530" s="1"/>
      <c r="L530" s="1"/>
      <c r="M530" s="1"/>
      <c r="N530" s="1"/>
      <c r="O530" s="1"/>
    </row>
    <row r="531" spans="8:15" x14ac:dyDescent="0.2">
      <c r="H531" s="1"/>
      <c r="I531" s="1"/>
      <c r="J531" s="1"/>
      <c r="K531" s="1"/>
      <c r="L531" s="1"/>
      <c r="M531" s="1"/>
      <c r="N531" s="1"/>
      <c r="O531" s="1"/>
    </row>
    <row r="532" spans="8:15" x14ac:dyDescent="0.2">
      <c r="H532" s="1"/>
      <c r="I532" s="1"/>
      <c r="J532" s="1"/>
      <c r="K532" s="1"/>
      <c r="L532" s="1"/>
      <c r="M532" s="1"/>
      <c r="N532" s="1"/>
      <c r="O532" s="1"/>
    </row>
    <row r="533" spans="8:15" x14ac:dyDescent="0.2">
      <c r="H533" s="1"/>
      <c r="I533" s="1"/>
      <c r="J533" s="1"/>
      <c r="K533" s="1"/>
      <c r="L533" s="1"/>
      <c r="M533" s="1"/>
      <c r="N533" s="1"/>
      <c r="O533" s="1"/>
    </row>
    <row r="534" spans="8:15" x14ac:dyDescent="0.2">
      <c r="H534" s="1"/>
      <c r="I534" s="1"/>
      <c r="J534" s="1"/>
      <c r="K534" s="1"/>
      <c r="L534" s="1"/>
      <c r="M534" s="1"/>
      <c r="N534" s="1"/>
      <c r="O534" s="1"/>
    </row>
    <row r="535" spans="8:15" x14ac:dyDescent="0.2">
      <c r="H535" s="1"/>
      <c r="I535" s="1"/>
      <c r="J535" s="1"/>
      <c r="K535" s="1"/>
      <c r="L535" s="1"/>
      <c r="M535" s="1"/>
      <c r="N535" s="1"/>
      <c r="O535" s="1"/>
    </row>
    <row r="536" spans="8:15" x14ac:dyDescent="0.2">
      <c r="H536" s="1"/>
      <c r="I536" s="1"/>
      <c r="J536" s="1"/>
      <c r="K536" s="1"/>
      <c r="L536" s="1"/>
      <c r="M536" s="1"/>
      <c r="N536" s="1"/>
      <c r="O536" s="1"/>
    </row>
    <row r="537" spans="8:15" x14ac:dyDescent="0.2">
      <c r="H537" s="1"/>
      <c r="I537" s="1"/>
      <c r="J537" s="1"/>
      <c r="K537" s="1"/>
      <c r="L537" s="1"/>
      <c r="M537" s="1"/>
      <c r="N537" s="1"/>
      <c r="O537" s="1"/>
    </row>
    <row r="538" spans="8:15" x14ac:dyDescent="0.2">
      <c r="H538" s="1"/>
      <c r="I538" s="1"/>
      <c r="J538" s="1"/>
      <c r="K538" s="1"/>
      <c r="L538" s="1"/>
      <c r="M538" s="1"/>
      <c r="N538" s="1"/>
      <c r="O538" s="1"/>
    </row>
    <row r="539" spans="8:15" x14ac:dyDescent="0.2">
      <c r="H539" s="1"/>
      <c r="I539" s="1"/>
      <c r="J539" s="1"/>
      <c r="K539" s="1"/>
      <c r="L539" s="1"/>
      <c r="M539" s="1"/>
      <c r="N539" s="1"/>
      <c r="O539" s="1"/>
    </row>
    <row r="540" spans="8:15" x14ac:dyDescent="0.2">
      <c r="H540" s="1"/>
      <c r="I540" s="1"/>
      <c r="J540" s="1"/>
      <c r="K540" s="1"/>
      <c r="L540" s="1"/>
      <c r="M540" s="1"/>
      <c r="N540" s="1"/>
      <c r="O540" s="1"/>
    </row>
    <row r="541" spans="8:15" x14ac:dyDescent="0.2">
      <c r="H541" s="1"/>
      <c r="I541" s="1"/>
      <c r="J541" s="1"/>
      <c r="K541" s="1"/>
      <c r="L541" s="1"/>
      <c r="M541" s="1"/>
      <c r="N541" s="1"/>
      <c r="O541" s="1"/>
    </row>
    <row r="542" spans="8:15" x14ac:dyDescent="0.2">
      <c r="H542" s="1"/>
      <c r="I542" s="1"/>
      <c r="J542" s="1"/>
      <c r="K542" s="1"/>
      <c r="L542" s="1"/>
      <c r="M542" s="1"/>
      <c r="N542" s="1"/>
      <c r="O542" s="1"/>
    </row>
    <row r="543" spans="8:15" x14ac:dyDescent="0.2">
      <c r="H543" s="1"/>
      <c r="I543" s="1"/>
      <c r="J543" s="1"/>
      <c r="K543" s="1"/>
      <c r="L543" s="1"/>
      <c r="M543" s="1"/>
      <c r="N543" s="1"/>
      <c r="O543" s="1"/>
    </row>
    <row r="544" spans="8:15" x14ac:dyDescent="0.2">
      <c r="H544" s="1"/>
      <c r="I544" s="1"/>
      <c r="J544" s="1"/>
      <c r="K544" s="1"/>
      <c r="L544" s="1"/>
      <c r="M544" s="1"/>
      <c r="N544" s="1"/>
      <c r="O544" s="1"/>
    </row>
    <row r="545" spans="8:15" x14ac:dyDescent="0.2">
      <c r="H545" s="1"/>
      <c r="I545" s="1"/>
      <c r="J545" s="1"/>
      <c r="K545" s="1"/>
      <c r="L545" s="1"/>
      <c r="M545" s="1"/>
      <c r="N545" s="1"/>
      <c r="O545" s="1"/>
    </row>
    <row r="546" spans="8:15" x14ac:dyDescent="0.2">
      <c r="H546" s="1"/>
      <c r="I546" s="1"/>
      <c r="J546" s="1"/>
      <c r="K546" s="1"/>
      <c r="L546" s="1"/>
      <c r="M546" s="1"/>
      <c r="N546" s="1"/>
      <c r="O546" s="1"/>
    </row>
    <row r="547" spans="8:15" x14ac:dyDescent="0.2">
      <c r="H547" s="1"/>
      <c r="I547" s="1"/>
      <c r="J547" s="1"/>
      <c r="K547" s="1"/>
      <c r="L547" s="1"/>
      <c r="M547" s="1"/>
      <c r="N547" s="1"/>
      <c r="O547" s="1"/>
    </row>
    <row r="548" spans="8:15" x14ac:dyDescent="0.2">
      <c r="H548" s="1"/>
      <c r="I548" s="1"/>
      <c r="J548" s="1"/>
      <c r="K548" s="1"/>
      <c r="L548" s="1"/>
      <c r="M548" s="1"/>
      <c r="N548" s="1"/>
      <c r="O548" s="1"/>
    </row>
    <row r="549" spans="8:15" x14ac:dyDescent="0.2">
      <c r="H549" s="1"/>
      <c r="I549" s="1"/>
      <c r="J549" s="1"/>
      <c r="K549" s="1"/>
      <c r="L549" s="1"/>
      <c r="M549" s="1"/>
      <c r="N549" s="1"/>
      <c r="O549" s="1"/>
    </row>
    <row r="550" spans="8:15" x14ac:dyDescent="0.2">
      <c r="H550" s="1"/>
      <c r="I550" s="1"/>
      <c r="J550" s="1"/>
      <c r="K550" s="1"/>
      <c r="L550" s="1"/>
      <c r="M550" s="1"/>
      <c r="N550" s="1"/>
      <c r="O550" s="1"/>
    </row>
    <row r="551" spans="8:15" x14ac:dyDescent="0.2">
      <c r="H551" s="1"/>
      <c r="I551" s="1"/>
      <c r="J551" s="1"/>
      <c r="K551" s="1"/>
      <c r="L551" s="1"/>
      <c r="M551" s="1"/>
      <c r="N551" s="1"/>
      <c r="O551" s="1"/>
    </row>
    <row r="552" spans="8:15" x14ac:dyDescent="0.2">
      <c r="H552" s="1"/>
      <c r="I552" s="1"/>
      <c r="J552" s="1"/>
      <c r="K552" s="1"/>
      <c r="L552" s="1"/>
      <c r="M552" s="1"/>
      <c r="N552" s="1"/>
      <c r="O552" s="1"/>
    </row>
    <row r="553" spans="8:15" x14ac:dyDescent="0.2">
      <c r="H553" s="1"/>
      <c r="I553" s="1"/>
      <c r="J553" s="1"/>
      <c r="K553" s="1"/>
      <c r="L553" s="1"/>
      <c r="M553" s="1"/>
      <c r="N553" s="1"/>
      <c r="O553" s="1"/>
    </row>
    <row r="554" spans="8:15" x14ac:dyDescent="0.2">
      <c r="H554" s="1"/>
      <c r="I554" s="1"/>
      <c r="J554" s="1"/>
      <c r="K554" s="1"/>
      <c r="L554" s="1"/>
      <c r="M554" s="1"/>
      <c r="N554" s="1"/>
      <c r="O554" s="1"/>
    </row>
    <row r="555" spans="8:15" x14ac:dyDescent="0.2">
      <c r="H555" s="1"/>
      <c r="I555" s="1"/>
      <c r="J555" s="1"/>
      <c r="K555" s="1"/>
      <c r="L555" s="1"/>
      <c r="M555" s="1"/>
      <c r="N555" s="1"/>
      <c r="O555" s="1"/>
    </row>
    <row r="556" spans="8:15" x14ac:dyDescent="0.2">
      <c r="H556" s="1"/>
      <c r="I556" s="1"/>
      <c r="J556" s="1"/>
      <c r="K556" s="1"/>
      <c r="L556" s="1"/>
      <c r="M556" s="1"/>
      <c r="N556" s="1"/>
      <c r="O556" s="1"/>
    </row>
    <row r="557" spans="8:15" x14ac:dyDescent="0.2">
      <c r="H557" s="1"/>
      <c r="I557" s="1"/>
      <c r="J557" s="1"/>
      <c r="K557" s="1"/>
      <c r="L557" s="1"/>
      <c r="M557" s="1"/>
      <c r="N557" s="1"/>
      <c r="O557" s="1"/>
    </row>
    <row r="558" spans="8:15" x14ac:dyDescent="0.2">
      <c r="H558" s="1"/>
      <c r="I558" s="1"/>
      <c r="J558" s="1"/>
      <c r="K558" s="1"/>
      <c r="L558" s="1"/>
      <c r="M558" s="1"/>
      <c r="N558" s="1"/>
      <c r="O558" s="1"/>
    </row>
    <row r="559" spans="8:15" x14ac:dyDescent="0.2">
      <c r="H559" s="1"/>
      <c r="I559" s="1"/>
      <c r="J559" s="1"/>
      <c r="K559" s="1"/>
      <c r="L559" s="1"/>
      <c r="M559" s="1"/>
      <c r="N559" s="1"/>
      <c r="O559" s="1"/>
    </row>
    <row r="560" spans="8:15" x14ac:dyDescent="0.2">
      <c r="H560" s="1"/>
      <c r="I560" s="1"/>
      <c r="J560" s="1"/>
      <c r="K560" s="1"/>
      <c r="L560" s="1"/>
      <c r="M560" s="1"/>
      <c r="N560" s="1"/>
      <c r="O560" s="1"/>
    </row>
    <row r="561" spans="8:15" x14ac:dyDescent="0.2">
      <c r="H561" s="1"/>
      <c r="I561" s="1"/>
      <c r="J561" s="1"/>
      <c r="K561" s="1"/>
      <c r="L561" s="1"/>
      <c r="M561" s="1"/>
      <c r="N561" s="1"/>
      <c r="O561" s="1"/>
    </row>
    <row r="562" spans="8:15" x14ac:dyDescent="0.2">
      <c r="H562" s="1"/>
      <c r="I562" s="1"/>
      <c r="J562" s="1"/>
      <c r="K562" s="1"/>
      <c r="L562" s="1"/>
      <c r="M562" s="1"/>
      <c r="N562" s="1"/>
      <c r="O562" s="1"/>
    </row>
    <row r="563" spans="8:15" x14ac:dyDescent="0.2">
      <c r="H563" s="1"/>
      <c r="I563" s="1"/>
      <c r="J563" s="1"/>
      <c r="K563" s="1"/>
      <c r="L563" s="1"/>
      <c r="M563" s="1"/>
      <c r="N563" s="1"/>
      <c r="O563" s="1"/>
    </row>
    <row r="564" spans="8:15" x14ac:dyDescent="0.2">
      <c r="H564" s="1"/>
      <c r="I564" s="1"/>
      <c r="J564" s="1"/>
      <c r="K564" s="1"/>
      <c r="L564" s="1"/>
      <c r="M564" s="1"/>
      <c r="N564" s="1"/>
      <c r="O564" s="1"/>
    </row>
    <row r="565" spans="8:15" x14ac:dyDescent="0.2">
      <c r="H565" s="1"/>
      <c r="I565" s="1"/>
      <c r="J565" s="1"/>
      <c r="K565" s="1"/>
      <c r="L565" s="1"/>
      <c r="M565" s="1"/>
      <c r="N565" s="1"/>
      <c r="O565" s="1"/>
    </row>
    <row r="566" spans="8:15" x14ac:dyDescent="0.2">
      <c r="H566" s="1"/>
      <c r="I566" s="1"/>
      <c r="J566" s="1"/>
      <c r="K566" s="1"/>
      <c r="L566" s="1"/>
      <c r="M566" s="1"/>
      <c r="N566" s="1"/>
      <c r="O566" s="1"/>
    </row>
    <row r="567" spans="8:15" x14ac:dyDescent="0.2">
      <c r="H567" s="1"/>
      <c r="I567" s="1"/>
      <c r="J567" s="1"/>
      <c r="K567" s="1"/>
      <c r="L567" s="1"/>
      <c r="M567" s="1"/>
      <c r="N567" s="1"/>
      <c r="O567" s="1"/>
    </row>
    <row r="568" spans="8:15" x14ac:dyDescent="0.2">
      <c r="H568" s="1"/>
      <c r="I568" s="1"/>
      <c r="J568" s="1"/>
      <c r="K568" s="1"/>
      <c r="L568" s="1"/>
      <c r="M568" s="1"/>
      <c r="N568" s="1"/>
      <c r="O568" s="1"/>
    </row>
    <row r="569" spans="8:15" x14ac:dyDescent="0.2">
      <c r="H569" s="1"/>
      <c r="I569" s="1"/>
      <c r="J569" s="1"/>
      <c r="K569" s="1"/>
      <c r="L569" s="1"/>
      <c r="M569" s="1"/>
      <c r="N569" s="1"/>
      <c r="O569" s="1"/>
    </row>
    <row r="570" spans="8:15" x14ac:dyDescent="0.2">
      <c r="H570" s="1"/>
      <c r="I570" s="1"/>
      <c r="J570" s="1"/>
      <c r="K570" s="1"/>
      <c r="L570" s="1"/>
      <c r="M570" s="1"/>
      <c r="N570" s="1"/>
      <c r="O570" s="1"/>
    </row>
    <row r="571" spans="8:15" x14ac:dyDescent="0.2">
      <c r="H571" s="1"/>
      <c r="I571" s="1"/>
      <c r="J571" s="1"/>
      <c r="K571" s="1"/>
      <c r="L571" s="1"/>
      <c r="M571" s="1"/>
      <c r="N571" s="1"/>
      <c r="O571" s="1"/>
    </row>
    <row r="572" spans="8:15" x14ac:dyDescent="0.2">
      <c r="H572" s="1"/>
      <c r="I572" s="1"/>
      <c r="J572" s="1"/>
      <c r="K572" s="1"/>
      <c r="L572" s="1"/>
      <c r="M572" s="1"/>
      <c r="N572" s="1"/>
      <c r="O572" s="1"/>
    </row>
    <row r="573" spans="8:15" x14ac:dyDescent="0.2">
      <c r="H573" s="1"/>
      <c r="I573" s="1"/>
      <c r="J573" s="1"/>
      <c r="K573" s="1"/>
      <c r="L573" s="1"/>
      <c r="M573" s="1"/>
      <c r="N573" s="1"/>
      <c r="O573" s="1"/>
    </row>
    <row r="574" spans="8:15" x14ac:dyDescent="0.2">
      <c r="H574" s="1"/>
      <c r="I574" s="1"/>
      <c r="J574" s="1"/>
      <c r="K574" s="1"/>
      <c r="L574" s="1"/>
      <c r="M574" s="1"/>
      <c r="N574" s="1"/>
      <c r="O574" s="1"/>
    </row>
    <row r="575" spans="8:15" x14ac:dyDescent="0.2">
      <c r="H575" s="1"/>
      <c r="I575" s="1"/>
      <c r="J575" s="1"/>
      <c r="K575" s="1"/>
      <c r="L575" s="1"/>
      <c r="M575" s="1"/>
      <c r="N575" s="1"/>
      <c r="O575" s="1"/>
    </row>
    <row r="576" spans="8:15" x14ac:dyDescent="0.2">
      <c r="H576" s="1"/>
      <c r="I576" s="1"/>
      <c r="J576" s="1"/>
      <c r="K576" s="1"/>
      <c r="L576" s="1"/>
      <c r="M576" s="1"/>
      <c r="N576" s="1"/>
      <c r="O576" s="1"/>
    </row>
    <row r="577" spans="8:15" x14ac:dyDescent="0.2">
      <c r="H577" s="1"/>
      <c r="I577" s="1"/>
      <c r="J577" s="1"/>
      <c r="K577" s="1"/>
      <c r="L577" s="1"/>
      <c r="M577" s="1"/>
      <c r="N577" s="1"/>
      <c r="O577" s="1"/>
    </row>
    <row r="578" spans="8:15" x14ac:dyDescent="0.2">
      <c r="H578" s="1"/>
      <c r="I578" s="1"/>
      <c r="J578" s="1"/>
      <c r="K578" s="1"/>
      <c r="L578" s="1"/>
      <c r="M578" s="1"/>
      <c r="N578" s="1"/>
      <c r="O578" s="1"/>
    </row>
    <row r="579" spans="8:15" x14ac:dyDescent="0.2">
      <c r="H579" s="1"/>
      <c r="I579" s="1"/>
      <c r="J579" s="1"/>
      <c r="K579" s="1"/>
      <c r="L579" s="1"/>
      <c r="M579" s="1"/>
      <c r="N579" s="1"/>
      <c r="O579" s="1"/>
    </row>
    <row r="580" spans="8:15" x14ac:dyDescent="0.2">
      <c r="H580" s="1"/>
      <c r="I580" s="1"/>
      <c r="J580" s="1"/>
      <c r="K580" s="1"/>
      <c r="L580" s="1"/>
      <c r="M580" s="1"/>
      <c r="N580" s="1"/>
      <c r="O580" s="1"/>
    </row>
    <row r="581" spans="8:15" x14ac:dyDescent="0.2">
      <c r="H581" s="1"/>
      <c r="I581" s="1"/>
      <c r="J581" s="1"/>
      <c r="K581" s="1"/>
      <c r="L581" s="1"/>
      <c r="M581" s="1"/>
      <c r="N581" s="1"/>
      <c r="O581" s="1"/>
    </row>
    <row r="582" spans="8:15" x14ac:dyDescent="0.2">
      <c r="H582" s="1"/>
      <c r="I582" s="1"/>
      <c r="J582" s="1"/>
      <c r="K582" s="1"/>
      <c r="L582" s="1"/>
      <c r="M582" s="1"/>
      <c r="N582" s="1"/>
      <c r="O582" s="1"/>
    </row>
    <row r="583" spans="8:15" x14ac:dyDescent="0.2">
      <c r="H583" s="1"/>
      <c r="I583" s="1"/>
      <c r="J583" s="1"/>
      <c r="K583" s="1"/>
      <c r="L583" s="1"/>
      <c r="M583" s="1"/>
      <c r="N583" s="1"/>
      <c r="O583" s="1"/>
    </row>
    <row r="584" spans="8:15" x14ac:dyDescent="0.2">
      <c r="H584" s="1"/>
      <c r="I584" s="1"/>
      <c r="J584" s="1"/>
      <c r="K584" s="1"/>
      <c r="L584" s="1"/>
      <c r="M584" s="1"/>
      <c r="N584" s="1"/>
      <c r="O584" s="1"/>
    </row>
    <row r="585" spans="8:15" x14ac:dyDescent="0.2">
      <c r="H585" s="1"/>
      <c r="I585" s="1"/>
      <c r="J585" s="1"/>
      <c r="K585" s="1"/>
      <c r="L585" s="1"/>
      <c r="M585" s="1"/>
      <c r="N585" s="1"/>
      <c r="O585" s="1"/>
    </row>
    <row r="586" spans="8:15" x14ac:dyDescent="0.2">
      <c r="H586" s="1"/>
      <c r="I586" s="1"/>
      <c r="J586" s="1"/>
      <c r="K586" s="1"/>
      <c r="L586" s="1"/>
      <c r="M586" s="1"/>
      <c r="N586" s="1"/>
      <c r="O586" s="1"/>
    </row>
    <row r="587" spans="8:15" x14ac:dyDescent="0.2">
      <c r="H587" s="1"/>
      <c r="I587" s="1"/>
      <c r="J587" s="1"/>
      <c r="K587" s="1"/>
      <c r="L587" s="1"/>
      <c r="M587" s="1"/>
      <c r="N587" s="1"/>
      <c r="O587" s="1"/>
    </row>
    <row r="588" spans="8:15" x14ac:dyDescent="0.2">
      <c r="H588" s="1"/>
      <c r="I588" s="1"/>
      <c r="J588" s="1"/>
      <c r="K588" s="1"/>
      <c r="L588" s="1"/>
      <c r="M588" s="1"/>
      <c r="N588" s="1"/>
      <c r="O588" s="1"/>
    </row>
    <row r="589" spans="8:15" x14ac:dyDescent="0.2">
      <c r="H589" s="1"/>
      <c r="I589" s="1"/>
      <c r="J589" s="1"/>
      <c r="K589" s="1"/>
      <c r="L589" s="1"/>
      <c r="M589" s="1"/>
      <c r="N589" s="1"/>
      <c r="O589" s="1"/>
    </row>
    <row r="590" spans="8:15" x14ac:dyDescent="0.2">
      <c r="H590" s="1"/>
      <c r="I590" s="1"/>
      <c r="J590" s="1"/>
      <c r="K590" s="1"/>
      <c r="L590" s="1"/>
      <c r="M590" s="1"/>
      <c r="N590" s="1"/>
      <c r="O590" s="1"/>
    </row>
    <row r="591" spans="8:15" x14ac:dyDescent="0.2">
      <c r="H591" s="1"/>
      <c r="I591" s="1"/>
      <c r="J591" s="1"/>
      <c r="K591" s="1"/>
      <c r="L591" s="1"/>
      <c r="M591" s="1"/>
      <c r="N591" s="1"/>
      <c r="O591" s="1"/>
    </row>
    <row r="592" spans="8:15" x14ac:dyDescent="0.2">
      <c r="H592" s="1"/>
      <c r="I592" s="1"/>
      <c r="J592" s="1"/>
      <c r="K592" s="1"/>
      <c r="L592" s="1"/>
      <c r="M592" s="1"/>
      <c r="N592" s="1"/>
      <c r="O592" s="1"/>
    </row>
    <row r="593" spans="8:15" x14ac:dyDescent="0.2">
      <c r="H593" s="1"/>
      <c r="I593" s="1"/>
      <c r="J593" s="1"/>
      <c r="K593" s="1"/>
      <c r="L593" s="1"/>
      <c r="M593" s="1"/>
      <c r="N593" s="1"/>
      <c r="O593" s="1"/>
    </row>
    <row r="594" spans="8:15" x14ac:dyDescent="0.2">
      <c r="H594" s="1"/>
      <c r="I594" s="1"/>
      <c r="J594" s="1"/>
      <c r="K594" s="1"/>
      <c r="L594" s="1"/>
      <c r="M594" s="1"/>
      <c r="N594" s="1"/>
      <c r="O594" s="1"/>
    </row>
    <row r="595" spans="8:15" x14ac:dyDescent="0.2">
      <c r="H595" s="1"/>
      <c r="I595" s="1"/>
      <c r="J595" s="1"/>
      <c r="K595" s="1"/>
      <c r="L595" s="1"/>
      <c r="M595" s="1"/>
      <c r="N595" s="1"/>
      <c r="O595" s="1"/>
    </row>
    <row r="596" spans="8:15" x14ac:dyDescent="0.2">
      <c r="H596" s="1"/>
      <c r="I596" s="1"/>
      <c r="J596" s="1"/>
      <c r="K596" s="1"/>
      <c r="L596" s="1"/>
      <c r="M596" s="1"/>
      <c r="N596" s="1"/>
      <c r="O596" s="1"/>
    </row>
    <row r="597" spans="8:15" x14ac:dyDescent="0.2">
      <c r="H597" s="1"/>
      <c r="I597" s="1"/>
      <c r="J597" s="1"/>
      <c r="K597" s="1"/>
      <c r="L597" s="1"/>
      <c r="M597" s="1"/>
      <c r="N597" s="1"/>
      <c r="O597" s="1"/>
    </row>
    <row r="598" spans="8:15" x14ac:dyDescent="0.2">
      <c r="H598" s="1"/>
      <c r="I598" s="1"/>
      <c r="J598" s="1"/>
      <c r="K598" s="1"/>
      <c r="L598" s="1"/>
      <c r="M598" s="1"/>
      <c r="N598" s="1"/>
      <c r="O598" s="1"/>
    </row>
    <row r="599" spans="8:15" x14ac:dyDescent="0.2">
      <c r="H599" s="1"/>
      <c r="I599" s="1"/>
      <c r="J599" s="1"/>
      <c r="K599" s="1"/>
      <c r="L599" s="1"/>
      <c r="M599" s="1"/>
      <c r="N599" s="1"/>
      <c r="O599" s="1"/>
    </row>
    <row r="600" spans="8:15" x14ac:dyDescent="0.2">
      <c r="H600" s="1"/>
      <c r="I600" s="1"/>
      <c r="J600" s="1"/>
      <c r="K600" s="1"/>
      <c r="L600" s="1"/>
      <c r="M600" s="1"/>
      <c r="N600" s="1"/>
      <c r="O600" s="1"/>
    </row>
    <row r="601" spans="8:15" x14ac:dyDescent="0.2">
      <c r="H601" s="1"/>
      <c r="I601" s="1"/>
      <c r="J601" s="1"/>
      <c r="K601" s="1"/>
      <c r="L601" s="1"/>
      <c r="M601" s="1"/>
      <c r="N601" s="1"/>
      <c r="O601" s="1"/>
    </row>
    <row r="602" spans="8:15" x14ac:dyDescent="0.2">
      <c r="H602" s="1"/>
      <c r="I602" s="1"/>
      <c r="J602" s="1"/>
      <c r="K602" s="1"/>
      <c r="L602" s="1"/>
      <c r="M602" s="1"/>
      <c r="N602" s="1"/>
      <c r="O602" s="1"/>
    </row>
    <row r="603" spans="8:15" x14ac:dyDescent="0.2">
      <c r="H603" s="1"/>
      <c r="I603" s="1"/>
      <c r="J603" s="1"/>
      <c r="K603" s="1"/>
      <c r="L603" s="1"/>
      <c r="M603" s="1"/>
      <c r="N603" s="1"/>
      <c r="O603" s="1"/>
    </row>
    <row r="604" spans="8:15" x14ac:dyDescent="0.2">
      <c r="H604" s="1"/>
      <c r="I604" s="1"/>
      <c r="J604" s="1"/>
      <c r="K604" s="1"/>
      <c r="L604" s="1"/>
      <c r="M604" s="1"/>
      <c r="N604" s="1"/>
      <c r="O604" s="1"/>
    </row>
    <row r="605" spans="8:15" x14ac:dyDescent="0.2">
      <c r="H605" s="1"/>
      <c r="I605" s="1"/>
      <c r="J605" s="1"/>
      <c r="K605" s="1"/>
      <c r="L605" s="1"/>
      <c r="M605" s="1"/>
      <c r="N605" s="1"/>
      <c r="O605" s="1"/>
    </row>
    <row r="606" spans="8:15" x14ac:dyDescent="0.2">
      <c r="H606" s="1"/>
      <c r="I606" s="1"/>
      <c r="J606" s="1"/>
      <c r="K606" s="1"/>
      <c r="L606" s="1"/>
      <c r="M606" s="1"/>
      <c r="N606" s="1"/>
      <c r="O606" s="1"/>
    </row>
    <row r="607" spans="8:15" x14ac:dyDescent="0.2">
      <c r="H607" s="1"/>
      <c r="I607" s="1"/>
      <c r="J607" s="1"/>
      <c r="K607" s="1"/>
      <c r="L607" s="1"/>
      <c r="M607" s="1"/>
      <c r="N607" s="1"/>
      <c r="O607" s="1"/>
    </row>
    <row r="608" spans="8:15" x14ac:dyDescent="0.2">
      <c r="H608" s="1"/>
      <c r="I608" s="1"/>
      <c r="J608" s="1"/>
      <c r="K608" s="1"/>
      <c r="L608" s="1"/>
      <c r="M608" s="1"/>
      <c r="N608" s="1"/>
      <c r="O608" s="1"/>
    </row>
    <row r="609" spans="8:15" x14ac:dyDescent="0.2">
      <c r="H609" s="1"/>
      <c r="I609" s="1"/>
      <c r="J609" s="1"/>
      <c r="K609" s="1"/>
      <c r="L609" s="1"/>
      <c r="M609" s="1"/>
      <c r="N609" s="1"/>
      <c r="O609" s="1"/>
    </row>
    <row r="610" spans="8:15" x14ac:dyDescent="0.2">
      <c r="H610" s="1"/>
      <c r="I610" s="1"/>
      <c r="J610" s="1"/>
      <c r="K610" s="1"/>
      <c r="L610" s="1"/>
      <c r="M610" s="1"/>
      <c r="N610" s="1"/>
      <c r="O610" s="1"/>
    </row>
    <row r="611" spans="8:15" x14ac:dyDescent="0.2">
      <c r="H611" s="1"/>
      <c r="I611" s="1"/>
      <c r="J611" s="1"/>
      <c r="K611" s="1"/>
      <c r="L611" s="1"/>
      <c r="M611" s="1"/>
      <c r="N611" s="1"/>
      <c r="O611" s="1"/>
    </row>
    <row r="612" spans="8:15" x14ac:dyDescent="0.2">
      <c r="H612" s="1"/>
      <c r="I612" s="1"/>
      <c r="J612" s="1"/>
      <c r="K612" s="1"/>
      <c r="L612" s="1"/>
      <c r="M612" s="1"/>
      <c r="N612" s="1"/>
      <c r="O612" s="1"/>
    </row>
    <row r="613" spans="8:15" x14ac:dyDescent="0.2">
      <c r="H613" s="1"/>
      <c r="I613" s="1"/>
      <c r="J613" s="1"/>
      <c r="K613" s="1"/>
      <c r="L613" s="1"/>
      <c r="M613" s="1"/>
      <c r="N613" s="1"/>
      <c r="O613" s="1"/>
    </row>
    <row r="614" spans="8:15" x14ac:dyDescent="0.2">
      <c r="H614" s="1"/>
      <c r="I614" s="1"/>
      <c r="J614" s="1"/>
      <c r="K614" s="1"/>
      <c r="L614" s="1"/>
      <c r="M614" s="1"/>
      <c r="N614" s="1"/>
      <c r="O614" s="1"/>
    </row>
    <row r="615" spans="8:15" x14ac:dyDescent="0.2">
      <c r="H615" s="1"/>
      <c r="I615" s="1"/>
      <c r="J615" s="1"/>
      <c r="K615" s="1"/>
      <c r="L615" s="1"/>
      <c r="M615" s="1"/>
      <c r="N615" s="1"/>
      <c r="O615" s="1"/>
    </row>
    <row r="616" spans="8:15" x14ac:dyDescent="0.2">
      <c r="H616" s="1"/>
      <c r="I616" s="1"/>
      <c r="J616" s="1"/>
      <c r="K616" s="1"/>
      <c r="L616" s="1"/>
      <c r="M616" s="1"/>
      <c r="N616" s="1"/>
      <c r="O616" s="1"/>
    </row>
    <row r="617" spans="8:15" x14ac:dyDescent="0.2">
      <c r="H617" s="1"/>
      <c r="I617" s="1"/>
      <c r="J617" s="1"/>
      <c r="K617" s="1"/>
      <c r="L617" s="1"/>
      <c r="M617" s="1"/>
      <c r="N617" s="1"/>
      <c r="O617" s="1"/>
    </row>
    <row r="618" spans="8:15" x14ac:dyDescent="0.2">
      <c r="H618" s="1"/>
      <c r="I618" s="1"/>
      <c r="J618" s="1"/>
      <c r="K618" s="1"/>
      <c r="L618" s="1"/>
      <c r="M618" s="1"/>
      <c r="N618" s="1"/>
      <c r="O618" s="1"/>
    </row>
    <row r="619" spans="8:15" x14ac:dyDescent="0.2">
      <c r="H619" s="1"/>
      <c r="I619" s="1"/>
      <c r="J619" s="1"/>
      <c r="K619" s="1"/>
      <c r="L619" s="1"/>
      <c r="M619" s="1"/>
      <c r="N619" s="1"/>
      <c r="O619" s="1"/>
    </row>
    <row r="620" spans="8:15" x14ac:dyDescent="0.2">
      <c r="H620" s="1"/>
      <c r="I620" s="1"/>
      <c r="J620" s="1"/>
      <c r="K620" s="1"/>
      <c r="L620" s="1"/>
      <c r="M620" s="1"/>
      <c r="N620" s="1"/>
      <c r="O620" s="1"/>
    </row>
    <row r="621" spans="8:15" x14ac:dyDescent="0.2">
      <c r="H621" s="1"/>
      <c r="I621" s="1"/>
      <c r="J621" s="1"/>
      <c r="K621" s="1"/>
      <c r="L621" s="1"/>
      <c r="M621" s="1"/>
      <c r="N621" s="1"/>
      <c r="O621" s="1"/>
    </row>
    <row r="622" spans="8:15" x14ac:dyDescent="0.2">
      <c r="H622" s="1"/>
      <c r="I622" s="1"/>
      <c r="J622" s="1"/>
      <c r="K622" s="1"/>
      <c r="L622" s="1"/>
      <c r="M622" s="1"/>
      <c r="N622" s="1"/>
      <c r="O622" s="1"/>
    </row>
    <row r="623" spans="8:15" x14ac:dyDescent="0.2">
      <c r="H623" s="1"/>
      <c r="I623" s="1"/>
      <c r="J623" s="1"/>
      <c r="K623" s="1"/>
      <c r="L623" s="1"/>
      <c r="M623" s="1"/>
      <c r="N623" s="1"/>
      <c r="O623" s="1"/>
    </row>
    <row r="624" spans="8:15" x14ac:dyDescent="0.2">
      <c r="H624" s="1"/>
      <c r="I624" s="1"/>
      <c r="J624" s="1"/>
      <c r="K624" s="1"/>
      <c r="L624" s="1"/>
      <c r="M624" s="1"/>
      <c r="N624" s="1"/>
      <c r="O624" s="1"/>
    </row>
    <row r="625" spans="8:15" x14ac:dyDescent="0.2">
      <c r="H625" s="1"/>
      <c r="I625" s="1"/>
      <c r="J625" s="1"/>
      <c r="K625" s="1"/>
      <c r="L625" s="1"/>
      <c r="M625" s="1"/>
      <c r="N625" s="1"/>
      <c r="O625" s="1"/>
    </row>
    <row r="626" spans="8:15" x14ac:dyDescent="0.2">
      <c r="H626" s="1"/>
      <c r="I626" s="1"/>
      <c r="J626" s="1"/>
      <c r="K626" s="1"/>
      <c r="L626" s="1"/>
      <c r="M626" s="1"/>
      <c r="N626" s="1"/>
      <c r="O626" s="1"/>
    </row>
    <row r="627" spans="8:15" x14ac:dyDescent="0.2">
      <c r="H627" s="1"/>
      <c r="I627" s="1"/>
      <c r="J627" s="1"/>
      <c r="K627" s="1"/>
      <c r="L627" s="1"/>
      <c r="M627" s="1"/>
      <c r="N627" s="1"/>
      <c r="O627" s="1"/>
    </row>
    <row r="628" spans="8:15" x14ac:dyDescent="0.2">
      <c r="H628" s="1"/>
      <c r="I628" s="1"/>
      <c r="J628" s="1"/>
      <c r="K628" s="1"/>
      <c r="L628" s="1"/>
      <c r="M628" s="1"/>
      <c r="N628" s="1"/>
      <c r="O628" s="1"/>
    </row>
    <row r="629" spans="8:15" x14ac:dyDescent="0.2">
      <c r="H629" s="1"/>
      <c r="I629" s="1"/>
      <c r="J629" s="1"/>
      <c r="K629" s="1"/>
      <c r="L629" s="1"/>
      <c r="M629" s="1"/>
      <c r="N629" s="1"/>
      <c r="O629" s="1"/>
    </row>
    <row r="630" spans="8:15" x14ac:dyDescent="0.2">
      <c r="H630" s="1"/>
      <c r="I630" s="1"/>
      <c r="J630" s="1"/>
      <c r="K630" s="1"/>
      <c r="L630" s="1"/>
      <c r="M630" s="1"/>
      <c r="N630" s="1"/>
      <c r="O630" s="1"/>
    </row>
    <row r="631" spans="8:15" x14ac:dyDescent="0.2">
      <c r="H631" s="1"/>
      <c r="I631" s="1"/>
      <c r="J631" s="1"/>
      <c r="K631" s="1"/>
      <c r="L631" s="1"/>
      <c r="M631" s="1"/>
      <c r="N631" s="1"/>
      <c r="O631" s="1"/>
    </row>
    <row r="632" spans="8:15" x14ac:dyDescent="0.2">
      <c r="H632" s="1"/>
      <c r="I632" s="1"/>
      <c r="J632" s="1"/>
      <c r="K632" s="1"/>
      <c r="L632" s="1"/>
      <c r="M632" s="1"/>
      <c r="N632" s="1"/>
      <c r="O632" s="1"/>
    </row>
    <row r="633" spans="8:15" x14ac:dyDescent="0.2">
      <c r="H633" s="1"/>
      <c r="I633" s="1"/>
      <c r="J633" s="1"/>
      <c r="K633" s="1"/>
      <c r="L633" s="1"/>
      <c r="M633" s="1"/>
      <c r="N633" s="1"/>
      <c r="O633" s="1"/>
    </row>
    <row r="634" spans="8:15" x14ac:dyDescent="0.2">
      <c r="H634" s="1"/>
      <c r="I634" s="1"/>
      <c r="J634" s="1"/>
      <c r="K634" s="1"/>
      <c r="L634" s="1"/>
      <c r="M634" s="1"/>
      <c r="N634" s="1"/>
      <c r="O634" s="1"/>
    </row>
    <row r="635" spans="8:15" x14ac:dyDescent="0.2">
      <c r="H635" s="1"/>
      <c r="I635" s="1"/>
      <c r="J635" s="1"/>
      <c r="K635" s="1"/>
      <c r="L635" s="1"/>
      <c r="M635" s="1"/>
      <c r="N635" s="1"/>
      <c r="O635" s="1"/>
    </row>
    <row r="636" spans="8:15" x14ac:dyDescent="0.2">
      <c r="H636" s="1"/>
      <c r="I636" s="1"/>
      <c r="J636" s="1"/>
      <c r="K636" s="1"/>
      <c r="L636" s="1"/>
      <c r="M636" s="1"/>
      <c r="N636" s="1"/>
      <c r="O636" s="1"/>
    </row>
    <row r="637" spans="8:15" x14ac:dyDescent="0.2">
      <c r="H637" s="1"/>
      <c r="I637" s="1"/>
      <c r="J637" s="1"/>
      <c r="K637" s="1"/>
      <c r="L637" s="1"/>
      <c r="M637" s="1"/>
      <c r="N637" s="1"/>
      <c r="O637" s="1"/>
    </row>
    <row r="638" spans="8:15" x14ac:dyDescent="0.2">
      <c r="H638" s="1"/>
      <c r="I638" s="1"/>
      <c r="J638" s="1"/>
      <c r="K638" s="1"/>
      <c r="L638" s="1"/>
      <c r="M638" s="1"/>
      <c r="N638" s="1"/>
      <c r="O638" s="1"/>
    </row>
    <row r="639" spans="8:15" x14ac:dyDescent="0.2">
      <c r="H639" s="1"/>
      <c r="I639" s="1"/>
      <c r="J639" s="1"/>
      <c r="K639" s="1"/>
      <c r="L639" s="1"/>
      <c r="M639" s="1"/>
      <c r="N639" s="1"/>
      <c r="O639" s="1"/>
    </row>
    <row r="640" spans="8:15" x14ac:dyDescent="0.2">
      <c r="H640" s="1"/>
      <c r="I640" s="1"/>
      <c r="J640" s="1"/>
      <c r="K640" s="1"/>
      <c r="L640" s="1"/>
      <c r="M640" s="1"/>
      <c r="N640" s="1"/>
      <c r="O640" s="1"/>
    </row>
    <row r="641" spans="8:15" x14ac:dyDescent="0.2">
      <c r="H641" s="1"/>
      <c r="I641" s="1"/>
      <c r="J641" s="1"/>
      <c r="K641" s="1"/>
      <c r="L641" s="1"/>
      <c r="M641" s="1"/>
      <c r="N641" s="1"/>
      <c r="O641" s="1"/>
    </row>
    <row r="642" spans="8:15" x14ac:dyDescent="0.2">
      <c r="H642" s="1"/>
      <c r="I642" s="1"/>
      <c r="J642" s="1"/>
      <c r="K642" s="1"/>
      <c r="L642" s="1"/>
      <c r="M642" s="1"/>
      <c r="N642" s="1"/>
      <c r="O642" s="1"/>
    </row>
    <row r="643" spans="8:15" x14ac:dyDescent="0.2">
      <c r="H643" s="1"/>
      <c r="I643" s="1"/>
      <c r="J643" s="1"/>
      <c r="K643" s="1"/>
      <c r="L643" s="1"/>
      <c r="M643" s="1"/>
      <c r="N643" s="1"/>
      <c r="O643" s="1"/>
    </row>
    <row r="644" spans="8:15" x14ac:dyDescent="0.2">
      <c r="H644" s="1"/>
      <c r="I644" s="1"/>
      <c r="J644" s="1"/>
      <c r="K644" s="1"/>
      <c r="L644" s="1"/>
      <c r="M644" s="1"/>
      <c r="N644" s="1"/>
      <c r="O644" s="1"/>
    </row>
    <row r="645" spans="8:15" x14ac:dyDescent="0.2">
      <c r="H645" s="1"/>
      <c r="I645" s="1"/>
      <c r="J645" s="1"/>
      <c r="K645" s="1"/>
      <c r="L645" s="1"/>
      <c r="M645" s="1"/>
      <c r="N645" s="1"/>
      <c r="O645" s="1"/>
    </row>
    <row r="646" spans="8:15" x14ac:dyDescent="0.2">
      <c r="H646" s="1"/>
      <c r="I646" s="1"/>
      <c r="J646" s="1"/>
      <c r="K646" s="1"/>
      <c r="L646" s="1"/>
      <c r="M646" s="1"/>
      <c r="N646" s="1"/>
      <c r="O646" s="1"/>
    </row>
    <row r="647" spans="8:15" x14ac:dyDescent="0.2">
      <c r="H647" s="1"/>
      <c r="I647" s="1"/>
      <c r="J647" s="1"/>
      <c r="K647" s="1"/>
      <c r="L647" s="1"/>
      <c r="M647" s="1"/>
      <c r="N647" s="1"/>
      <c r="O647" s="1"/>
    </row>
    <row r="648" spans="8:15" x14ac:dyDescent="0.2">
      <c r="H648" s="1"/>
      <c r="I648" s="1"/>
      <c r="J648" s="1"/>
      <c r="K648" s="1"/>
      <c r="L648" s="1"/>
      <c r="M648" s="1"/>
      <c r="N648" s="1"/>
      <c r="O648" s="1"/>
    </row>
    <row r="649" spans="8:15" x14ac:dyDescent="0.2">
      <c r="H649" s="1"/>
      <c r="I649" s="1"/>
      <c r="J649" s="1"/>
      <c r="K649" s="1"/>
      <c r="L649" s="1"/>
      <c r="M649" s="1"/>
      <c r="N649" s="1"/>
      <c r="O649" s="1"/>
    </row>
    <row r="650" spans="8:15" x14ac:dyDescent="0.2">
      <c r="H650" s="1"/>
      <c r="I650" s="1"/>
      <c r="J650" s="1"/>
      <c r="K650" s="1"/>
      <c r="L650" s="1"/>
      <c r="M650" s="1"/>
      <c r="N650" s="1"/>
      <c r="O650" s="1"/>
    </row>
    <row r="651" spans="8:15" x14ac:dyDescent="0.2">
      <c r="H651" s="1"/>
      <c r="I651" s="1"/>
      <c r="J651" s="1"/>
      <c r="K651" s="1"/>
      <c r="L651" s="1"/>
      <c r="M651" s="1"/>
      <c r="N651" s="1"/>
      <c r="O651" s="1"/>
    </row>
    <row r="652" spans="8:15" x14ac:dyDescent="0.2">
      <c r="H652" s="1"/>
      <c r="I652" s="1"/>
      <c r="J652" s="1"/>
      <c r="K652" s="1"/>
      <c r="L652" s="1"/>
      <c r="M652" s="1"/>
      <c r="N652" s="1"/>
      <c r="O652" s="1"/>
    </row>
    <row r="653" spans="8:15" x14ac:dyDescent="0.2">
      <c r="H653" s="1"/>
      <c r="I653" s="1"/>
      <c r="J653" s="1"/>
      <c r="K653" s="1"/>
      <c r="L653" s="1"/>
      <c r="M653" s="1"/>
      <c r="N653" s="1"/>
      <c r="O653" s="1"/>
    </row>
    <row r="654" spans="8:15" x14ac:dyDescent="0.2">
      <c r="H654" s="1"/>
      <c r="I654" s="1"/>
      <c r="J654" s="1"/>
      <c r="K654" s="1"/>
      <c r="L654" s="1"/>
      <c r="M654" s="1"/>
      <c r="N654" s="1"/>
      <c r="O654" s="1"/>
    </row>
    <row r="655" spans="8:15" x14ac:dyDescent="0.2">
      <c r="H655" s="1"/>
      <c r="I655" s="1"/>
      <c r="J655" s="1"/>
      <c r="K655" s="1"/>
      <c r="L655" s="1"/>
      <c r="M655" s="1"/>
      <c r="N655" s="1"/>
      <c r="O655" s="1"/>
    </row>
    <row r="656" spans="8:15" x14ac:dyDescent="0.2">
      <c r="H656" s="1"/>
      <c r="I656" s="1"/>
      <c r="J656" s="1"/>
      <c r="K656" s="1"/>
      <c r="L656" s="1"/>
      <c r="M656" s="1"/>
      <c r="N656" s="1"/>
      <c r="O656" s="1"/>
    </row>
    <row r="657" spans="8:15" x14ac:dyDescent="0.2">
      <c r="H657" s="1"/>
      <c r="I657" s="1"/>
      <c r="J657" s="1"/>
      <c r="K657" s="1"/>
      <c r="L657" s="1"/>
      <c r="M657" s="1"/>
      <c r="N657" s="1"/>
      <c r="O657" s="1"/>
    </row>
    <row r="658" spans="8:15" x14ac:dyDescent="0.2">
      <c r="H658" s="1"/>
      <c r="I658" s="1"/>
      <c r="J658" s="1"/>
      <c r="K658" s="1"/>
      <c r="L658" s="1"/>
      <c r="M658" s="1"/>
      <c r="N658" s="1"/>
      <c r="O658" s="1"/>
    </row>
    <row r="659" spans="8:15" x14ac:dyDescent="0.2">
      <c r="H659" s="1"/>
      <c r="I659" s="1"/>
      <c r="J659" s="1"/>
      <c r="K659" s="1"/>
      <c r="L659" s="1"/>
      <c r="M659" s="1"/>
      <c r="N659" s="1"/>
      <c r="O659" s="1"/>
    </row>
    <row r="660" spans="8:15" x14ac:dyDescent="0.2">
      <c r="H660" s="1"/>
      <c r="I660" s="1"/>
      <c r="J660" s="1"/>
      <c r="K660" s="1"/>
      <c r="L660" s="1"/>
      <c r="M660" s="1"/>
      <c r="N660" s="1"/>
      <c r="O660" s="1"/>
    </row>
    <row r="661" spans="8:15" x14ac:dyDescent="0.2">
      <c r="H661" s="1"/>
      <c r="I661" s="1"/>
      <c r="J661" s="1"/>
      <c r="K661" s="1"/>
      <c r="L661" s="1"/>
      <c r="M661" s="1"/>
      <c r="N661" s="1"/>
      <c r="O661" s="1"/>
    </row>
    <row r="662" spans="8:15" x14ac:dyDescent="0.2">
      <c r="H662" s="1"/>
      <c r="I662" s="1"/>
      <c r="J662" s="1"/>
      <c r="K662" s="1"/>
      <c r="L662" s="1"/>
      <c r="M662" s="1"/>
      <c r="N662" s="1"/>
      <c r="O662" s="1"/>
    </row>
    <row r="663" spans="8:15" x14ac:dyDescent="0.2">
      <c r="H663" s="1"/>
      <c r="I663" s="1"/>
      <c r="J663" s="1"/>
      <c r="K663" s="1"/>
      <c r="L663" s="1"/>
      <c r="M663" s="1"/>
      <c r="N663" s="1"/>
      <c r="O663" s="1"/>
    </row>
    <row r="664" spans="8:15" x14ac:dyDescent="0.2">
      <c r="H664" s="1"/>
      <c r="I664" s="1"/>
      <c r="J664" s="1"/>
      <c r="K664" s="1"/>
      <c r="L664" s="1"/>
      <c r="M664" s="1"/>
      <c r="N664" s="1"/>
      <c r="O664" s="1"/>
    </row>
    <row r="665" spans="8:15" x14ac:dyDescent="0.2">
      <c r="H665" s="1"/>
      <c r="I665" s="1"/>
      <c r="J665" s="1"/>
      <c r="K665" s="1"/>
      <c r="L665" s="1"/>
      <c r="M665" s="1"/>
      <c r="N665" s="1"/>
      <c r="O665" s="1"/>
    </row>
    <row r="666" spans="8:15" x14ac:dyDescent="0.2">
      <c r="H666" s="1"/>
      <c r="I666" s="1"/>
      <c r="J666" s="1"/>
      <c r="K666" s="1"/>
      <c r="L666" s="1"/>
      <c r="M666" s="1"/>
      <c r="N666" s="1"/>
      <c r="O666" s="1"/>
    </row>
    <row r="667" spans="8:15" x14ac:dyDescent="0.2">
      <c r="H667" s="1"/>
      <c r="I667" s="1"/>
      <c r="J667" s="1"/>
      <c r="K667" s="1"/>
      <c r="L667" s="1"/>
      <c r="M667" s="1"/>
      <c r="N667" s="1"/>
      <c r="O667" s="1"/>
    </row>
    <row r="668" spans="8:15" x14ac:dyDescent="0.2">
      <c r="H668" s="1"/>
      <c r="I668" s="1"/>
      <c r="J668" s="1"/>
      <c r="K668" s="1"/>
      <c r="L668" s="1"/>
      <c r="M668" s="1"/>
      <c r="N668" s="1"/>
      <c r="O668" s="1"/>
    </row>
    <row r="669" spans="8:15" x14ac:dyDescent="0.2">
      <c r="H669" s="1"/>
      <c r="I669" s="1"/>
      <c r="J669" s="1"/>
      <c r="K669" s="1"/>
      <c r="L669" s="1"/>
      <c r="M669" s="1"/>
      <c r="N669" s="1"/>
      <c r="O669" s="1"/>
    </row>
    <row r="670" spans="8:15" x14ac:dyDescent="0.2">
      <c r="H670" s="1"/>
      <c r="I670" s="1"/>
      <c r="J670" s="1"/>
      <c r="K670" s="1"/>
      <c r="L670" s="1"/>
      <c r="M670" s="1"/>
      <c r="N670" s="1"/>
      <c r="O670" s="1"/>
    </row>
    <row r="671" spans="8:15" x14ac:dyDescent="0.2">
      <c r="H671" s="1"/>
      <c r="I671" s="1"/>
      <c r="J671" s="1"/>
      <c r="K671" s="1"/>
      <c r="L671" s="1"/>
      <c r="M671" s="1"/>
      <c r="N671" s="1"/>
      <c r="O671" s="1"/>
    </row>
    <row r="672" spans="8:15" x14ac:dyDescent="0.2">
      <c r="H672" s="1"/>
      <c r="I672" s="1"/>
      <c r="J672" s="1"/>
      <c r="K672" s="1"/>
      <c r="L672" s="1"/>
      <c r="M672" s="1"/>
      <c r="N672" s="1"/>
      <c r="O672" s="1"/>
    </row>
    <row r="673" spans="8:15" x14ac:dyDescent="0.2">
      <c r="H673" s="1"/>
      <c r="I673" s="1"/>
      <c r="J673" s="1"/>
      <c r="K673" s="1"/>
      <c r="L673" s="1"/>
      <c r="M673" s="1"/>
      <c r="N673" s="1"/>
      <c r="O673" s="1"/>
    </row>
    <row r="674" spans="8:15" x14ac:dyDescent="0.2">
      <c r="H674" s="1"/>
      <c r="I674" s="1"/>
      <c r="J674" s="1"/>
      <c r="K674" s="1"/>
      <c r="L674" s="1"/>
      <c r="M674" s="1"/>
      <c r="N674" s="1"/>
      <c r="O674" s="1"/>
    </row>
    <row r="675" spans="8:15" x14ac:dyDescent="0.2">
      <c r="H675" s="1"/>
      <c r="I675" s="1"/>
      <c r="J675" s="1"/>
      <c r="K675" s="1"/>
      <c r="L675" s="1"/>
      <c r="M675" s="1"/>
      <c r="N675" s="1"/>
      <c r="O675" s="1"/>
    </row>
    <row r="676" spans="8:15" x14ac:dyDescent="0.2">
      <c r="H676" s="1"/>
      <c r="I676" s="1"/>
      <c r="J676" s="1"/>
      <c r="K676" s="1"/>
      <c r="L676" s="1"/>
      <c r="M676" s="1"/>
      <c r="N676" s="1"/>
      <c r="O676" s="1"/>
    </row>
    <row r="677" spans="8:15" x14ac:dyDescent="0.2">
      <c r="H677" s="1"/>
      <c r="I677" s="1"/>
      <c r="J677" s="1"/>
      <c r="K677" s="1"/>
      <c r="L677" s="1"/>
      <c r="M677" s="1"/>
      <c r="N677" s="1"/>
      <c r="O677" s="1"/>
    </row>
    <row r="678" spans="8:15" x14ac:dyDescent="0.2">
      <c r="H678" s="1"/>
      <c r="I678" s="1"/>
      <c r="J678" s="1"/>
      <c r="K678" s="1"/>
      <c r="L678" s="1"/>
      <c r="M678" s="1"/>
      <c r="N678" s="1"/>
      <c r="O678" s="1"/>
    </row>
    <row r="679" spans="8:15" x14ac:dyDescent="0.2">
      <c r="H679" s="1"/>
      <c r="I679" s="1"/>
      <c r="J679" s="1"/>
      <c r="K679" s="1"/>
      <c r="L679" s="1"/>
      <c r="M679" s="1"/>
      <c r="N679" s="1"/>
      <c r="O679" s="1"/>
    </row>
    <row r="680" spans="8:15" x14ac:dyDescent="0.2">
      <c r="H680" s="1"/>
      <c r="I680" s="1"/>
      <c r="J680" s="1"/>
      <c r="K680" s="1"/>
      <c r="L680" s="1"/>
      <c r="M680" s="1"/>
      <c r="N680" s="1"/>
      <c r="O680" s="1"/>
    </row>
    <row r="681" spans="8:15" x14ac:dyDescent="0.2">
      <c r="H681" s="1"/>
      <c r="I681" s="1"/>
      <c r="J681" s="1"/>
      <c r="K681" s="1"/>
      <c r="L681" s="1"/>
      <c r="M681" s="1"/>
      <c r="N681" s="1"/>
      <c r="O681" s="1"/>
    </row>
    <row r="682" spans="8:15" x14ac:dyDescent="0.2">
      <c r="H682" s="1"/>
      <c r="I682" s="1"/>
      <c r="J682" s="1"/>
      <c r="K682" s="1"/>
      <c r="L682" s="1"/>
      <c r="M682" s="1"/>
      <c r="N682" s="1"/>
      <c r="O682" s="1"/>
    </row>
    <row r="683" spans="8:15" x14ac:dyDescent="0.2">
      <c r="H683" s="1"/>
      <c r="I683" s="1"/>
      <c r="J683" s="1"/>
      <c r="K683" s="1"/>
      <c r="L683" s="1"/>
      <c r="M683" s="1"/>
      <c r="N683" s="1"/>
      <c r="O683" s="1"/>
    </row>
    <row r="684" spans="8:15" x14ac:dyDescent="0.2">
      <c r="H684" s="1"/>
      <c r="I684" s="1"/>
      <c r="J684" s="1"/>
      <c r="K684" s="1"/>
      <c r="L684" s="1"/>
      <c r="M684" s="1"/>
      <c r="N684" s="1"/>
      <c r="O684" s="1"/>
    </row>
    <row r="685" spans="8:15" x14ac:dyDescent="0.2">
      <c r="H685" s="1"/>
      <c r="I685" s="1"/>
      <c r="J685" s="1"/>
      <c r="K685" s="1"/>
      <c r="L685" s="1"/>
      <c r="M685" s="1"/>
      <c r="N685" s="1"/>
      <c r="O685" s="1"/>
    </row>
    <row r="686" spans="8:15" x14ac:dyDescent="0.2">
      <c r="H686" s="1"/>
      <c r="I686" s="1"/>
      <c r="J686" s="1"/>
      <c r="K686" s="1"/>
      <c r="L686" s="1"/>
      <c r="M686" s="1"/>
      <c r="N686" s="1"/>
      <c r="O686" s="1"/>
    </row>
    <row r="687" spans="8:15" x14ac:dyDescent="0.2">
      <c r="H687" s="1"/>
      <c r="I687" s="1"/>
      <c r="J687" s="1"/>
      <c r="K687" s="1"/>
      <c r="L687" s="1"/>
      <c r="M687" s="1"/>
      <c r="N687" s="1"/>
      <c r="O687" s="1"/>
    </row>
    <row r="688" spans="8:15" x14ac:dyDescent="0.2">
      <c r="H688" s="10"/>
      <c r="O688" s="12"/>
    </row>
    <row r="689" spans="8:15" x14ac:dyDescent="0.2">
      <c r="H689" s="10"/>
      <c r="O689" s="12"/>
    </row>
    <row r="690" spans="8:15" x14ac:dyDescent="0.2">
      <c r="H690" s="10"/>
      <c r="O690" s="12"/>
    </row>
    <row r="691" spans="8:15" x14ac:dyDescent="0.2">
      <c r="H691" s="10"/>
      <c r="O691" s="12"/>
    </row>
    <row r="692" spans="8:15" x14ac:dyDescent="0.2">
      <c r="H692" s="10"/>
      <c r="O692" s="12"/>
    </row>
    <row r="693" spans="8:15" x14ac:dyDescent="0.2">
      <c r="H693" s="10"/>
      <c r="O693" s="12"/>
    </row>
    <row r="694" spans="8:15" x14ac:dyDescent="0.2">
      <c r="H694" s="10"/>
      <c r="O694" s="12"/>
    </row>
    <row r="695" spans="8:15" x14ac:dyDescent="0.2">
      <c r="H695" s="10"/>
      <c r="O695" s="12"/>
    </row>
    <row r="696" spans="8:15" x14ac:dyDescent="0.2">
      <c r="H696" s="10"/>
      <c r="O696" s="12"/>
    </row>
    <row r="697" spans="8:15" x14ac:dyDescent="0.2">
      <c r="H697" s="10"/>
      <c r="O697" s="12"/>
    </row>
    <row r="698" spans="8:15" x14ac:dyDescent="0.2">
      <c r="H698" s="10"/>
      <c r="O698" s="12"/>
    </row>
    <row r="699" spans="8:15" x14ac:dyDescent="0.2">
      <c r="H699" s="10"/>
      <c r="O699" s="12"/>
    </row>
    <row r="700" spans="8:15" x14ac:dyDescent="0.2">
      <c r="H700" s="10"/>
      <c r="O700" s="12"/>
    </row>
    <row r="701" spans="8:15" x14ac:dyDescent="0.2">
      <c r="H701" s="10"/>
      <c r="O701" s="12"/>
    </row>
    <row r="702" spans="8:15" x14ac:dyDescent="0.2">
      <c r="H702" s="10"/>
      <c r="O702" s="12"/>
    </row>
    <row r="703" spans="8:15" x14ac:dyDescent="0.2">
      <c r="H703" s="10"/>
      <c r="O703" s="12"/>
    </row>
    <row r="704" spans="8:15" x14ac:dyDescent="0.2">
      <c r="H704" s="10"/>
      <c r="O704" s="12"/>
    </row>
    <row r="705" spans="8:15" x14ac:dyDescent="0.2">
      <c r="H705" s="10"/>
      <c r="O705" s="12"/>
    </row>
    <row r="706" spans="8:15" x14ac:dyDescent="0.2">
      <c r="H706" s="10"/>
      <c r="O706" s="12"/>
    </row>
    <row r="707" spans="8:15" x14ac:dyDescent="0.2">
      <c r="H707" s="10"/>
      <c r="O707" s="12"/>
    </row>
    <row r="708" spans="8:15" x14ac:dyDescent="0.2">
      <c r="H708" s="10"/>
      <c r="O708" s="12"/>
    </row>
    <row r="709" spans="8:15" x14ac:dyDescent="0.2">
      <c r="H709" s="10"/>
      <c r="O709" s="12"/>
    </row>
    <row r="710" spans="8:15" x14ac:dyDescent="0.2">
      <c r="H710" s="10"/>
      <c r="O710" s="12"/>
    </row>
    <row r="711" spans="8:15" x14ac:dyDescent="0.2">
      <c r="H711" s="10"/>
      <c r="O711" s="12"/>
    </row>
    <row r="712" spans="8:15" x14ac:dyDescent="0.2">
      <c r="H712" s="10"/>
      <c r="O712" s="12"/>
    </row>
    <row r="713" spans="8:15" x14ac:dyDescent="0.2">
      <c r="H713" s="10"/>
      <c r="O713" s="12"/>
    </row>
    <row r="714" spans="8:15" x14ac:dyDescent="0.2">
      <c r="H714" s="10"/>
      <c r="O714" s="12"/>
    </row>
    <row r="715" spans="8:15" x14ac:dyDescent="0.2">
      <c r="H715" s="10"/>
      <c r="O715" s="12"/>
    </row>
    <row r="716" spans="8:15" x14ac:dyDescent="0.2">
      <c r="H716" s="10"/>
      <c r="O716" s="12"/>
    </row>
    <row r="717" spans="8:15" x14ac:dyDescent="0.2">
      <c r="H717" s="10"/>
      <c r="O717" s="12"/>
    </row>
    <row r="718" spans="8:15" x14ac:dyDescent="0.2">
      <c r="H718" s="10"/>
      <c r="O718" s="12"/>
    </row>
    <row r="719" spans="8:15" x14ac:dyDescent="0.2">
      <c r="H719" s="10"/>
      <c r="O719" s="12"/>
    </row>
    <row r="720" spans="8:15" x14ac:dyDescent="0.2">
      <c r="H720" s="10"/>
      <c r="O720" s="12"/>
    </row>
    <row r="721" spans="8:15" x14ac:dyDescent="0.2">
      <c r="H721" s="10"/>
      <c r="O721" s="12"/>
    </row>
    <row r="722" spans="8:15" x14ac:dyDescent="0.2">
      <c r="H722" s="10"/>
      <c r="O722" s="12"/>
    </row>
    <row r="723" spans="8:15" x14ac:dyDescent="0.2">
      <c r="H723" s="10"/>
      <c r="O723" s="12"/>
    </row>
    <row r="724" spans="8:15" x14ac:dyDescent="0.2">
      <c r="H724" s="10"/>
      <c r="O724" s="12"/>
    </row>
    <row r="725" spans="8:15" x14ac:dyDescent="0.2">
      <c r="H725" s="10"/>
      <c r="O725" s="12"/>
    </row>
    <row r="726" spans="8:15" x14ac:dyDescent="0.2">
      <c r="H726" s="10"/>
      <c r="O726" s="12"/>
    </row>
    <row r="727" spans="8:15" x14ac:dyDescent="0.2">
      <c r="H727" s="10"/>
      <c r="O727" s="12"/>
    </row>
    <row r="728" spans="8:15" x14ac:dyDescent="0.2">
      <c r="H728" s="10"/>
      <c r="O728" s="12"/>
    </row>
    <row r="729" spans="8:15" x14ac:dyDescent="0.2">
      <c r="H729" s="10"/>
      <c r="O729" s="12"/>
    </row>
    <row r="730" spans="8:15" x14ac:dyDescent="0.2">
      <c r="H730" s="10"/>
      <c r="O730" s="12"/>
    </row>
    <row r="731" spans="8:15" x14ac:dyDescent="0.2">
      <c r="H731" s="10"/>
      <c r="O731" s="12"/>
    </row>
    <row r="732" spans="8:15" x14ac:dyDescent="0.2">
      <c r="H732" s="10"/>
      <c r="O732" s="12"/>
    </row>
    <row r="733" spans="8:15" x14ac:dyDescent="0.2">
      <c r="H733" s="10"/>
      <c r="O733" s="12"/>
    </row>
    <row r="734" spans="8:15" x14ac:dyDescent="0.2">
      <c r="H734" s="10"/>
      <c r="O734" s="12"/>
    </row>
    <row r="735" spans="8:15" x14ac:dyDescent="0.2">
      <c r="H735" s="10"/>
      <c r="O735" s="12"/>
    </row>
    <row r="736" spans="8:15" x14ac:dyDescent="0.2">
      <c r="H736" s="10"/>
      <c r="O736" s="12"/>
    </row>
    <row r="737" spans="8:15" x14ac:dyDescent="0.2">
      <c r="H737" s="10"/>
      <c r="O737" s="12"/>
    </row>
    <row r="738" spans="8:15" x14ac:dyDescent="0.2">
      <c r="H738" s="10"/>
      <c r="O738" s="12"/>
    </row>
    <row r="739" spans="8:15" x14ac:dyDescent="0.2">
      <c r="H739" s="10"/>
      <c r="O739" s="12"/>
    </row>
    <row r="740" spans="8:15" x14ac:dyDescent="0.2">
      <c r="H740" s="10"/>
      <c r="O740" s="12"/>
    </row>
    <row r="741" spans="8:15" x14ac:dyDescent="0.2">
      <c r="H741" s="10"/>
      <c r="O741" s="12"/>
    </row>
    <row r="742" spans="8:15" x14ac:dyDescent="0.2">
      <c r="H742" s="10"/>
      <c r="O742" s="12"/>
    </row>
    <row r="743" spans="8:15" x14ac:dyDescent="0.2">
      <c r="H743" s="10"/>
      <c r="O743" s="12"/>
    </row>
    <row r="744" spans="8:15" x14ac:dyDescent="0.2">
      <c r="H744" s="10"/>
      <c r="O744" s="12"/>
    </row>
    <row r="745" spans="8:15" x14ac:dyDescent="0.2">
      <c r="H745" s="10"/>
      <c r="O745" s="12"/>
    </row>
    <row r="746" spans="8:15" x14ac:dyDescent="0.2">
      <c r="H746" s="10"/>
      <c r="O746" s="12"/>
    </row>
    <row r="747" spans="8:15" x14ac:dyDescent="0.2">
      <c r="H747" s="10"/>
      <c r="O747" s="12"/>
    </row>
    <row r="748" spans="8:15" x14ac:dyDescent="0.2">
      <c r="H748" s="10"/>
      <c r="O748" s="12"/>
    </row>
    <row r="749" spans="8:15" x14ac:dyDescent="0.2">
      <c r="H749" s="10"/>
      <c r="O749" s="12"/>
    </row>
    <row r="750" spans="8:15" x14ac:dyDescent="0.2">
      <c r="H750" s="10"/>
      <c r="O750" s="12"/>
    </row>
    <row r="751" spans="8:15" x14ac:dyDescent="0.2">
      <c r="H751" s="10"/>
      <c r="O751" s="12"/>
    </row>
    <row r="752" spans="8:15" x14ac:dyDescent="0.2">
      <c r="H752" s="10"/>
      <c r="O752" s="12"/>
    </row>
    <row r="753" spans="8:15" x14ac:dyDescent="0.2">
      <c r="H753" s="10"/>
      <c r="O753" s="12"/>
    </row>
    <row r="754" spans="8:15" x14ac:dyDescent="0.2">
      <c r="H754" s="10"/>
      <c r="O754" s="12"/>
    </row>
    <row r="755" spans="8:15" x14ac:dyDescent="0.2">
      <c r="H755" s="10"/>
      <c r="O755" s="12"/>
    </row>
    <row r="756" spans="8:15" x14ac:dyDescent="0.2">
      <c r="H756" s="10"/>
      <c r="O756" s="12"/>
    </row>
    <row r="757" spans="8:15" x14ac:dyDescent="0.2">
      <c r="H757" s="10"/>
      <c r="O757" s="12"/>
    </row>
    <row r="758" spans="8:15" x14ac:dyDescent="0.2">
      <c r="H758" s="10"/>
      <c r="O758" s="12"/>
    </row>
    <row r="759" spans="8:15" x14ac:dyDescent="0.2">
      <c r="H759" s="10"/>
      <c r="O759" s="12"/>
    </row>
    <row r="760" spans="8:15" x14ac:dyDescent="0.2">
      <c r="H760" s="10"/>
      <c r="O760" s="12"/>
    </row>
    <row r="761" spans="8:15" x14ac:dyDescent="0.2">
      <c r="H761" s="10"/>
      <c r="O761" s="12"/>
    </row>
    <row r="762" spans="8:15" x14ac:dyDescent="0.2">
      <c r="H762" s="10"/>
      <c r="O762" s="12"/>
    </row>
    <row r="763" spans="8:15" x14ac:dyDescent="0.2">
      <c r="H763" s="10"/>
      <c r="O763" s="12"/>
    </row>
    <row r="764" spans="8:15" x14ac:dyDescent="0.2">
      <c r="H764" s="10"/>
      <c r="O764" s="12"/>
    </row>
    <row r="765" spans="8:15" x14ac:dyDescent="0.2">
      <c r="H765" s="10"/>
      <c r="O765" s="12"/>
    </row>
    <row r="766" spans="8:15" x14ac:dyDescent="0.2">
      <c r="H766" s="10"/>
      <c r="O766" s="12"/>
    </row>
    <row r="767" spans="8:15" x14ac:dyDescent="0.2">
      <c r="H767" s="10"/>
      <c r="O767" s="12"/>
    </row>
    <row r="768" spans="8:15" x14ac:dyDescent="0.2">
      <c r="H768" s="10"/>
      <c r="O768" s="12"/>
    </row>
    <row r="769" spans="8:15" x14ac:dyDescent="0.2">
      <c r="H769" s="10"/>
      <c r="O769" s="12"/>
    </row>
    <row r="770" spans="8:15" x14ac:dyDescent="0.2">
      <c r="H770" s="10"/>
      <c r="O770" s="12"/>
    </row>
    <row r="771" spans="8:15" x14ac:dyDescent="0.2">
      <c r="H771" s="10"/>
      <c r="O771" s="12"/>
    </row>
    <row r="772" spans="8:15" x14ac:dyDescent="0.2">
      <c r="H772" s="10"/>
      <c r="O772" s="12"/>
    </row>
    <row r="773" spans="8:15" x14ac:dyDescent="0.2">
      <c r="H773" s="10"/>
      <c r="O773" s="12"/>
    </row>
    <row r="774" spans="8:15" x14ac:dyDescent="0.2">
      <c r="H774" s="10"/>
      <c r="O774" s="12"/>
    </row>
    <row r="775" spans="8:15" x14ac:dyDescent="0.2">
      <c r="H775" s="10"/>
      <c r="O775" s="12"/>
    </row>
    <row r="776" spans="8:15" x14ac:dyDescent="0.2">
      <c r="H776" s="10"/>
      <c r="O776" s="12"/>
    </row>
    <row r="777" spans="8:15" x14ac:dyDescent="0.2">
      <c r="H777" s="10"/>
      <c r="O777" s="12"/>
    </row>
    <row r="778" spans="8:15" x14ac:dyDescent="0.2">
      <c r="H778" s="10"/>
      <c r="O778" s="12"/>
    </row>
    <row r="779" spans="8:15" x14ac:dyDescent="0.2">
      <c r="H779" s="10"/>
      <c r="O779" s="12"/>
    </row>
    <row r="780" spans="8:15" x14ac:dyDescent="0.2">
      <c r="H780" s="10"/>
      <c r="O780" s="12"/>
    </row>
    <row r="781" spans="8:15" x14ac:dyDescent="0.2">
      <c r="H781" s="10"/>
      <c r="O781" s="12"/>
    </row>
    <row r="782" spans="8:15" x14ac:dyDescent="0.2">
      <c r="H782" s="10"/>
      <c r="O782" s="12"/>
    </row>
    <row r="783" spans="8:15" x14ac:dyDescent="0.2">
      <c r="H783" s="10"/>
      <c r="O783" s="12"/>
    </row>
    <row r="784" spans="8:15" x14ac:dyDescent="0.2">
      <c r="H784" s="10"/>
      <c r="O784" s="12"/>
    </row>
    <row r="785" spans="8:15" x14ac:dyDescent="0.2">
      <c r="H785" s="10"/>
      <c r="O785" s="12"/>
    </row>
  </sheetData>
  <autoFilter ref="A6:P96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23" zoomScale="110" zoomScaleNormal="110" workbookViewId="0">
      <selection activeCell="W31" sqref="W31"/>
    </sheetView>
  </sheetViews>
  <sheetFormatPr defaultRowHeight="12.75" x14ac:dyDescent="0.2"/>
  <cols>
    <col min="1" max="1" width="3.5703125" style="1" customWidth="1"/>
    <col min="2" max="2" width="11.7109375" style="90" customWidth="1"/>
    <col min="3" max="3" width="9.140625" style="1" customWidth="1"/>
    <col min="4" max="4" width="6.85546875" style="2" customWidth="1"/>
    <col min="5" max="5" width="10.140625" style="2" customWidth="1"/>
    <col min="6" max="6" width="9" style="1" customWidth="1"/>
    <col min="7" max="7" width="19.5703125" style="2" customWidth="1"/>
    <col min="8" max="8" width="3.42578125" style="1" customWidth="1"/>
    <col min="9" max="9" width="6.5703125" style="1" customWidth="1"/>
    <col min="10" max="11" width="8.28515625" style="1" customWidth="1"/>
    <col min="12" max="12" width="7" style="1" customWidth="1"/>
    <col min="13" max="13" width="8.140625" style="1" customWidth="1"/>
    <col min="14" max="14" width="7.7109375" style="1" customWidth="1"/>
    <col min="15" max="15" width="7.85546875" style="1" customWidth="1"/>
    <col min="16" max="16" width="17.28515625" style="1" customWidth="1"/>
    <col min="17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s="5" customFormat="1" ht="16.5" thickBot="1" x14ac:dyDescent="0.3">
      <c r="A5" s="35" t="s">
        <v>999</v>
      </c>
      <c r="B5" s="103"/>
      <c r="C5" s="35"/>
      <c r="D5" s="97"/>
      <c r="E5" s="97"/>
      <c r="F5" s="35"/>
      <c r="G5" s="97"/>
      <c r="H5" s="35"/>
      <c r="I5" s="35"/>
      <c r="J5" s="35"/>
      <c r="K5" s="35"/>
      <c r="L5" s="6"/>
      <c r="M5" s="6"/>
      <c r="N5" s="6"/>
      <c r="O5" s="6"/>
      <c r="P5" s="6"/>
      <c r="Q5" s="6"/>
      <c r="R5" s="6"/>
      <c r="S5" s="6"/>
    </row>
    <row r="6" spans="1:19" s="5" customFormat="1" ht="13.5" thickBot="1" x14ac:dyDescent="0.25">
      <c r="A6" s="248" t="s">
        <v>2</v>
      </c>
      <c r="B6" s="215" t="s">
        <v>50</v>
      </c>
      <c r="C6" s="232" t="s">
        <v>49</v>
      </c>
      <c r="D6" s="217" t="s">
        <v>0</v>
      </c>
      <c r="E6" s="218" t="s">
        <v>3</v>
      </c>
      <c r="F6" s="219" t="s">
        <v>51</v>
      </c>
      <c r="G6" s="249" t="s">
        <v>4</v>
      </c>
      <c r="H6" s="250" t="s">
        <v>28</v>
      </c>
      <c r="I6" s="251" t="s">
        <v>5</v>
      </c>
      <c r="J6" s="252" t="s">
        <v>6</v>
      </c>
      <c r="K6" s="253" t="s">
        <v>7</v>
      </c>
      <c r="L6" s="254" t="s">
        <v>8</v>
      </c>
      <c r="M6" s="252" t="s">
        <v>9</v>
      </c>
      <c r="N6" s="255" t="s">
        <v>10</v>
      </c>
      <c r="O6" s="252" t="s">
        <v>11</v>
      </c>
      <c r="P6" s="252" t="s">
        <v>12</v>
      </c>
    </row>
    <row r="7" spans="1:19" s="5" customFormat="1" x14ac:dyDescent="0.2">
      <c r="A7" s="17">
        <v>1</v>
      </c>
      <c r="B7" s="278"/>
      <c r="C7" s="34"/>
      <c r="D7" s="40"/>
      <c r="E7" s="80"/>
      <c r="F7" s="37" t="s">
        <v>82</v>
      </c>
      <c r="G7" s="77" t="s">
        <v>81</v>
      </c>
      <c r="H7" s="48">
        <v>10</v>
      </c>
      <c r="I7" s="39">
        <v>11110</v>
      </c>
      <c r="J7" s="228">
        <f t="shared" ref="J7:J41" si="0">SUM(K7+L7+M7+N7+O7)</f>
        <v>6047.73</v>
      </c>
      <c r="K7" s="281">
        <v>6047.73</v>
      </c>
      <c r="L7" s="314"/>
      <c r="M7" s="193"/>
      <c r="N7" s="194"/>
      <c r="O7" s="194"/>
      <c r="P7" s="110"/>
    </row>
    <row r="8" spans="1:19" s="5" customFormat="1" x14ac:dyDescent="0.2">
      <c r="A8" s="17">
        <v>2</v>
      </c>
      <c r="B8" s="274" t="s">
        <v>201</v>
      </c>
      <c r="C8" s="341" t="s">
        <v>202</v>
      </c>
      <c r="D8" s="81">
        <v>14801</v>
      </c>
      <c r="E8" s="76">
        <v>63185015</v>
      </c>
      <c r="F8" s="37" t="s">
        <v>181</v>
      </c>
      <c r="G8" s="77" t="s">
        <v>199</v>
      </c>
      <c r="H8" s="48">
        <v>10</v>
      </c>
      <c r="I8" s="51">
        <v>14310</v>
      </c>
      <c r="J8" s="228">
        <f t="shared" si="0"/>
        <v>259</v>
      </c>
      <c r="K8" s="327"/>
      <c r="L8" s="247"/>
      <c r="M8" s="193">
        <v>259</v>
      </c>
      <c r="N8" s="194"/>
      <c r="O8" s="194"/>
      <c r="P8" s="432" t="s">
        <v>203</v>
      </c>
    </row>
    <row r="9" spans="1:19" s="5" customFormat="1" x14ac:dyDescent="0.2">
      <c r="A9" s="17">
        <v>3</v>
      </c>
      <c r="B9" s="274" t="s">
        <v>219</v>
      </c>
      <c r="C9" s="341" t="s">
        <v>214</v>
      </c>
      <c r="D9" s="81">
        <v>14675</v>
      </c>
      <c r="E9" s="76">
        <v>63185015</v>
      </c>
      <c r="F9" s="37" t="s">
        <v>181</v>
      </c>
      <c r="G9" s="77" t="s">
        <v>215</v>
      </c>
      <c r="H9" s="48">
        <v>10</v>
      </c>
      <c r="I9" s="51">
        <v>13780</v>
      </c>
      <c r="J9" s="228">
        <f t="shared" si="0"/>
        <v>927.95</v>
      </c>
      <c r="K9" s="327"/>
      <c r="L9" s="247"/>
      <c r="M9" s="193">
        <v>927.95</v>
      </c>
      <c r="N9" s="194"/>
      <c r="O9" s="194"/>
      <c r="P9" s="432" t="s">
        <v>216</v>
      </c>
    </row>
    <row r="10" spans="1:19" s="5" customFormat="1" x14ac:dyDescent="0.2">
      <c r="A10" s="17">
        <v>4</v>
      </c>
      <c r="B10" s="274" t="s">
        <v>341</v>
      </c>
      <c r="C10" s="341" t="s">
        <v>342</v>
      </c>
      <c r="D10" s="81">
        <v>16157</v>
      </c>
      <c r="E10" s="76">
        <v>63185015</v>
      </c>
      <c r="F10" s="37" t="s">
        <v>230</v>
      </c>
      <c r="G10" s="77" t="s">
        <v>215</v>
      </c>
      <c r="H10" s="48">
        <v>10</v>
      </c>
      <c r="I10" s="51">
        <v>13780</v>
      </c>
      <c r="J10" s="228">
        <f t="shared" si="0"/>
        <v>1460.32</v>
      </c>
      <c r="K10" s="327"/>
      <c r="L10" s="247"/>
      <c r="M10" s="193">
        <v>1460.32</v>
      </c>
      <c r="N10" s="194"/>
      <c r="O10" s="194"/>
      <c r="P10" s="432" t="s">
        <v>216</v>
      </c>
    </row>
    <row r="11" spans="1:19" s="5" customFormat="1" x14ac:dyDescent="0.2">
      <c r="A11" s="17">
        <v>5</v>
      </c>
      <c r="B11" s="274" t="s">
        <v>458</v>
      </c>
      <c r="C11" s="341" t="s">
        <v>214</v>
      </c>
      <c r="D11" s="81">
        <v>17907</v>
      </c>
      <c r="E11" s="76">
        <v>63185015</v>
      </c>
      <c r="F11" s="37" t="s">
        <v>388</v>
      </c>
      <c r="G11" s="77" t="s">
        <v>199</v>
      </c>
      <c r="H11" s="48">
        <v>10</v>
      </c>
      <c r="I11" s="51">
        <v>14310</v>
      </c>
      <c r="J11" s="228">
        <f t="shared" si="0"/>
        <v>382.5</v>
      </c>
      <c r="K11" s="327"/>
      <c r="L11" s="247"/>
      <c r="M11" s="193">
        <v>382.5</v>
      </c>
      <c r="N11" s="194"/>
      <c r="O11" s="194"/>
      <c r="P11" s="432" t="s">
        <v>459</v>
      </c>
    </row>
    <row r="12" spans="1:19" s="5" customFormat="1" x14ac:dyDescent="0.2">
      <c r="A12" s="17">
        <v>6</v>
      </c>
      <c r="B12" s="104"/>
      <c r="C12" s="17"/>
      <c r="D12" s="100"/>
      <c r="E12" s="100"/>
      <c r="F12" s="20"/>
      <c r="G12" s="83" t="s">
        <v>79</v>
      </c>
      <c r="H12" s="32">
        <v>10</v>
      </c>
      <c r="I12" s="33">
        <v>11110</v>
      </c>
      <c r="J12" s="228">
        <f t="shared" si="0"/>
        <v>8168.73</v>
      </c>
      <c r="K12" s="327">
        <v>8168.73</v>
      </c>
      <c r="L12" s="200"/>
      <c r="M12" s="200"/>
      <c r="N12" s="200"/>
      <c r="O12" s="200"/>
      <c r="P12" s="21"/>
    </row>
    <row r="13" spans="1:19" s="5" customFormat="1" x14ac:dyDescent="0.2">
      <c r="A13" s="17">
        <v>7</v>
      </c>
      <c r="B13" s="116" t="s">
        <v>781</v>
      </c>
      <c r="C13" s="18" t="s">
        <v>108</v>
      </c>
      <c r="D13" s="100">
        <v>29248</v>
      </c>
      <c r="E13" s="76">
        <v>63185015</v>
      </c>
      <c r="F13" s="20" t="s">
        <v>775</v>
      </c>
      <c r="G13" s="83" t="s">
        <v>199</v>
      </c>
      <c r="H13" s="32">
        <v>10</v>
      </c>
      <c r="I13" s="33">
        <v>14310</v>
      </c>
      <c r="J13" s="228">
        <f t="shared" si="0"/>
        <v>694.1</v>
      </c>
      <c r="K13" s="327"/>
      <c r="L13" s="189"/>
      <c r="M13" s="189">
        <v>694.1</v>
      </c>
      <c r="N13" s="189"/>
      <c r="O13" s="189"/>
      <c r="P13" s="110" t="s">
        <v>501</v>
      </c>
    </row>
    <row r="14" spans="1:19" s="5" customFormat="1" x14ac:dyDescent="0.2">
      <c r="A14" s="17">
        <v>8</v>
      </c>
      <c r="B14" s="116" t="s">
        <v>416</v>
      </c>
      <c r="C14" s="18" t="s">
        <v>196</v>
      </c>
      <c r="D14" s="100">
        <v>35234</v>
      </c>
      <c r="E14" s="76">
        <v>63185015</v>
      </c>
      <c r="F14" s="38" t="s">
        <v>799</v>
      </c>
      <c r="G14" s="83" t="s">
        <v>113</v>
      </c>
      <c r="H14" s="32">
        <v>10</v>
      </c>
      <c r="I14" s="33">
        <v>13460</v>
      </c>
      <c r="J14" s="229">
        <f t="shared" si="0"/>
        <v>362.8</v>
      </c>
      <c r="K14" s="327"/>
      <c r="L14" s="189"/>
      <c r="M14" s="189">
        <v>362.8</v>
      </c>
      <c r="N14" s="189"/>
      <c r="O14" s="189"/>
      <c r="P14" s="110" t="s">
        <v>825</v>
      </c>
    </row>
    <row r="15" spans="1:19" s="5" customFormat="1" x14ac:dyDescent="0.2">
      <c r="A15" s="17">
        <v>9</v>
      </c>
      <c r="B15" s="116" t="s">
        <v>416</v>
      </c>
      <c r="C15" s="18" t="s">
        <v>196</v>
      </c>
      <c r="D15" s="100">
        <v>35283</v>
      </c>
      <c r="E15" s="76">
        <v>63185015</v>
      </c>
      <c r="F15" s="38" t="s">
        <v>799</v>
      </c>
      <c r="G15" s="83" t="s">
        <v>113</v>
      </c>
      <c r="H15" s="32">
        <v>10</v>
      </c>
      <c r="I15" s="33">
        <v>13460</v>
      </c>
      <c r="J15" s="229">
        <f t="shared" si="0"/>
        <v>362.8</v>
      </c>
      <c r="K15" s="327"/>
      <c r="L15" s="189"/>
      <c r="M15" s="189">
        <v>362.8</v>
      </c>
      <c r="N15" s="189"/>
      <c r="O15" s="189"/>
      <c r="P15" s="110" t="s">
        <v>825</v>
      </c>
    </row>
    <row r="16" spans="1:19" s="5" customFormat="1" x14ac:dyDescent="0.2">
      <c r="A16" s="17">
        <v>10</v>
      </c>
      <c r="B16" s="324" t="s">
        <v>861</v>
      </c>
      <c r="C16" s="323" t="s">
        <v>863</v>
      </c>
      <c r="D16" s="40">
        <v>40786</v>
      </c>
      <c r="E16" s="76">
        <v>63185015</v>
      </c>
      <c r="F16" s="38" t="s">
        <v>852</v>
      </c>
      <c r="G16" s="77" t="s">
        <v>199</v>
      </c>
      <c r="H16" s="48">
        <v>10</v>
      </c>
      <c r="I16" s="51">
        <v>14310</v>
      </c>
      <c r="J16" s="229">
        <f t="shared" si="0"/>
        <v>96.7</v>
      </c>
      <c r="K16" s="189"/>
      <c r="L16" s="189"/>
      <c r="M16" s="193">
        <v>96.7</v>
      </c>
      <c r="N16" s="194"/>
      <c r="O16" s="194"/>
      <c r="P16" s="301" t="s">
        <v>200</v>
      </c>
    </row>
    <row r="17" spans="1:16" s="5" customFormat="1" x14ac:dyDescent="0.2">
      <c r="A17" s="17">
        <v>11</v>
      </c>
      <c r="B17" s="324" t="s">
        <v>865</v>
      </c>
      <c r="C17" s="323" t="s">
        <v>281</v>
      </c>
      <c r="D17" s="40">
        <v>40811</v>
      </c>
      <c r="E17" s="76">
        <v>63185015</v>
      </c>
      <c r="F17" s="38" t="s">
        <v>852</v>
      </c>
      <c r="G17" s="77" t="s">
        <v>199</v>
      </c>
      <c r="H17" s="48">
        <v>10</v>
      </c>
      <c r="I17" s="51">
        <v>14310</v>
      </c>
      <c r="J17" s="229">
        <f t="shared" si="0"/>
        <v>70.2</v>
      </c>
      <c r="K17" s="189"/>
      <c r="L17" s="189"/>
      <c r="M17" s="193">
        <v>70.2</v>
      </c>
      <c r="N17" s="194"/>
      <c r="O17" s="194"/>
      <c r="P17" s="301" t="s">
        <v>200</v>
      </c>
    </row>
    <row r="18" spans="1:16" s="5" customFormat="1" x14ac:dyDescent="0.2">
      <c r="A18" s="17">
        <v>12</v>
      </c>
      <c r="B18" s="459"/>
      <c r="C18" s="460"/>
      <c r="D18" s="81"/>
      <c r="E18" s="76"/>
      <c r="F18" s="303" t="s">
        <v>994</v>
      </c>
      <c r="G18" s="83" t="s">
        <v>80</v>
      </c>
      <c r="H18" s="32">
        <v>10</v>
      </c>
      <c r="I18" s="33">
        <v>11110</v>
      </c>
      <c r="J18" s="229">
        <f t="shared" si="0"/>
        <v>8168.73</v>
      </c>
      <c r="K18" s="189">
        <v>8168.73</v>
      </c>
      <c r="L18" s="189"/>
      <c r="M18" s="193"/>
      <c r="N18" s="194"/>
      <c r="O18" s="194"/>
      <c r="P18" s="301"/>
    </row>
    <row r="19" spans="1:16" s="5" customFormat="1" x14ac:dyDescent="0.2">
      <c r="A19" s="17">
        <v>13</v>
      </c>
      <c r="B19" s="116" t="s">
        <v>416</v>
      </c>
      <c r="C19" s="18" t="s">
        <v>196</v>
      </c>
      <c r="D19" s="100">
        <v>67746</v>
      </c>
      <c r="E19" s="76">
        <v>63185015</v>
      </c>
      <c r="F19" s="38" t="s">
        <v>1051</v>
      </c>
      <c r="G19" s="83" t="s">
        <v>113</v>
      </c>
      <c r="H19" s="32">
        <v>10</v>
      </c>
      <c r="I19" s="33">
        <v>13460</v>
      </c>
      <c r="J19" s="229">
        <f t="shared" si="0"/>
        <v>362.8</v>
      </c>
      <c r="K19" s="327"/>
      <c r="L19" s="189"/>
      <c r="M19" s="189">
        <v>362.8</v>
      </c>
      <c r="N19" s="189"/>
      <c r="O19" s="189"/>
      <c r="P19" s="110" t="s">
        <v>825</v>
      </c>
    </row>
    <row r="20" spans="1:16" s="5" customFormat="1" x14ac:dyDescent="0.2">
      <c r="A20" s="17">
        <v>14</v>
      </c>
      <c r="B20" s="276" t="s">
        <v>820</v>
      </c>
      <c r="C20" s="69" t="s">
        <v>821</v>
      </c>
      <c r="D20" s="101">
        <v>67924</v>
      </c>
      <c r="E20" s="76">
        <v>63185015</v>
      </c>
      <c r="F20" s="38" t="s">
        <v>1051</v>
      </c>
      <c r="G20" s="83" t="s">
        <v>113</v>
      </c>
      <c r="H20" s="32">
        <v>10</v>
      </c>
      <c r="I20" s="33">
        <v>13460</v>
      </c>
      <c r="J20" s="228">
        <f t="shared" si="0"/>
        <v>362.8</v>
      </c>
      <c r="K20" s="192"/>
      <c r="L20" s="189"/>
      <c r="M20" s="193">
        <v>362.8</v>
      </c>
      <c r="N20" s="194"/>
      <c r="O20" s="194"/>
      <c r="P20" s="301" t="s">
        <v>822</v>
      </c>
    </row>
    <row r="21" spans="1:16" s="5" customFormat="1" x14ac:dyDescent="0.2">
      <c r="A21" s="17">
        <v>15</v>
      </c>
      <c r="B21" s="276" t="s">
        <v>828</v>
      </c>
      <c r="C21" s="69" t="s">
        <v>348</v>
      </c>
      <c r="D21" s="100">
        <v>67981</v>
      </c>
      <c r="E21" s="76">
        <v>63185015</v>
      </c>
      <c r="F21" s="38" t="s">
        <v>1051</v>
      </c>
      <c r="G21" s="83" t="s">
        <v>113</v>
      </c>
      <c r="H21" s="32">
        <v>10</v>
      </c>
      <c r="I21" s="33">
        <v>13460</v>
      </c>
      <c r="J21" s="228">
        <f t="shared" si="0"/>
        <v>362.8</v>
      </c>
      <c r="K21" s="192"/>
      <c r="L21" s="189"/>
      <c r="M21" s="193">
        <v>362.8</v>
      </c>
      <c r="N21" s="194"/>
      <c r="O21" s="194"/>
      <c r="P21" s="301" t="s">
        <v>292</v>
      </c>
    </row>
    <row r="22" spans="1:16" s="5" customFormat="1" x14ac:dyDescent="0.2">
      <c r="A22" s="17">
        <v>16</v>
      </c>
      <c r="B22" s="276" t="s">
        <v>397</v>
      </c>
      <c r="C22" s="69" t="s">
        <v>291</v>
      </c>
      <c r="D22" s="100">
        <v>68098</v>
      </c>
      <c r="E22" s="76">
        <v>63185015</v>
      </c>
      <c r="F22" s="38" t="s">
        <v>1051</v>
      </c>
      <c r="G22" s="83" t="s">
        <v>113</v>
      </c>
      <c r="H22" s="32">
        <v>10</v>
      </c>
      <c r="I22" s="33">
        <v>13460</v>
      </c>
      <c r="J22" s="228">
        <f t="shared" si="0"/>
        <v>275.39999999999998</v>
      </c>
      <c r="K22" s="192"/>
      <c r="L22" s="189"/>
      <c r="M22" s="193">
        <v>275.39999999999998</v>
      </c>
      <c r="N22" s="194"/>
      <c r="O22" s="194"/>
      <c r="P22" s="301" t="s">
        <v>398</v>
      </c>
    </row>
    <row r="23" spans="1:16" s="5" customFormat="1" x14ac:dyDescent="0.2">
      <c r="A23" s="17">
        <v>17</v>
      </c>
      <c r="B23" s="276" t="s">
        <v>1117</v>
      </c>
      <c r="C23" s="69" t="s">
        <v>82</v>
      </c>
      <c r="D23" s="100">
        <v>72902</v>
      </c>
      <c r="E23" s="76">
        <v>63185015</v>
      </c>
      <c r="F23" s="38" t="s">
        <v>1096</v>
      </c>
      <c r="G23" s="77" t="s">
        <v>199</v>
      </c>
      <c r="H23" s="48">
        <v>10</v>
      </c>
      <c r="I23" s="51">
        <v>14310</v>
      </c>
      <c r="J23" s="326">
        <f t="shared" si="0"/>
        <v>47.8</v>
      </c>
      <c r="K23" s="192"/>
      <c r="L23" s="189"/>
      <c r="M23" s="193">
        <v>47.8</v>
      </c>
      <c r="N23" s="194"/>
      <c r="O23" s="194"/>
      <c r="P23" s="301" t="s">
        <v>206</v>
      </c>
    </row>
    <row r="24" spans="1:16" s="5" customFormat="1" x14ac:dyDescent="0.2">
      <c r="A24" s="17">
        <v>18</v>
      </c>
      <c r="B24" s="459" t="s">
        <v>940</v>
      </c>
      <c r="C24" s="460" t="s">
        <v>355</v>
      </c>
      <c r="D24" s="81">
        <v>72981</v>
      </c>
      <c r="E24" s="76">
        <v>63185015</v>
      </c>
      <c r="F24" s="38" t="s">
        <v>1096</v>
      </c>
      <c r="G24" s="83" t="s">
        <v>931</v>
      </c>
      <c r="H24" s="32">
        <v>10</v>
      </c>
      <c r="I24" s="33">
        <v>13780</v>
      </c>
      <c r="J24" s="229">
        <f t="shared" si="0"/>
        <v>164.56</v>
      </c>
      <c r="K24" s="192"/>
      <c r="L24" s="189"/>
      <c r="M24" s="193">
        <v>164.56</v>
      </c>
      <c r="N24" s="194"/>
      <c r="O24" s="194"/>
      <c r="P24" s="301" t="s">
        <v>216</v>
      </c>
    </row>
    <row r="25" spans="1:16" s="5" customFormat="1" x14ac:dyDescent="0.2">
      <c r="A25" s="17">
        <v>19</v>
      </c>
      <c r="B25" s="324" t="s">
        <v>862</v>
      </c>
      <c r="C25" s="323" t="s">
        <v>864</v>
      </c>
      <c r="D25" s="40">
        <v>73997</v>
      </c>
      <c r="E25" s="76">
        <v>63185015</v>
      </c>
      <c r="F25" s="38" t="s">
        <v>1096</v>
      </c>
      <c r="G25" s="77" t="s">
        <v>199</v>
      </c>
      <c r="H25" s="48">
        <v>10</v>
      </c>
      <c r="I25" s="51">
        <v>14310</v>
      </c>
      <c r="J25" s="228">
        <f t="shared" si="0"/>
        <v>107.2</v>
      </c>
      <c r="K25" s="189"/>
      <c r="L25" s="189"/>
      <c r="M25" s="193">
        <v>107.2</v>
      </c>
      <c r="N25" s="194"/>
      <c r="O25" s="194"/>
      <c r="P25" s="301" t="s">
        <v>200</v>
      </c>
    </row>
    <row r="26" spans="1:16" s="5" customFormat="1" x14ac:dyDescent="0.2">
      <c r="A26" s="17">
        <v>20</v>
      </c>
      <c r="B26" s="276" t="s">
        <v>1128</v>
      </c>
      <c r="C26" s="69" t="s">
        <v>82</v>
      </c>
      <c r="D26" s="100">
        <v>73298</v>
      </c>
      <c r="E26" s="76">
        <v>63185015</v>
      </c>
      <c r="F26" s="38" t="s">
        <v>1125</v>
      </c>
      <c r="G26" s="83" t="s">
        <v>931</v>
      </c>
      <c r="H26" s="32">
        <v>10</v>
      </c>
      <c r="I26" s="33">
        <v>13780</v>
      </c>
      <c r="J26" s="229">
        <f t="shared" si="0"/>
        <v>55.33</v>
      </c>
      <c r="K26" s="192"/>
      <c r="L26" s="189"/>
      <c r="M26" s="193">
        <v>55.33</v>
      </c>
      <c r="N26" s="194"/>
      <c r="O26" s="194"/>
      <c r="P26" s="301" t="s">
        <v>216</v>
      </c>
    </row>
    <row r="27" spans="1:16" s="5" customFormat="1" x14ac:dyDescent="0.2">
      <c r="A27" s="17">
        <v>21</v>
      </c>
      <c r="B27" s="434" t="s">
        <v>1184</v>
      </c>
      <c r="C27" s="345" t="s">
        <v>616</v>
      </c>
      <c r="D27" s="101">
        <v>75987</v>
      </c>
      <c r="E27" s="76">
        <v>63185015</v>
      </c>
      <c r="F27" s="38" t="s">
        <v>1182</v>
      </c>
      <c r="G27" s="83" t="s">
        <v>382</v>
      </c>
      <c r="H27" s="32">
        <v>10</v>
      </c>
      <c r="I27" s="33">
        <v>14310</v>
      </c>
      <c r="J27" s="230">
        <f t="shared" si="0"/>
        <v>280</v>
      </c>
      <c r="K27" s="327"/>
      <c r="L27" s="503"/>
      <c r="M27" s="189">
        <v>280</v>
      </c>
      <c r="N27" s="202"/>
      <c r="O27" s="202"/>
      <c r="P27" s="19" t="s">
        <v>206</v>
      </c>
    </row>
    <row r="28" spans="1:16" s="5" customFormat="1" x14ac:dyDescent="0.2">
      <c r="A28" s="17">
        <v>22</v>
      </c>
      <c r="B28" s="433" t="s">
        <v>1288</v>
      </c>
      <c r="C28" s="506">
        <v>44977</v>
      </c>
      <c r="D28" s="100">
        <v>86809</v>
      </c>
      <c r="E28" s="76">
        <v>63185015</v>
      </c>
      <c r="F28" s="303" t="s">
        <v>1274</v>
      </c>
      <c r="G28" s="77" t="s">
        <v>778</v>
      </c>
      <c r="H28" s="48">
        <v>10</v>
      </c>
      <c r="I28" s="51">
        <v>13450</v>
      </c>
      <c r="J28" s="228">
        <f t="shared" si="0"/>
        <v>22.28</v>
      </c>
      <c r="K28" s="327"/>
      <c r="L28" s="247"/>
      <c r="M28" s="193">
        <v>22.28</v>
      </c>
      <c r="N28" s="194"/>
      <c r="O28" s="194"/>
      <c r="P28" s="432" t="s">
        <v>606</v>
      </c>
    </row>
    <row r="29" spans="1:16" s="5" customFormat="1" x14ac:dyDescent="0.2">
      <c r="A29" s="17">
        <v>23</v>
      </c>
      <c r="B29" s="433" t="s">
        <v>1289</v>
      </c>
      <c r="C29" s="506">
        <v>44977</v>
      </c>
      <c r="D29" s="100">
        <v>86835</v>
      </c>
      <c r="E29" s="76">
        <v>63185015</v>
      </c>
      <c r="F29" s="303" t="s">
        <v>1274</v>
      </c>
      <c r="G29" s="77" t="s">
        <v>778</v>
      </c>
      <c r="H29" s="48">
        <v>10</v>
      </c>
      <c r="I29" s="51">
        <v>13450</v>
      </c>
      <c r="J29" s="228">
        <f t="shared" si="0"/>
        <v>18.39</v>
      </c>
      <c r="K29" s="327"/>
      <c r="L29" s="247"/>
      <c r="M29" s="193">
        <v>18.39</v>
      </c>
      <c r="N29" s="194"/>
      <c r="O29" s="194"/>
      <c r="P29" s="432" t="s">
        <v>606</v>
      </c>
    </row>
    <row r="30" spans="1:16" s="5" customFormat="1" x14ac:dyDescent="0.2">
      <c r="A30" s="17">
        <v>24</v>
      </c>
      <c r="B30" s="433" t="s">
        <v>1290</v>
      </c>
      <c r="C30" s="506">
        <v>44977</v>
      </c>
      <c r="D30" s="100">
        <v>86877</v>
      </c>
      <c r="E30" s="76">
        <v>63185015</v>
      </c>
      <c r="F30" s="303" t="s">
        <v>1274</v>
      </c>
      <c r="G30" s="77" t="s">
        <v>778</v>
      </c>
      <c r="H30" s="48">
        <v>10</v>
      </c>
      <c r="I30" s="51">
        <v>13450</v>
      </c>
      <c r="J30" s="228">
        <f t="shared" si="0"/>
        <v>13.96</v>
      </c>
      <c r="K30" s="327"/>
      <c r="L30" s="247"/>
      <c r="M30" s="193">
        <v>13.96</v>
      </c>
      <c r="N30" s="194"/>
      <c r="O30" s="194"/>
      <c r="P30" s="432" t="s">
        <v>606</v>
      </c>
    </row>
    <row r="31" spans="1:16" s="5" customFormat="1" x14ac:dyDescent="0.2">
      <c r="A31" s="17">
        <v>25</v>
      </c>
      <c r="B31" s="433"/>
      <c r="C31" s="506"/>
      <c r="D31" s="100"/>
      <c r="E31" s="76"/>
      <c r="F31" s="303" t="s">
        <v>1274</v>
      </c>
      <c r="G31" s="83" t="s">
        <v>1014</v>
      </c>
      <c r="H31" s="32">
        <v>10</v>
      </c>
      <c r="I31" s="33">
        <v>11110</v>
      </c>
      <c r="J31" s="228">
        <f t="shared" si="0"/>
        <v>8201.49</v>
      </c>
      <c r="K31" s="189">
        <v>8201.49</v>
      </c>
      <c r="L31" s="247"/>
      <c r="M31" s="193"/>
      <c r="N31" s="194"/>
      <c r="O31" s="194"/>
      <c r="P31" s="432"/>
    </row>
    <row r="32" spans="1:16" s="5" customFormat="1" x14ac:dyDescent="0.2">
      <c r="A32" s="17">
        <v>26</v>
      </c>
      <c r="B32" s="433" t="s">
        <v>608</v>
      </c>
      <c r="C32" s="18" t="s">
        <v>915</v>
      </c>
      <c r="D32" s="100">
        <v>93394</v>
      </c>
      <c r="E32" s="80">
        <v>63118015</v>
      </c>
      <c r="F32" s="24" t="s">
        <v>1327</v>
      </c>
      <c r="G32" s="77" t="s">
        <v>199</v>
      </c>
      <c r="H32" s="48">
        <v>10</v>
      </c>
      <c r="I32" s="51">
        <v>14310</v>
      </c>
      <c r="J32" s="228">
        <f t="shared" si="0"/>
        <v>124.5</v>
      </c>
      <c r="K32" s="431"/>
      <c r="L32" s="247"/>
      <c r="M32" s="193">
        <v>124.5</v>
      </c>
      <c r="N32" s="194"/>
      <c r="O32" s="194"/>
      <c r="P32" s="317" t="s">
        <v>203</v>
      </c>
    </row>
    <row r="33" spans="1:17" s="5" customFormat="1" x14ac:dyDescent="0.2">
      <c r="A33" s="17">
        <v>27</v>
      </c>
      <c r="B33" s="433" t="s">
        <v>1360</v>
      </c>
      <c r="C33" s="18" t="s">
        <v>616</v>
      </c>
      <c r="D33" s="100">
        <v>95070</v>
      </c>
      <c r="E33" s="76">
        <v>63185015</v>
      </c>
      <c r="F33" s="24" t="s">
        <v>1348</v>
      </c>
      <c r="G33" s="77" t="s">
        <v>215</v>
      </c>
      <c r="H33" s="48">
        <v>10</v>
      </c>
      <c r="I33" s="51">
        <v>13780</v>
      </c>
      <c r="J33" s="229">
        <f t="shared" si="0"/>
        <v>238.93</v>
      </c>
      <c r="K33" s="431"/>
      <c r="L33" s="247"/>
      <c r="M33" s="193">
        <v>238.93</v>
      </c>
      <c r="N33" s="194"/>
      <c r="O33" s="194"/>
      <c r="P33" s="317" t="s">
        <v>216</v>
      </c>
    </row>
    <row r="34" spans="1:17" s="5" customFormat="1" x14ac:dyDescent="0.2">
      <c r="A34" s="17">
        <v>28</v>
      </c>
      <c r="B34" s="433" t="s">
        <v>1361</v>
      </c>
      <c r="C34" s="18" t="s">
        <v>1200</v>
      </c>
      <c r="D34" s="100">
        <v>95077</v>
      </c>
      <c r="E34" s="76">
        <v>63185015</v>
      </c>
      <c r="F34" s="24" t="s">
        <v>1348</v>
      </c>
      <c r="G34" s="77" t="s">
        <v>339</v>
      </c>
      <c r="H34" s="48">
        <v>10</v>
      </c>
      <c r="I34" s="51">
        <v>14140</v>
      </c>
      <c r="J34" s="229">
        <f t="shared" si="0"/>
        <v>995.92</v>
      </c>
      <c r="K34" s="431"/>
      <c r="L34" s="247"/>
      <c r="M34" s="193">
        <v>995.92</v>
      </c>
      <c r="N34" s="194"/>
      <c r="O34" s="194"/>
      <c r="P34" s="317" t="s">
        <v>340</v>
      </c>
    </row>
    <row r="35" spans="1:17" s="5" customFormat="1" x14ac:dyDescent="0.2">
      <c r="A35" s="17">
        <v>29</v>
      </c>
      <c r="B35" s="433" t="s">
        <v>1366</v>
      </c>
      <c r="C35" s="18" t="s">
        <v>994</v>
      </c>
      <c r="D35" s="100">
        <v>99721</v>
      </c>
      <c r="E35" s="76">
        <v>63185015</v>
      </c>
      <c r="F35" s="24" t="s">
        <v>1363</v>
      </c>
      <c r="G35" s="77" t="s">
        <v>215</v>
      </c>
      <c r="H35" s="48">
        <v>10</v>
      </c>
      <c r="I35" s="51">
        <v>13780</v>
      </c>
      <c r="J35" s="229">
        <f t="shared" si="0"/>
        <v>265.67</v>
      </c>
      <c r="K35" s="431"/>
      <c r="L35" s="247"/>
      <c r="M35" s="193">
        <v>265.67</v>
      </c>
      <c r="N35" s="194"/>
      <c r="O35" s="194"/>
      <c r="P35" s="317" t="s">
        <v>216</v>
      </c>
    </row>
    <row r="36" spans="1:17" s="5" customFormat="1" x14ac:dyDescent="0.2">
      <c r="A36" s="17">
        <v>30</v>
      </c>
      <c r="B36" s="433"/>
      <c r="C36" s="18"/>
      <c r="D36" s="100"/>
      <c r="E36" s="76"/>
      <c r="F36" s="24" t="s">
        <v>1461</v>
      </c>
      <c r="G36" s="83" t="s">
        <v>1297</v>
      </c>
      <c r="H36" s="32">
        <v>10</v>
      </c>
      <c r="I36" s="33">
        <v>11110</v>
      </c>
      <c r="J36" s="229">
        <f t="shared" si="0"/>
        <v>9536.85</v>
      </c>
      <c r="K36" s="431">
        <v>9536.85</v>
      </c>
      <c r="L36" s="247"/>
      <c r="M36" s="193"/>
      <c r="N36" s="194"/>
      <c r="O36" s="194"/>
      <c r="P36" s="317"/>
    </row>
    <row r="37" spans="1:17" s="5" customFormat="1" x14ac:dyDescent="0.2">
      <c r="A37" s="17">
        <v>31</v>
      </c>
      <c r="B37" s="433" t="s">
        <v>1686</v>
      </c>
      <c r="C37" s="18" t="s">
        <v>1687</v>
      </c>
      <c r="D37" s="100">
        <v>139565</v>
      </c>
      <c r="E37" s="76">
        <v>63185015</v>
      </c>
      <c r="F37" s="38" t="s">
        <v>1684</v>
      </c>
      <c r="G37" s="83" t="s">
        <v>113</v>
      </c>
      <c r="H37" s="32">
        <v>10</v>
      </c>
      <c r="I37" s="33">
        <v>13460</v>
      </c>
      <c r="J37" s="228">
        <f t="shared" si="0"/>
        <v>362.8</v>
      </c>
      <c r="K37" s="192"/>
      <c r="L37" s="189"/>
      <c r="M37" s="193">
        <v>362.8</v>
      </c>
      <c r="N37" s="194"/>
      <c r="O37" s="194"/>
      <c r="P37" s="301" t="s">
        <v>1688</v>
      </c>
    </row>
    <row r="38" spans="1:17" s="5" customFormat="1" x14ac:dyDescent="0.2">
      <c r="A38" s="17">
        <v>32</v>
      </c>
      <c r="B38" s="433" t="s">
        <v>1069</v>
      </c>
      <c r="C38" s="18" t="s">
        <v>808</v>
      </c>
      <c r="D38" s="100">
        <v>140263</v>
      </c>
      <c r="E38" s="76">
        <v>63185015</v>
      </c>
      <c r="F38" s="38" t="s">
        <v>1690</v>
      </c>
      <c r="G38" s="83" t="s">
        <v>113</v>
      </c>
      <c r="H38" s="32">
        <v>10</v>
      </c>
      <c r="I38" s="33">
        <v>13460</v>
      </c>
      <c r="J38" s="228">
        <f t="shared" si="0"/>
        <v>406.5</v>
      </c>
      <c r="K38" s="192"/>
      <c r="L38" s="189"/>
      <c r="M38" s="193">
        <v>406.5</v>
      </c>
      <c r="N38" s="194"/>
      <c r="O38" s="194"/>
      <c r="P38" s="301" t="s">
        <v>396</v>
      </c>
    </row>
    <row r="39" spans="1:17" s="5" customFormat="1" x14ac:dyDescent="0.2">
      <c r="A39" s="17">
        <v>33</v>
      </c>
      <c r="B39" s="433" t="s">
        <v>1070</v>
      </c>
      <c r="C39" s="18" t="s">
        <v>808</v>
      </c>
      <c r="D39" s="100">
        <v>140273</v>
      </c>
      <c r="E39" s="76">
        <v>63185015</v>
      </c>
      <c r="F39" s="38" t="s">
        <v>1690</v>
      </c>
      <c r="G39" s="83" t="s">
        <v>113</v>
      </c>
      <c r="H39" s="32">
        <v>10</v>
      </c>
      <c r="I39" s="33">
        <v>13460</v>
      </c>
      <c r="J39" s="228">
        <f t="shared" si="0"/>
        <v>406.5</v>
      </c>
      <c r="K39" s="192"/>
      <c r="L39" s="189"/>
      <c r="M39" s="193">
        <v>406.5</v>
      </c>
      <c r="N39" s="194"/>
      <c r="O39" s="194"/>
      <c r="P39" s="301" t="s">
        <v>403</v>
      </c>
    </row>
    <row r="40" spans="1:17" s="5" customFormat="1" x14ac:dyDescent="0.2">
      <c r="A40" s="17">
        <v>34</v>
      </c>
      <c r="B40" s="433" t="s">
        <v>1068</v>
      </c>
      <c r="C40" s="18" t="s">
        <v>808</v>
      </c>
      <c r="D40" s="100">
        <v>140297</v>
      </c>
      <c r="E40" s="76">
        <v>63185015</v>
      </c>
      <c r="F40" s="38" t="s">
        <v>1690</v>
      </c>
      <c r="G40" s="83" t="s">
        <v>113</v>
      </c>
      <c r="H40" s="32">
        <v>10</v>
      </c>
      <c r="I40" s="33">
        <v>13460</v>
      </c>
      <c r="J40" s="228">
        <f t="shared" si="0"/>
        <v>406.5</v>
      </c>
      <c r="K40" s="192"/>
      <c r="L40" s="189"/>
      <c r="M40" s="193">
        <v>406.5</v>
      </c>
      <c r="N40" s="194"/>
      <c r="O40" s="194"/>
      <c r="P40" s="301" t="s">
        <v>405</v>
      </c>
    </row>
    <row r="41" spans="1:17" s="5" customFormat="1" ht="13.5" thickBot="1" x14ac:dyDescent="0.25">
      <c r="A41" s="17">
        <v>35</v>
      </c>
      <c r="B41" s="92"/>
      <c r="C41" s="365"/>
      <c r="D41" s="80"/>
      <c r="E41" s="100"/>
      <c r="F41" s="303" t="s">
        <v>1967</v>
      </c>
      <c r="G41" s="83" t="s">
        <v>1555</v>
      </c>
      <c r="H41" s="32">
        <v>10</v>
      </c>
      <c r="I41" s="33">
        <v>11110</v>
      </c>
      <c r="J41" s="228">
        <f t="shared" si="0"/>
        <v>8535.08</v>
      </c>
      <c r="K41" s="189">
        <v>8535.08</v>
      </c>
      <c r="L41" s="189"/>
      <c r="M41" s="191"/>
      <c r="N41" s="189"/>
      <c r="O41" s="189"/>
      <c r="P41" s="301"/>
    </row>
    <row r="42" spans="1:17" s="5" customFormat="1" ht="13.5" thickBot="1" x14ac:dyDescent="0.25">
      <c r="A42" s="240"/>
      <c r="B42" s="256"/>
      <c r="C42" s="241"/>
      <c r="D42" s="242"/>
      <c r="E42" s="242"/>
      <c r="F42" s="241"/>
      <c r="G42" s="242"/>
      <c r="H42" s="205"/>
      <c r="I42" s="243" t="s">
        <v>42</v>
      </c>
      <c r="J42" s="244">
        <f t="shared" ref="J42:O42" si="1">SUM(J7:J41)</f>
        <v>58555.619999999995</v>
      </c>
      <c r="K42" s="245">
        <f t="shared" si="1"/>
        <v>48658.61</v>
      </c>
      <c r="L42" s="207">
        <f t="shared" si="1"/>
        <v>0</v>
      </c>
      <c r="M42" s="207">
        <f t="shared" si="1"/>
        <v>9897.01</v>
      </c>
      <c r="N42" s="207">
        <f t="shared" si="1"/>
        <v>0</v>
      </c>
      <c r="O42" s="207">
        <f t="shared" si="1"/>
        <v>0</v>
      </c>
      <c r="P42" s="243"/>
    </row>
    <row r="43" spans="1:17" s="5" customFormat="1" x14ac:dyDescent="0.2">
      <c r="A43" s="1"/>
      <c r="B43" s="90"/>
      <c r="C43" s="1"/>
      <c r="D43" s="2"/>
      <c r="E43" s="2"/>
      <c r="F43" s="1"/>
      <c r="G43" s="2"/>
      <c r="H43" s="1"/>
      <c r="I43" s="1"/>
      <c r="J43" s="1"/>
      <c r="K43" s="16"/>
      <c r="L43" s="1"/>
      <c r="M43" s="41"/>
      <c r="N43" s="1"/>
      <c r="O43" s="11"/>
      <c r="P43" s="1"/>
    </row>
    <row r="44" spans="1:17" s="5" customFormat="1" x14ac:dyDescent="0.2">
      <c r="A44" s="1"/>
      <c r="B44" s="90"/>
      <c r="C44" s="1"/>
      <c r="D44" s="2"/>
      <c r="E44" s="2"/>
      <c r="F44" s="1"/>
      <c r="G44" s="2"/>
      <c r="H44" s="1"/>
      <c r="I44" s="1"/>
      <c r="J44" s="281"/>
      <c r="K44" s="281"/>
      <c r="L44" s="1"/>
      <c r="M44" s="281"/>
      <c r="N44" s="1"/>
      <c r="O44" s="1"/>
      <c r="P44" s="29"/>
    </row>
    <row r="45" spans="1:17" s="5" customFormat="1" x14ac:dyDescent="0.2">
      <c r="A45" s="1"/>
      <c r="B45" s="90"/>
      <c r="C45" s="1"/>
      <c r="D45" s="2"/>
      <c r="E45" s="2"/>
      <c r="F45" s="1"/>
      <c r="G45" s="2"/>
      <c r="H45" s="1"/>
      <c r="I45" s="1"/>
      <c r="J45" s="1"/>
      <c r="K45" s="1"/>
      <c r="L45" s="1"/>
      <c r="M45" s="1"/>
      <c r="N45" s="1"/>
      <c r="O45" s="1"/>
      <c r="P45" s="1"/>
    </row>
    <row r="46" spans="1:17" s="5" customFormat="1" x14ac:dyDescent="0.2">
      <c r="A46" s="1"/>
      <c r="Q46" s="6"/>
    </row>
    <row r="47" spans="1:17" s="5" customFormat="1" x14ac:dyDescent="0.2">
      <c r="A47" s="1"/>
    </row>
    <row r="48" spans="1:17" s="5" customFormat="1" x14ac:dyDescent="0.2">
      <c r="A48" s="1"/>
      <c r="B48" s="90"/>
      <c r="C48" s="1"/>
      <c r="D48" s="2"/>
      <c r="E48" s="2"/>
      <c r="F48" s="1"/>
      <c r="G48" s="2"/>
      <c r="H48" s="1"/>
      <c r="I48" s="1"/>
      <c r="J48" s="1"/>
      <c r="K48" s="1"/>
      <c r="L48" s="1"/>
      <c r="M48" s="1"/>
      <c r="N48" s="1"/>
      <c r="O48" s="1"/>
      <c r="P48" s="1"/>
    </row>
    <row r="49" spans="1:16" s="5" customFormat="1" x14ac:dyDescent="0.2">
      <c r="A49" s="1"/>
      <c r="B49" s="90"/>
      <c r="C49" s="1"/>
      <c r="D49" s="2"/>
      <c r="E49" s="2"/>
      <c r="F49" s="1"/>
      <c r="G49" s="2"/>
      <c r="H49" s="1"/>
      <c r="I49" s="1"/>
      <c r="J49" s="1"/>
      <c r="K49" s="1"/>
      <c r="L49" s="1"/>
      <c r="M49" s="1"/>
      <c r="N49" s="1"/>
      <c r="O49" s="1"/>
      <c r="P49" s="1"/>
    </row>
    <row r="50" spans="1:16" s="5" customFormat="1" x14ac:dyDescent="0.2">
      <c r="A50" s="1"/>
      <c r="B50" s="90"/>
      <c r="C50" s="1"/>
      <c r="D50" s="2"/>
      <c r="E50" s="2"/>
      <c r="F50" s="1"/>
      <c r="G50" s="2"/>
      <c r="H50" s="1"/>
      <c r="I50" s="1"/>
      <c r="J50" s="1"/>
      <c r="K50" s="1"/>
      <c r="L50" s="1"/>
      <c r="M50" s="1"/>
      <c r="N50" s="1"/>
      <c r="O50" s="1"/>
      <c r="P50" s="1"/>
    </row>
  </sheetData>
  <autoFilter ref="A6:P42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1"/>
  <sheetViews>
    <sheetView topLeftCell="A416" zoomScale="110" zoomScaleNormal="110" workbookViewId="0">
      <selection activeCell="X435" sqref="X435"/>
    </sheetView>
  </sheetViews>
  <sheetFormatPr defaultRowHeight="12.75" x14ac:dyDescent="0.2"/>
  <cols>
    <col min="1" max="1" width="3.42578125" style="1" customWidth="1"/>
    <col min="2" max="2" width="12.7109375" style="388" customWidth="1"/>
    <col min="3" max="3" width="8.85546875" style="84" customWidth="1"/>
    <col min="4" max="4" width="6.42578125" style="111" customWidth="1"/>
    <col min="5" max="5" width="9.5703125" style="2" customWidth="1"/>
    <col min="6" max="6" width="8.7109375" style="1" customWidth="1"/>
    <col min="7" max="7" width="19.28515625" style="2" customWidth="1"/>
    <col min="8" max="8" width="3.5703125" style="1" customWidth="1"/>
    <col min="9" max="9" width="7.140625" style="1" customWidth="1"/>
    <col min="10" max="10" width="10.85546875" style="1" customWidth="1"/>
    <col min="11" max="11" width="10" style="1" customWidth="1"/>
    <col min="12" max="12" width="7.7109375" style="487" customWidth="1"/>
    <col min="13" max="13" width="9" style="487" customWidth="1"/>
    <col min="14" max="14" width="6.5703125" style="1" customWidth="1"/>
    <col min="15" max="15" width="6.140625" style="1" customWidth="1"/>
    <col min="16" max="16" width="19.140625" style="2" customWidth="1"/>
    <col min="17" max="17" width="9.140625" style="25"/>
    <col min="18" max="18" width="9.140625" style="1" customWidth="1"/>
    <col min="19" max="19" width="10" style="1" customWidth="1"/>
    <col min="20" max="20" width="9.140625" style="1"/>
    <col min="21" max="21" width="10.28515625" style="1" customWidth="1"/>
    <col min="22" max="16384" width="9.140625" style="1"/>
  </cols>
  <sheetData>
    <row r="1" spans="1:24" s="84" customFormat="1" ht="21" customHeight="1" x14ac:dyDescent="0.25">
      <c r="B1" s="388"/>
      <c r="C1" s="129" t="s">
        <v>67</v>
      </c>
      <c r="D1" s="352"/>
      <c r="E1" s="353"/>
      <c r="F1" s="130"/>
      <c r="L1" s="562"/>
      <c r="M1" s="562"/>
      <c r="P1" s="111"/>
      <c r="Q1" s="118"/>
    </row>
    <row r="2" spans="1:24" s="84" customFormat="1" ht="15" x14ac:dyDescent="0.25">
      <c r="B2" s="388"/>
      <c r="C2" s="129" t="s">
        <v>1</v>
      </c>
      <c r="D2" s="352"/>
      <c r="E2" s="353"/>
      <c r="F2" s="130"/>
      <c r="L2" s="562"/>
      <c r="M2" s="562"/>
      <c r="P2" s="111"/>
      <c r="Q2" s="118"/>
    </row>
    <row r="3" spans="1:24" s="84" customFormat="1" ht="15" x14ac:dyDescent="0.25">
      <c r="A3" s="85"/>
      <c r="B3" s="389"/>
      <c r="C3" s="129" t="s">
        <v>995</v>
      </c>
      <c r="D3" s="353"/>
      <c r="E3" s="352"/>
      <c r="F3" s="130"/>
      <c r="L3" s="562"/>
      <c r="M3" s="562"/>
      <c r="P3" s="111"/>
      <c r="Q3" s="118"/>
    </row>
    <row r="4" spans="1:24" s="84" customFormat="1" ht="20.25" customHeight="1" x14ac:dyDescent="0.2">
      <c r="B4" s="388"/>
      <c r="C4" s="183"/>
      <c r="D4" s="111"/>
      <c r="E4" s="111"/>
      <c r="G4" s="111"/>
      <c r="L4" s="562"/>
      <c r="M4" s="562"/>
      <c r="P4" s="111"/>
      <c r="Q4" s="118"/>
    </row>
    <row r="5" spans="1:24" ht="16.5" thickBot="1" x14ac:dyDescent="0.3">
      <c r="A5" s="3" t="s">
        <v>997</v>
      </c>
      <c r="B5" s="390"/>
      <c r="C5" s="86"/>
      <c r="D5" s="112"/>
      <c r="E5" s="67"/>
      <c r="F5" s="3"/>
      <c r="G5" s="67"/>
      <c r="H5" s="3"/>
      <c r="I5" s="3"/>
      <c r="J5" s="3"/>
      <c r="K5" s="3"/>
      <c r="L5" s="25"/>
      <c r="M5" s="25"/>
      <c r="N5" s="25"/>
      <c r="O5" s="25"/>
      <c r="P5" s="102"/>
    </row>
    <row r="6" spans="1:24" ht="13.5" thickBot="1" x14ac:dyDescent="0.25">
      <c r="A6" s="214" t="s">
        <v>2</v>
      </c>
      <c r="B6" s="391" t="s">
        <v>50</v>
      </c>
      <c r="C6" s="232" t="s">
        <v>49</v>
      </c>
      <c r="D6" s="217" t="s">
        <v>0</v>
      </c>
      <c r="E6" s="218" t="s">
        <v>3</v>
      </c>
      <c r="F6" s="219" t="s">
        <v>51</v>
      </c>
      <c r="G6" s="233" t="s">
        <v>4</v>
      </c>
      <c r="H6" s="234" t="s">
        <v>28</v>
      </c>
      <c r="I6" s="235" t="s">
        <v>5</v>
      </c>
      <c r="J6" s="236" t="s">
        <v>6</v>
      </c>
      <c r="K6" s="237" t="s">
        <v>7</v>
      </c>
      <c r="L6" s="315" t="s">
        <v>8</v>
      </c>
      <c r="M6" s="236" t="s">
        <v>9</v>
      </c>
      <c r="N6" s="238" t="s">
        <v>10</v>
      </c>
      <c r="O6" s="236" t="s">
        <v>11</v>
      </c>
      <c r="P6" s="239" t="s">
        <v>12</v>
      </c>
      <c r="Q6" s="452" t="s">
        <v>351</v>
      </c>
    </row>
    <row r="7" spans="1:24" ht="13.5" thickBot="1" x14ac:dyDescent="0.25">
      <c r="A7" s="36">
        <v>1</v>
      </c>
      <c r="B7" s="278"/>
      <c r="C7" s="72"/>
      <c r="D7" s="80"/>
      <c r="E7" s="76"/>
      <c r="F7" s="37" t="s">
        <v>82</v>
      </c>
      <c r="G7" s="77" t="s">
        <v>89</v>
      </c>
      <c r="H7" s="48">
        <v>10</v>
      </c>
      <c r="I7" s="39">
        <v>11110</v>
      </c>
      <c r="J7" s="228">
        <f>SUM(K7+L7+M7+N7+O7)</f>
        <v>3862.85</v>
      </c>
      <c r="K7" s="327">
        <v>3862.85</v>
      </c>
      <c r="L7" s="189"/>
      <c r="M7" s="189"/>
      <c r="N7" s="189"/>
      <c r="O7" s="189"/>
      <c r="P7" s="110"/>
      <c r="R7" s="484" t="s">
        <v>52</v>
      </c>
      <c r="S7" s="485" t="s">
        <v>53</v>
      </c>
      <c r="T7" s="484" t="s">
        <v>54</v>
      </c>
      <c r="U7" s="486" t="s">
        <v>63</v>
      </c>
    </row>
    <row r="8" spans="1:24" x14ac:dyDescent="0.2">
      <c r="A8" s="36">
        <v>2</v>
      </c>
      <c r="B8" s="278"/>
      <c r="C8" s="72"/>
      <c r="D8" s="80"/>
      <c r="E8" s="76"/>
      <c r="F8" s="37" t="s">
        <v>82</v>
      </c>
      <c r="G8" s="77" t="s">
        <v>90</v>
      </c>
      <c r="H8" s="48">
        <v>10</v>
      </c>
      <c r="I8" s="39">
        <v>11110</v>
      </c>
      <c r="J8" s="228">
        <f>SUM(K8+L8+M8+N8+O8)</f>
        <v>222991.14</v>
      </c>
      <c r="K8" s="327">
        <v>222991.14</v>
      </c>
      <c r="L8" s="189"/>
      <c r="M8" s="189"/>
      <c r="N8" s="189"/>
      <c r="O8" s="189"/>
      <c r="P8" s="110"/>
      <c r="R8" s="346">
        <v>3862.85</v>
      </c>
      <c r="S8" s="281">
        <v>7932.92</v>
      </c>
      <c r="T8" s="281">
        <v>25365.64</v>
      </c>
    </row>
    <row r="9" spans="1:24" x14ac:dyDescent="0.2">
      <c r="A9" s="36">
        <v>3</v>
      </c>
      <c r="B9" s="278"/>
      <c r="C9" s="72"/>
      <c r="D9" s="80"/>
      <c r="E9" s="76"/>
      <c r="F9" s="37" t="s">
        <v>82</v>
      </c>
      <c r="G9" s="77" t="s">
        <v>91</v>
      </c>
      <c r="H9" s="48">
        <v>10</v>
      </c>
      <c r="I9" s="39">
        <v>11110</v>
      </c>
      <c r="J9" s="228">
        <f>SUM(K9+L9+M9+N9+O9)</f>
        <v>60319.44</v>
      </c>
      <c r="K9" s="327">
        <v>60319.44</v>
      </c>
      <c r="L9" s="189"/>
      <c r="M9" s="189"/>
      <c r="N9" s="189"/>
      <c r="O9" s="189"/>
      <c r="P9" s="110"/>
      <c r="R9" s="25"/>
      <c r="S9" s="281">
        <v>9209.52</v>
      </c>
      <c r="T9" s="281">
        <v>34953.800000000003</v>
      </c>
    </row>
    <row r="10" spans="1:24" x14ac:dyDescent="0.2">
      <c r="A10" s="36">
        <v>4</v>
      </c>
      <c r="B10" s="278"/>
      <c r="C10" s="72"/>
      <c r="D10" s="369"/>
      <c r="E10" s="381"/>
      <c r="F10" s="349" t="s">
        <v>108</v>
      </c>
      <c r="G10" s="370" t="s">
        <v>177</v>
      </c>
      <c r="H10" s="371">
        <v>10</v>
      </c>
      <c r="I10" s="382">
        <v>11900</v>
      </c>
      <c r="J10" s="228">
        <f t="shared" ref="J10:J213" si="0">SUM(K10+L10+M10+N10+O10)</f>
        <v>187276.25</v>
      </c>
      <c r="K10" s="314">
        <v>187276.25</v>
      </c>
      <c r="L10" s="189"/>
      <c r="M10" s="193"/>
      <c r="N10" s="247"/>
      <c r="O10" s="247"/>
      <c r="P10" s="384" t="s">
        <v>178</v>
      </c>
      <c r="R10" s="25"/>
      <c r="S10" s="281">
        <v>16621.03</v>
      </c>
      <c r="T10" s="281"/>
    </row>
    <row r="11" spans="1:24" x14ac:dyDescent="0.2">
      <c r="A11" s="36">
        <v>5</v>
      </c>
      <c r="B11" s="278" t="s">
        <v>232</v>
      </c>
      <c r="C11" s="72" t="s">
        <v>233</v>
      </c>
      <c r="D11" s="80">
        <v>15338</v>
      </c>
      <c r="E11" s="76">
        <v>631230002</v>
      </c>
      <c r="F11" s="425" t="s">
        <v>230</v>
      </c>
      <c r="G11" s="83" t="s">
        <v>113</v>
      </c>
      <c r="H11" s="32">
        <v>10</v>
      </c>
      <c r="I11" s="33">
        <v>13460</v>
      </c>
      <c r="J11" s="326">
        <f t="shared" si="0"/>
        <v>362.8</v>
      </c>
      <c r="K11" s="193"/>
      <c r="L11" s="193"/>
      <c r="M11" s="193">
        <v>362.8</v>
      </c>
      <c r="N11" s="194"/>
      <c r="O11" s="197"/>
      <c r="P11" s="110" t="s">
        <v>231</v>
      </c>
      <c r="R11" s="25"/>
      <c r="S11" s="281">
        <v>8933.7999999999993</v>
      </c>
      <c r="T11" s="281"/>
      <c r="W11" s="319">
        <v>8786.7999999999993</v>
      </c>
      <c r="X11" s="25" t="s">
        <v>104</v>
      </c>
    </row>
    <row r="12" spans="1:24" x14ac:dyDescent="0.2">
      <c r="A12" s="36">
        <v>6</v>
      </c>
      <c r="B12" s="278" t="s">
        <v>236</v>
      </c>
      <c r="C12" s="72" t="s">
        <v>237</v>
      </c>
      <c r="D12" s="80">
        <v>15274</v>
      </c>
      <c r="E12" s="76">
        <v>631230001</v>
      </c>
      <c r="F12" s="425" t="s">
        <v>230</v>
      </c>
      <c r="G12" s="83" t="s">
        <v>113</v>
      </c>
      <c r="H12" s="32">
        <v>10</v>
      </c>
      <c r="I12" s="33">
        <v>13460</v>
      </c>
      <c r="J12" s="228">
        <f t="shared" si="0"/>
        <v>275.39999999999998</v>
      </c>
      <c r="K12" s="189"/>
      <c r="L12" s="189"/>
      <c r="M12" s="189">
        <v>275.39999999999998</v>
      </c>
      <c r="N12" s="189"/>
      <c r="O12" s="189"/>
      <c r="P12" s="110" t="s">
        <v>238</v>
      </c>
      <c r="R12" s="25"/>
      <c r="S12" s="281">
        <v>7926.94</v>
      </c>
      <c r="T12" s="281"/>
      <c r="W12" s="319">
        <v>147</v>
      </c>
      <c r="X12" s="25" t="s">
        <v>105</v>
      </c>
    </row>
    <row r="13" spans="1:24" x14ac:dyDescent="0.2">
      <c r="A13" s="36">
        <v>7</v>
      </c>
      <c r="B13" s="278" t="s">
        <v>378</v>
      </c>
      <c r="C13" s="72" t="s">
        <v>379</v>
      </c>
      <c r="D13" s="80">
        <v>17051</v>
      </c>
      <c r="E13" s="76">
        <v>631230021</v>
      </c>
      <c r="F13" s="38" t="s">
        <v>281</v>
      </c>
      <c r="G13" s="77" t="s">
        <v>376</v>
      </c>
      <c r="H13" s="48">
        <v>10</v>
      </c>
      <c r="I13" s="39">
        <v>14050</v>
      </c>
      <c r="J13" s="228">
        <f t="shared" si="0"/>
        <v>80</v>
      </c>
      <c r="K13" s="189"/>
      <c r="L13" s="189"/>
      <c r="M13" s="189">
        <v>80</v>
      </c>
      <c r="N13" s="189"/>
      <c r="O13" s="189"/>
      <c r="P13" s="110" t="s">
        <v>380</v>
      </c>
      <c r="R13" s="25"/>
      <c r="S13" s="281">
        <v>9323.1</v>
      </c>
      <c r="T13" s="281"/>
      <c r="W13" s="424">
        <f>SUM(W11:W12)</f>
        <v>8933.7999999999993</v>
      </c>
    </row>
    <row r="14" spans="1:24" x14ac:dyDescent="0.2">
      <c r="A14" s="36">
        <v>8</v>
      </c>
      <c r="B14" s="278" t="s">
        <v>381</v>
      </c>
      <c r="C14" s="72" t="s">
        <v>82</v>
      </c>
      <c r="D14" s="80">
        <v>17041</v>
      </c>
      <c r="E14" s="76">
        <v>631230003</v>
      </c>
      <c r="F14" s="37" t="s">
        <v>281</v>
      </c>
      <c r="G14" s="77" t="s">
        <v>382</v>
      </c>
      <c r="H14" s="48">
        <v>10</v>
      </c>
      <c r="I14" s="39">
        <v>14310</v>
      </c>
      <c r="J14" s="228">
        <f t="shared" si="0"/>
        <v>37.200000000000003</v>
      </c>
      <c r="K14" s="189"/>
      <c r="L14" s="189"/>
      <c r="M14" s="189">
        <v>37.200000000000003</v>
      </c>
      <c r="N14" s="189"/>
      <c r="O14" s="189"/>
      <c r="P14" s="110" t="s">
        <v>206</v>
      </c>
      <c r="R14" s="25"/>
      <c r="S14" s="281">
        <v>22671.38</v>
      </c>
      <c r="T14" s="281"/>
    </row>
    <row r="15" spans="1:24" x14ac:dyDescent="0.2">
      <c r="A15" s="36">
        <v>9</v>
      </c>
      <c r="B15" s="278" t="s">
        <v>683</v>
      </c>
      <c r="C15" s="72" t="s">
        <v>369</v>
      </c>
      <c r="D15" s="80">
        <v>18815</v>
      </c>
      <c r="E15" s="76">
        <v>631230047</v>
      </c>
      <c r="F15" s="37" t="s">
        <v>684</v>
      </c>
      <c r="G15" s="77" t="s">
        <v>494</v>
      </c>
      <c r="H15" s="48">
        <v>10</v>
      </c>
      <c r="I15" s="39">
        <v>13210</v>
      </c>
      <c r="J15" s="228">
        <f t="shared" si="0"/>
        <v>43.71</v>
      </c>
      <c r="K15" s="189"/>
      <c r="L15" s="189">
        <v>43.71</v>
      </c>
      <c r="M15" s="189"/>
      <c r="N15" s="189"/>
      <c r="O15" s="189"/>
      <c r="P15" s="110" t="s">
        <v>495</v>
      </c>
      <c r="R15" s="25"/>
      <c r="S15" s="281">
        <v>17219.75</v>
      </c>
      <c r="T15" s="281"/>
    </row>
    <row r="16" spans="1:24" x14ac:dyDescent="0.2">
      <c r="A16" s="36">
        <v>10</v>
      </c>
      <c r="B16" s="278" t="s">
        <v>685</v>
      </c>
      <c r="C16" s="72" t="s">
        <v>693</v>
      </c>
      <c r="D16" s="80">
        <v>18822</v>
      </c>
      <c r="E16" s="76">
        <v>631230036</v>
      </c>
      <c r="F16" s="37" t="s">
        <v>684</v>
      </c>
      <c r="G16" s="77" t="s">
        <v>494</v>
      </c>
      <c r="H16" s="48">
        <v>10</v>
      </c>
      <c r="I16" s="39">
        <v>13210</v>
      </c>
      <c r="J16" s="228">
        <f t="shared" si="0"/>
        <v>88.28</v>
      </c>
      <c r="K16" s="189"/>
      <c r="L16" s="189">
        <v>88.28</v>
      </c>
      <c r="M16" s="189"/>
      <c r="N16" s="189"/>
      <c r="O16" s="189"/>
      <c r="P16" s="110" t="s">
        <v>495</v>
      </c>
      <c r="R16" s="25"/>
      <c r="S16" s="281">
        <v>14326.93</v>
      </c>
      <c r="T16" s="281"/>
    </row>
    <row r="17" spans="1:24" x14ac:dyDescent="0.2">
      <c r="A17" s="36">
        <v>11</v>
      </c>
      <c r="B17" s="278" t="s">
        <v>686</v>
      </c>
      <c r="C17" s="72" t="s">
        <v>694</v>
      </c>
      <c r="D17" s="80">
        <v>18929</v>
      </c>
      <c r="E17" s="76">
        <v>631230030</v>
      </c>
      <c r="F17" s="37" t="s">
        <v>684</v>
      </c>
      <c r="G17" s="77" t="s">
        <v>494</v>
      </c>
      <c r="H17" s="48">
        <v>10</v>
      </c>
      <c r="I17" s="39">
        <v>13210</v>
      </c>
      <c r="J17" s="228">
        <f t="shared" si="0"/>
        <v>3.21</v>
      </c>
      <c r="K17" s="189"/>
      <c r="L17" s="189">
        <v>3.21</v>
      </c>
      <c r="M17" s="189"/>
      <c r="N17" s="189"/>
      <c r="O17" s="189"/>
      <c r="P17" s="110" t="s">
        <v>495</v>
      </c>
      <c r="R17" s="25"/>
      <c r="S17" s="281">
        <v>37076.620000000003</v>
      </c>
      <c r="T17" s="281"/>
      <c r="W17" s="319">
        <v>9385.1299999999992</v>
      </c>
      <c r="X17" s="25" t="s">
        <v>104</v>
      </c>
    </row>
    <row r="18" spans="1:24" x14ac:dyDescent="0.2">
      <c r="A18" s="36">
        <v>12</v>
      </c>
      <c r="B18" s="278" t="s">
        <v>687</v>
      </c>
      <c r="C18" s="72" t="s">
        <v>188</v>
      </c>
      <c r="D18" s="80">
        <v>19036</v>
      </c>
      <c r="E18" s="76">
        <v>631230028</v>
      </c>
      <c r="F18" s="37" t="s">
        <v>684</v>
      </c>
      <c r="G18" s="77" t="s">
        <v>494</v>
      </c>
      <c r="H18" s="48">
        <v>10</v>
      </c>
      <c r="I18" s="39">
        <v>13210</v>
      </c>
      <c r="J18" s="228">
        <f t="shared" si="0"/>
        <v>197.46</v>
      </c>
      <c r="K18" s="189"/>
      <c r="L18" s="189">
        <v>197.46</v>
      </c>
      <c r="M18" s="189"/>
      <c r="N18" s="189"/>
      <c r="O18" s="189"/>
      <c r="P18" s="110" t="s">
        <v>495</v>
      </c>
      <c r="R18" s="25"/>
      <c r="S18" s="281">
        <v>12055.06</v>
      </c>
      <c r="T18" s="281"/>
      <c r="W18" s="319">
        <v>235.2</v>
      </c>
      <c r="X18" s="25" t="s">
        <v>105</v>
      </c>
    </row>
    <row r="19" spans="1:24" x14ac:dyDescent="0.2">
      <c r="A19" s="36">
        <v>13</v>
      </c>
      <c r="B19" s="278" t="s">
        <v>688</v>
      </c>
      <c r="C19" s="72" t="s">
        <v>188</v>
      </c>
      <c r="D19" s="80">
        <v>18905</v>
      </c>
      <c r="E19" s="76">
        <v>631230033</v>
      </c>
      <c r="F19" s="37" t="s">
        <v>684</v>
      </c>
      <c r="G19" s="77" t="s">
        <v>494</v>
      </c>
      <c r="H19" s="48">
        <v>10</v>
      </c>
      <c r="I19" s="39">
        <v>13210</v>
      </c>
      <c r="J19" s="228">
        <f t="shared" si="0"/>
        <v>18.09</v>
      </c>
      <c r="K19" s="189"/>
      <c r="L19" s="189">
        <v>18.09</v>
      </c>
      <c r="M19" s="189"/>
      <c r="N19" s="189"/>
      <c r="O19" s="189"/>
      <c r="P19" s="110" t="s">
        <v>495</v>
      </c>
      <c r="R19" s="25"/>
      <c r="S19" s="281">
        <v>8350.2800000000007</v>
      </c>
      <c r="T19" s="281"/>
      <c r="W19" s="424">
        <f>SUM(W17:W18)</f>
        <v>9620.33</v>
      </c>
    </row>
    <row r="20" spans="1:24" x14ac:dyDescent="0.2">
      <c r="A20" s="36">
        <v>14</v>
      </c>
      <c r="B20" s="278" t="s">
        <v>689</v>
      </c>
      <c r="C20" s="72" t="s">
        <v>308</v>
      </c>
      <c r="D20" s="80">
        <v>18916</v>
      </c>
      <c r="E20" s="76">
        <v>631230032</v>
      </c>
      <c r="F20" s="37" t="s">
        <v>684</v>
      </c>
      <c r="G20" s="77" t="s">
        <v>494</v>
      </c>
      <c r="H20" s="48">
        <v>10</v>
      </c>
      <c r="I20" s="39">
        <v>13210</v>
      </c>
      <c r="J20" s="228">
        <f t="shared" si="0"/>
        <v>8.2899999999999991</v>
      </c>
      <c r="K20" s="189"/>
      <c r="L20" s="189">
        <v>8.2899999999999991</v>
      </c>
      <c r="M20" s="189"/>
      <c r="N20" s="189"/>
      <c r="O20" s="189"/>
      <c r="P20" s="110" t="s">
        <v>495</v>
      </c>
      <c r="R20" s="25"/>
      <c r="S20" s="281">
        <v>9620.33</v>
      </c>
      <c r="T20" s="281"/>
    </row>
    <row r="21" spans="1:24" x14ac:dyDescent="0.2">
      <c r="A21" s="36">
        <v>15</v>
      </c>
      <c r="B21" s="278" t="s">
        <v>690</v>
      </c>
      <c r="C21" s="72" t="s">
        <v>188</v>
      </c>
      <c r="D21" s="80">
        <v>48939</v>
      </c>
      <c r="E21" s="76">
        <v>631230029</v>
      </c>
      <c r="F21" s="37" t="s">
        <v>684</v>
      </c>
      <c r="G21" s="77" t="s">
        <v>494</v>
      </c>
      <c r="H21" s="48">
        <v>10</v>
      </c>
      <c r="I21" s="39">
        <v>13210</v>
      </c>
      <c r="J21" s="228">
        <f t="shared" si="0"/>
        <v>62.14</v>
      </c>
      <c r="K21" s="189"/>
      <c r="L21" s="189">
        <v>62.14</v>
      </c>
      <c r="M21" s="189"/>
      <c r="N21" s="189"/>
      <c r="O21" s="189"/>
      <c r="P21" s="110" t="s">
        <v>495</v>
      </c>
      <c r="R21" s="25"/>
      <c r="S21" s="281">
        <v>8357.1200000000008</v>
      </c>
      <c r="T21" s="25"/>
    </row>
    <row r="22" spans="1:24" x14ac:dyDescent="0.2">
      <c r="A22" s="36">
        <v>16</v>
      </c>
      <c r="B22" s="278" t="s">
        <v>691</v>
      </c>
      <c r="C22" s="72" t="s">
        <v>308</v>
      </c>
      <c r="D22" s="80">
        <v>18920</v>
      </c>
      <c r="E22" s="76">
        <v>631230031</v>
      </c>
      <c r="F22" s="37" t="s">
        <v>684</v>
      </c>
      <c r="G22" s="77" t="s">
        <v>494</v>
      </c>
      <c r="H22" s="48">
        <v>10</v>
      </c>
      <c r="I22" s="39">
        <v>13210</v>
      </c>
      <c r="J22" s="228">
        <f t="shared" si="0"/>
        <v>30.3</v>
      </c>
      <c r="K22" s="189"/>
      <c r="L22" s="189">
        <v>30.3</v>
      </c>
      <c r="M22" s="189"/>
      <c r="N22" s="189"/>
      <c r="O22" s="189"/>
      <c r="P22" s="110" t="s">
        <v>495</v>
      </c>
      <c r="R22" s="25"/>
      <c r="S22" s="281">
        <v>9237.75</v>
      </c>
      <c r="T22" s="25"/>
    </row>
    <row r="23" spans="1:24" x14ac:dyDescent="0.2">
      <c r="A23" s="36">
        <v>17</v>
      </c>
      <c r="B23" s="278" t="s">
        <v>692</v>
      </c>
      <c r="C23" s="72" t="s">
        <v>359</v>
      </c>
      <c r="D23" s="80">
        <v>18829</v>
      </c>
      <c r="E23" s="76">
        <v>631230035</v>
      </c>
      <c r="F23" s="37" t="s">
        <v>684</v>
      </c>
      <c r="G23" s="77" t="s">
        <v>494</v>
      </c>
      <c r="H23" s="48">
        <v>10</v>
      </c>
      <c r="I23" s="39">
        <v>13210</v>
      </c>
      <c r="J23" s="228">
        <f t="shared" si="0"/>
        <v>11.48</v>
      </c>
      <c r="K23" s="189"/>
      <c r="L23" s="189">
        <v>11.48</v>
      </c>
      <c r="M23" s="189"/>
      <c r="N23" s="189"/>
      <c r="O23" s="189"/>
      <c r="P23" s="110" t="s">
        <v>495</v>
      </c>
      <c r="R23" s="25"/>
      <c r="S23" s="281">
        <v>7542.11</v>
      </c>
      <c r="T23" s="25"/>
    </row>
    <row r="24" spans="1:24" x14ac:dyDescent="0.2">
      <c r="A24" s="36">
        <v>18</v>
      </c>
      <c r="B24" s="278" t="s">
        <v>695</v>
      </c>
      <c r="C24" s="72" t="s">
        <v>188</v>
      </c>
      <c r="D24" s="80">
        <v>18844</v>
      </c>
      <c r="E24" s="76">
        <v>631230034</v>
      </c>
      <c r="F24" s="37" t="s">
        <v>684</v>
      </c>
      <c r="G24" s="77" t="s">
        <v>494</v>
      </c>
      <c r="H24" s="48">
        <v>10</v>
      </c>
      <c r="I24" s="39">
        <v>13210</v>
      </c>
      <c r="J24" s="228">
        <f t="shared" si="0"/>
        <v>39.86</v>
      </c>
      <c r="K24" s="189"/>
      <c r="L24" s="189">
        <v>39.86</v>
      </c>
      <c r="M24" s="189"/>
      <c r="N24" s="189"/>
      <c r="O24" s="189"/>
      <c r="P24" s="110" t="s">
        <v>495</v>
      </c>
      <c r="R24" s="25"/>
      <c r="S24" s="281">
        <v>7437.61</v>
      </c>
      <c r="T24" s="25"/>
    </row>
    <row r="25" spans="1:24" ht="13.5" thickBot="1" x14ac:dyDescent="0.25">
      <c r="A25" s="36">
        <v>19</v>
      </c>
      <c r="B25" s="278" t="s">
        <v>696</v>
      </c>
      <c r="C25" s="72" t="s">
        <v>188</v>
      </c>
      <c r="D25" s="80">
        <v>19295</v>
      </c>
      <c r="E25" s="76">
        <v>631230025</v>
      </c>
      <c r="F25" s="37" t="s">
        <v>684</v>
      </c>
      <c r="G25" s="77" t="s">
        <v>494</v>
      </c>
      <c r="H25" s="48">
        <v>10</v>
      </c>
      <c r="I25" s="39">
        <v>13210</v>
      </c>
      <c r="J25" s="228">
        <f t="shared" si="0"/>
        <v>12.84</v>
      </c>
      <c r="K25" s="189"/>
      <c r="L25" s="189">
        <v>12.84</v>
      </c>
      <c r="M25" s="189"/>
      <c r="N25" s="189"/>
      <c r="O25" s="189"/>
      <c r="P25" s="110" t="s">
        <v>495</v>
      </c>
      <c r="R25" s="25"/>
      <c r="S25" s="281">
        <v>9148.89</v>
      </c>
      <c r="T25" s="25"/>
    </row>
    <row r="26" spans="1:24" ht="13.5" thickBot="1" x14ac:dyDescent="0.25">
      <c r="A26" s="36">
        <v>20</v>
      </c>
      <c r="B26" s="278" t="s">
        <v>698</v>
      </c>
      <c r="C26" s="72" t="s">
        <v>355</v>
      </c>
      <c r="D26" s="80">
        <v>19440</v>
      </c>
      <c r="E26" s="76">
        <v>631230075</v>
      </c>
      <c r="F26" s="37" t="s">
        <v>429</v>
      </c>
      <c r="G26" s="77" t="s">
        <v>671</v>
      </c>
      <c r="H26" s="48">
        <v>10</v>
      </c>
      <c r="I26" s="39">
        <v>13230</v>
      </c>
      <c r="J26" s="228">
        <f t="shared" si="0"/>
        <v>24.19</v>
      </c>
      <c r="K26" s="189"/>
      <c r="L26" s="189">
        <v>24.19</v>
      </c>
      <c r="M26" s="189"/>
      <c r="N26" s="189"/>
      <c r="O26" s="189"/>
      <c r="P26" s="110" t="s">
        <v>697</v>
      </c>
      <c r="R26" s="282">
        <f>SUM(R8:R25)</f>
        <v>3862.85</v>
      </c>
      <c r="S26" s="282">
        <f>SUM(S8:S25)</f>
        <v>222991.13999999996</v>
      </c>
      <c r="T26" s="282">
        <f>SUM(T8:T25)</f>
        <v>60319.44</v>
      </c>
      <c r="U26" s="283">
        <f>R26+S26+T26+S74</f>
        <v>287173.42999999993</v>
      </c>
    </row>
    <row r="27" spans="1:24" x14ac:dyDescent="0.2">
      <c r="A27" s="36">
        <v>21</v>
      </c>
      <c r="B27" s="278" t="s">
        <v>698</v>
      </c>
      <c r="C27" s="72" t="s">
        <v>355</v>
      </c>
      <c r="D27" s="80">
        <v>19445</v>
      </c>
      <c r="E27" s="76">
        <v>631230074</v>
      </c>
      <c r="F27" s="37" t="s">
        <v>429</v>
      </c>
      <c r="G27" s="77" t="s">
        <v>671</v>
      </c>
      <c r="H27" s="48">
        <v>10</v>
      </c>
      <c r="I27" s="39">
        <v>13230</v>
      </c>
      <c r="J27" s="228">
        <f t="shared" si="0"/>
        <v>24.19</v>
      </c>
      <c r="K27" s="189"/>
      <c r="L27" s="189">
        <v>24.19</v>
      </c>
      <c r="M27" s="189"/>
      <c r="N27" s="189"/>
      <c r="O27" s="189"/>
      <c r="P27" s="110" t="s">
        <v>697</v>
      </c>
      <c r="R27" s="25"/>
      <c r="S27" s="281"/>
      <c r="T27" s="281"/>
    </row>
    <row r="28" spans="1:24" x14ac:dyDescent="0.2">
      <c r="A28" s="36">
        <v>22</v>
      </c>
      <c r="B28" s="278" t="s">
        <v>700</v>
      </c>
      <c r="C28" s="72" t="s">
        <v>355</v>
      </c>
      <c r="D28" s="80">
        <v>19427</v>
      </c>
      <c r="E28" s="76">
        <v>631230078</v>
      </c>
      <c r="F28" s="37" t="s">
        <v>699</v>
      </c>
      <c r="G28" s="77" t="s">
        <v>666</v>
      </c>
      <c r="H28" s="48">
        <v>10</v>
      </c>
      <c r="I28" s="39">
        <v>13250</v>
      </c>
      <c r="J28" s="228">
        <f t="shared" si="0"/>
        <v>19.079999999999998</v>
      </c>
      <c r="K28" s="189"/>
      <c r="L28" s="189">
        <v>19.079999999999998</v>
      </c>
      <c r="M28" s="189"/>
      <c r="N28" s="189"/>
      <c r="O28" s="189"/>
      <c r="P28" s="110" t="s">
        <v>74</v>
      </c>
      <c r="R28" s="25"/>
      <c r="S28" s="281"/>
      <c r="T28" s="281"/>
    </row>
    <row r="29" spans="1:24" x14ac:dyDescent="0.2">
      <c r="A29" s="36">
        <v>23</v>
      </c>
      <c r="B29" s="278" t="s">
        <v>701</v>
      </c>
      <c r="C29" s="72" t="s">
        <v>355</v>
      </c>
      <c r="D29" s="80">
        <v>19415</v>
      </c>
      <c r="E29" s="76">
        <v>631230079</v>
      </c>
      <c r="F29" s="37" t="s">
        <v>699</v>
      </c>
      <c r="G29" s="77" t="s">
        <v>666</v>
      </c>
      <c r="H29" s="48">
        <v>10</v>
      </c>
      <c r="I29" s="39">
        <v>13250</v>
      </c>
      <c r="J29" s="228">
        <f t="shared" si="0"/>
        <v>7.99</v>
      </c>
      <c r="K29" s="189"/>
      <c r="L29" s="189">
        <v>7.99</v>
      </c>
      <c r="M29" s="189"/>
      <c r="N29" s="189"/>
      <c r="O29" s="189"/>
      <c r="P29" s="110" t="s">
        <v>74</v>
      </c>
      <c r="R29" s="25"/>
      <c r="S29" s="281"/>
      <c r="T29" s="281"/>
    </row>
    <row r="30" spans="1:24" x14ac:dyDescent="0.2">
      <c r="A30" s="36">
        <v>24</v>
      </c>
      <c r="B30" s="278" t="s">
        <v>702</v>
      </c>
      <c r="C30" s="72" t="s">
        <v>693</v>
      </c>
      <c r="D30" s="80">
        <v>19373</v>
      </c>
      <c r="E30" s="76">
        <v>631230037</v>
      </c>
      <c r="F30" s="37" t="s">
        <v>684</v>
      </c>
      <c r="G30" s="77" t="s">
        <v>494</v>
      </c>
      <c r="H30" s="48">
        <v>10</v>
      </c>
      <c r="I30" s="39">
        <v>13210</v>
      </c>
      <c r="J30" s="228">
        <f t="shared" si="0"/>
        <v>3.92</v>
      </c>
      <c r="K30" s="189"/>
      <c r="L30" s="189">
        <v>3.92</v>
      </c>
      <c r="M30" s="189"/>
      <c r="N30" s="189"/>
      <c r="O30" s="189"/>
      <c r="P30" s="110" t="s">
        <v>495</v>
      </c>
      <c r="R30" s="25"/>
      <c r="S30" s="281"/>
      <c r="T30" s="281"/>
    </row>
    <row r="31" spans="1:24" x14ac:dyDescent="0.2">
      <c r="A31" s="36">
        <v>25</v>
      </c>
      <c r="B31" s="278" t="s">
        <v>703</v>
      </c>
      <c r="C31" s="72" t="s">
        <v>355</v>
      </c>
      <c r="D31" s="80">
        <v>29409</v>
      </c>
      <c r="E31" s="76">
        <v>631230077</v>
      </c>
      <c r="F31" s="37" t="s">
        <v>699</v>
      </c>
      <c r="G31" s="77" t="s">
        <v>666</v>
      </c>
      <c r="H31" s="48">
        <v>10</v>
      </c>
      <c r="I31" s="39">
        <v>13250</v>
      </c>
      <c r="J31" s="228">
        <f t="shared" si="0"/>
        <v>12.99</v>
      </c>
      <c r="K31" s="189"/>
      <c r="L31" s="189">
        <v>12.99</v>
      </c>
      <c r="M31" s="189"/>
      <c r="N31" s="189"/>
      <c r="O31" s="189"/>
      <c r="P31" s="110" t="s">
        <v>74</v>
      </c>
      <c r="R31" s="25"/>
      <c r="S31" s="281"/>
      <c r="T31" s="281"/>
    </row>
    <row r="32" spans="1:24" x14ac:dyDescent="0.2">
      <c r="A32" s="36">
        <v>26</v>
      </c>
      <c r="B32" s="278" t="s">
        <v>704</v>
      </c>
      <c r="C32" s="72" t="s">
        <v>369</v>
      </c>
      <c r="D32" s="80">
        <v>19360</v>
      </c>
      <c r="E32" s="76">
        <v>631230039</v>
      </c>
      <c r="F32" s="37" t="s">
        <v>684</v>
      </c>
      <c r="G32" s="77" t="s">
        <v>494</v>
      </c>
      <c r="H32" s="48">
        <v>10</v>
      </c>
      <c r="I32" s="39">
        <v>13210</v>
      </c>
      <c r="J32" s="228">
        <f t="shared" si="0"/>
        <v>10.88</v>
      </c>
      <c r="K32" s="189"/>
      <c r="L32" s="189">
        <v>10.88</v>
      </c>
      <c r="M32" s="189"/>
      <c r="N32" s="189"/>
      <c r="O32" s="189"/>
      <c r="P32" s="110" t="s">
        <v>495</v>
      </c>
      <c r="R32" s="25"/>
      <c r="S32" s="281"/>
      <c r="T32" s="281"/>
    </row>
    <row r="33" spans="1:20" x14ac:dyDescent="0.2">
      <c r="A33" s="36">
        <v>27</v>
      </c>
      <c r="B33" s="278" t="s">
        <v>705</v>
      </c>
      <c r="C33" s="72" t="s">
        <v>369</v>
      </c>
      <c r="D33" s="80">
        <v>19365</v>
      </c>
      <c r="E33" s="76">
        <v>631230038</v>
      </c>
      <c r="F33" s="37" t="s">
        <v>684</v>
      </c>
      <c r="G33" s="77" t="s">
        <v>494</v>
      </c>
      <c r="H33" s="48">
        <v>10</v>
      </c>
      <c r="I33" s="39">
        <v>13210</v>
      </c>
      <c r="J33" s="228">
        <f t="shared" si="0"/>
        <v>10.24</v>
      </c>
      <c r="K33" s="189"/>
      <c r="L33" s="189">
        <v>10.24</v>
      </c>
      <c r="M33" s="189"/>
      <c r="N33" s="189"/>
      <c r="O33" s="189"/>
      <c r="P33" s="110" t="s">
        <v>495</v>
      </c>
      <c r="R33" s="25"/>
      <c r="S33" s="281"/>
      <c r="T33" s="281"/>
    </row>
    <row r="34" spans="1:20" x14ac:dyDescent="0.2">
      <c r="A34" s="36">
        <v>28</v>
      </c>
      <c r="B34" s="278" t="s">
        <v>706</v>
      </c>
      <c r="C34" s="72" t="s">
        <v>369</v>
      </c>
      <c r="D34" s="80">
        <v>19346</v>
      </c>
      <c r="E34" s="76">
        <v>631230041</v>
      </c>
      <c r="F34" s="37" t="s">
        <v>684</v>
      </c>
      <c r="G34" s="77" t="s">
        <v>494</v>
      </c>
      <c r="H34" s="48">
        <v>10</v>
      </c>
      <c r="I34" s="39">
        <v>13210</v>
      </c>
      <c r="J34" s="228">
        <f t="shared" si="0"/>
        <v>18.059999999999999</v>
      </c>
      <c r="K34" s="189"/>
      <c r="L34" s="189">
        <v>18.059999999999999</v>
      </c>
      <c r="M34" s="189"/>
      <c r="N34" s="189"/>
      <c r="O34" s="189"/>
      <c r="P34" s="110" t="s">
        <v>495</v>
      </c>
      <c r="R34" s="25"/>
      <c r="S34" s="281"/>
      <c r="T34" s="281"/>
    </row>
    <row r="35" spans="1:20" x14ac:dyDescent="0.2">
      <c r="A35" s="36">
        <v>29</v>
      </c>
      <c r="B35" s="278" t="s">
        <v>707</v>
      </c>
      <c r="C35" s="72" t="s">
        <v>369</v>
      </c>
      <c r="D35" s="80">
        <v>19350</v>
      </c>
      <c r="E35" s="76">
        <v>631230040</v>
      </c>
      <c r="F35" s="37" t="s">
        <v>684</v>
      </c>
      <c r="G35" s="77" t="s">
        <v>494</v>
      </c>
      <c r="H35" s="48">
        <v>10</v>
      </c>
      <c r="I35" s="39">
        <v>13210</v>
      </c>
      <c r="J35" s="228">
        <f t="shared" si="0"/>
        <v>45.15</v>
      </c>
      <c r="K35" s="189"/>
      <c r="L35" s="189">
        <v>45.15</v>
      </c>
      <c r="M35" s="189"/>
      <c r="N35" s="189"/>
      <c r="O35" s="189"/>
      <c r="P35" s="110" t="s">
        <v>495</v>
      </c>
      <c r="R35" s="25"/>
      <c r="S35" s="281"/>
      <c r="T35" s="281"/>
    </row>
    <row r="36" spans="1:20" x14ac:dyDescent="0.2">
      <c r="A36" s="36">
        <v>30</v>
      </c>
      <c r="B36" s="278" t="s">
        <v>708</v>
      </c>
      <c r="C36" s="72" t="s">
        <v>369</v>
      </c>
      <c r="D36" s="80">
        <v>19335</v>
      </c>
      <c r="E36" s="76">
        <v>631230043</v>
      </c>
      <c r="F36" s="37" t="s">
        <v>684</v>
      </c>
      <c r="G36" s="77" t="s">
        <v>494</v>
      </c>
      <c r="H36" s="48">
        <v>10</v>
      </c>
      <c r="I36" s="39">
        <v>13210</v>
      </c>
      <c r="J36" s="228">
        <f t="shared" si="0"/>
        <v>12.95</v>
      </c>
      <c r="K36" s="189"/>
      <c r="L36" s="189">
        <v>12.95</v>
      </c>
      <c r="M36" s="189"/>
      <c r="N36" s="189"/>
      <c r="O36" s="189"/>
      <c r="P36" s="110" t="s">
        <v>495</v>
      </c>
      <c r="R36" s="25"/>
      <c r="S36" s="281"/>
      <c r="T36" s="281"/>
    </row>
    <row r="37" spans="1:20" x14ac:dyDescent="0.2">
      <c r="A37" s="36">
        <v>31</v>
      </c>
      <c r="B37" s="278" t="s">
        <v>709</v>
      </c>
      <c r="C37" s="72" t="s">
        <v>621</v>
      </c>
      <c r="D37" s="80">
        <v>19340</v>
      </c>
      <c r="E37" s="76">
        <v>631230042</v>
      </c>
      <c r="F37" s="37" t="s">
        <v>684</v>
      </c>
      <c r="G37" s="77" t="s">
        <v>494</v>
      </c>
      <c r="H37" s="48">
        <v>10</v>
      </c>
      <c r="I37" s="39">
        <v>13210</v>
      </c>
      <c r="J37" s="228">
        <f t="shared" si="0"/>
        <v>12.31</v>
      </c>
      <c r="K37" s="189"/>
      <c r="L37" s="189">
        <v>12.31</v>
      </c>
      <c r="M37" s="189"/>
      <c r="N37" s="189"/>
      <c r="O37" s="189"/>
      <c r="P37" s="110" t="s">
        <v>495</v>
      </c>
      <c r="R37" s="25"/>
      <c r="S37" s="281"/>
      <c r="T37" s="281"/>
    </row>
    <row r="38" spans="1:20" x14ac:dyDescent="0.2">
      <c r="A38" s="36">
        <v>32</v>
      </c>
      <c r="B38" s="278" t="s">
        <v>710</v>
      </c>
      <c r="C38" s="72" t="s">
        <v>188</v>
      </c>
      <c r="D38" s="80">
        <v>19301</v>
      </c>
      <c r="E38" s="76">
        <v>631230024</v>
      </c>
      <c r="F38" s="37" t="s">
        <v>684</v>
      </c>
      <c r="G38" s="77" t="s">
        <v>494</v>
      </c>
      <c r="H38" s="48">
        <v>10</v>
      </c>
      <c r="I38" s="39">
        <v>13210</v>
      </c>
      <c r="J38" s="228">
        <f t="shared" si="0"/>
        <v>56.29</v>
      </c>
      <c r="K38" s="189"/>
      <c r="L38" s="189">
        <v>56.29</v>
      </c>
      <c r="M38" s="189"/>
      <c r="N38" s="189"/>
      <c r="O38" s="189"/>
      <c r="P38" s="110" t="s">
        <v>495</v>
      </c>
      <c r="R38" s="25"/>
      <c r="S38" s="281"/>
      <c r="T38" s="281"/>
    </row>
    <row r="39" spans="1:20" x14ac:dyDescent="0.2">
      <c r="A39" s="36">
        <v>33</v>
      </c>
      <c r="B39" s="278" t="s">
        <v>711</v>
      </c>
      <c r="C39" s="72" t="s">
        <v>621</v>
      </c>
      <c r="D39" s="80">
        <v>19307</v>
      </c>
      <c r="E39" s="76">
        <v>631230046</v>
      </c>
      <c r="F39" s="37" t="s">
        <v>684</v>
      </c>
      <c r="G39" s="77" t="s">
        <v>494</v>
      </c>
      <c r="H39" s="48">
        <v>10</v>
      </c>
      <c r="I39" s="39">
        <v>13210</v>
      </c>
      <c r="J39" s="228">
        <f t="shared" si="0"/>
        <v>3.21</v>
      </c>
      <c r="K39" s="189"/>
      <c r="L39" s="189">
        <v>3.21</v>
      </c>
      <c r="M39" s="189"/>
      <c r="N39" s="189"/>
      <c r="O39" s="189"/>
      <c r="P39" s="110" t="s">
        <v>495</v>
      </c>
      <c r="R39" s="25"/>
      <c r="S39" s="281"/>
      <c r="T39" s="281"/>
    </row>
    <row r="40" spans="1:20" x14ac:dyDescent="0.2">
      <c r="A40" s="36">
        <v>34</v>
      </c>
      <c r="B40" s="278" t="s">
        <v>712</v>
      </c>
      <c r="C40" s="72" t="s">
        <v>188</v>
      </c>
      <c r="D40" s="80">
        <v>19316</v>
      </c>
      <c r="E40" s="76">
        <v>631230045</v>
      </c>
      <c r="F40" s="37" t="s">
        <v>684</v>
      </c>
      <c r="G40" s="77" t="s">
        <v>494</v>
      </c>
      <c r="H40" s="48">
        <v>10</v>
      </c>
      <c r="I40" s="39">
        <v>13210</v>
      </c>
      <c r="J40" s="228">
        <f t="shared" si="0"/>
        <v>57.58</v>
      </c>
      <c r="K40" s="189"/>
      <c r="L40" s="189">
        <v>57.58</v>
      </c>
      <c r="M40" s="189"/>
      <c r="N40" s="189"/>
      <c r="O40" s="189"/>
      <c r="P40" s="110" t="s">
        <v>495</v>
      </c>
      <c r="R40" s="25"/>
      <c r="S40" s="281"/>
      <c r="T40" s="281"/>
    </row>
    <row r="41" spans="1:20" x14ac:dyDescent="0.2">
      <c r="A41" s="36">
        <v>35</v>
      </c>
      <c r="B41" s="278" t="s">
        <v>713</v>
      </c>
      <c r="C41" s="72" t="s">
        <v>188</v>
      </c>
      <c r="D41" s="80">
        <v>19329</v>
      </c>
      <c r="E41" s="76">
        <v>631230044</v>
      </c>
      <c r="F41" s="37" t="s">
        <v>684</v>
      </c>
      <c r="G41" s="77" t="s">
        <v>494</v>
      </c>
      <c r="H41" s="48">
        <v>10</v>
      </c>
      <c r="I41" s="39">
        <v>13210</v>
      </c>
      <c r="J41" s="228">
        <f t="shared" si="0"/>
        <v>121.86</v>
      </c>
      <c r="K41" s="189"/>
      <c r="L41" s="189">
        <v>121.86</v>
      </c>
      <c r="M41" s="189"/>
      <c r="N41" s="189"/>
      <c r="O41" s="189"/>
      <c r="P41" s="110" t="s">
        <v>495</v>
      </c>
      <c r="R41" s="25"/>
      <c r="S41" s="281"/>
      <c r="T41" s="281"/>
    </row>
    <row r="42" spans="1:20" x14ac:dyDescent="0.2">
      <c r="A42" s="36">
        <v>36</v>
      </c>
      <c r="B42" s="278" t="s">
        <v>714</v>
      </c>
      <c r="C42" s="72" t="s">
        <v>621</v>
      </c>
      <c r="D42" s="80">
        <v>19268</v>
      </c>
      <c r="E42" s="76">
        <v>631230027</v>
      </c>
      <c r="F42" s="37" t="s">
        <v>684</v>
      </c>
      <c r="G42" s="77" t="s">
        <v>494</v>
      </c>
      <c r="H42" s="48">
        <v>10</v>
      </c>
      <c r="I42" s="39">
        <v>13210</v>
      </c>
      <c r="J42" s="228">
        <f t="shared" si="0"/>
        <v>32.9</v>
      </c>
      <c r="K42" s="189"/>
      <c r="L42" s="189">
        <v>32.9</v>
      </c>
      <c r="M42" s="189"/>
      <c r="N42" s="189"/>
      <c r="O42" s="189"/>
      <c r="P42" s="110" t="s">
        <v>495</v>
      </c>
      <c r="R42" s="25"/>
      <c r="S42" s="281"/>
      <c r="T42" s="281"/>
    </row>
    <row r="43" spans="1:20" x14ac:dyDescent="0.2">
      <c r="A43" s="36">
        <v>37</v>
      </c>
      <c r="B43" s="278" t="s">
        <v>717</v>
      </c>
      <c r="C43" s="72" t="s">
        <v>355</v>
      </c>
      <c r="D43" s="80">
        <v>19665</v>
      </c>
      <c r="E43" s="76">
        <v>631230072</v>
      </c>
      <c r="F43" s="37" t="s">
        <v>429</v>
      </c>
      <c r="G43" s="77" t="s">
        <v>671</v>
      </c>
      <c r="H43" s="48">
        <v>10</v>
      </c>
      <c r="I43" s="39">
        <v>13230</v>
      </c>
      <c r="J43" s="228">
        <f t="shared" si="0"/>
        <v>24.19</v>
      </c>
      <c r="K43" s="189"/>
      <c r="L43" s="189">
        <v>24.19</v>
      </c>
      <c r="M43" s="189"/>
      <c r="N43" s="189"/>
      <c r="O43" s="189"/>
      <c r="P43" s="110" t="s">
        <v>697</v>
      </c>
      <c r="R43" s="25"/>
      <c r="S43" s="281"/>
      <c r="T43" s="281"/>
    </row>
    <row r="44" spans="1:20" x14ac:dyDescent="0.2">
      <c r="A44" s="36">
        <v>38</v>
      </c>
      <c r="B44" s="278" t="s">
        <v>718</v>
      </c>
      <c r="C44" s="72" t="s">
        <v>355</v>
      </c>
      <c r="D44" s="80">
        <v>19651</v>
      </c>
      <c r="E44" s="76">
        <v>631230071</v>
      </c>
      <c r="F44" s="37" t="s">
        <v>429</v>
      </c>
      <c r="G44" s="77" t="s">
        <v>671</v>
      </c>
      <c r="H44" s="48">
        <v>10</v>
      </c>
      <c r="I44" s="39">
        <v>13230</v>
      </c>
      <c r="J44" s="228">
        <f t="shared" si="0"/>
        <v>108.86</v>
      </c>
      <c r="K44" s="189"/>
      <c r="L44" s="189">
        <v>108.86</v>
      </c>
      <c r="M44" s="189"/>
      <c r="N44" s="189"/>
      <c r="O44" s="189"/>
      <c r="P44" s="110" t="s">
        <v>697</v>
      </c>
      <c r="R44" s="25"/>
      <c r="S44" s="281"/>
      <c r="T44" s="281"/>
    </row>
    <row r="45" spans="1:20" x14ac:dyDescent="0.2">
      <c r="A45" s="36">
        <v>39</v>
      </c>
      <c r="B45" s="278" t="s">
        <v>719</v>
      </c>
      <c r="C45" s="72" t="s">
        <v>355</v>
      </c>
      <c r="D45" s="80">
        <v>19642</v>
      </c>
      <c r="E45" s="76">
        <v>631230070</v>
      </c>
      <c r="F45" s="37" t="s">
        <v>429</v>
      </c>
      <c r="G45" s="77" t="s">
        <v>671</v>
      </c>
      <c r="H45" s="48">
        <v>10</v>
      </c>
      <c r="I45" s="39">
        <v>13230</v>
      </c>
      <c r="J45" s="228">
        <f t="shared" si="0"/>
        <v>48.38</v>
      </c>
      <c r="K45" s="189"/>
      <c r="L45" s="189">
        <v>48.38</v>
      </c>
      <c r="M45" s="189"/>
      <c r="N45" s="189"/>
      <c r="O45" s="189"/>
      <c r="P45" s="110" t="s">
        <v>697</v>
      </c>
      <c r="R45" s="25"/>
      <c r="S45" s="281"/>
      <c r="T45" s="281"/>
    </row>
    <row r="46" spans="1:20" x14ac:dyDescent="0.2">
      <c r="A46" s="36">
        <v>40</v>
      </c>
      <c r="B46" s="278" t="s">
        <v>720</v>
      </c>
      <c r="C46" s="72" t="s">
        <v>355</v>
      </c>
      <c r="D46" s="80">
        <v>19675</v>
      </c>
      <c r="E46" s="76">
        <v>631230073</v>
      </c>
      <c r="F46" s="37" t="s">
        <v>429</v>
      </c>
      <c r="G46" s="77" t="s">
        <v>671</v>
      </c>
      <c r="H46" s="48">
        <v>10</v>
      </c>
      <c r="I46" s="39">
        <v>13230</v>
      </c>
      <c r="J46" s="228">
        <f t="shared" si="0"/>
        <v>36.29</v>
      </c>
      <c r="K46" s="189"/>
      <c r="L46" s="189">
        <v>36.29</v>
      </c>
      <c r="M46" s="189"/>
      <c r="N46" s="189"/>
      <c r="O46" s="189"/>
      <c r="P46" s="110" t="s">
        <v>697</v>
      </c>
      <c r="R46" s="25"/>
      <c r="S46" s="281"/>
      <c r="T46" s="281"/>
    </row>
    <row r="47" spans="1:20" x14ac:dyDescent="0.2">
      <c r="A47" s="36">
        <v>41</v>
      </c>
      <c r="B47" s="278" t="s">
        <v>493</v>
      </c>
      <c r="C47" s="72" t="s">
        <v>188</v>
      </c>
      <c r="D47" s="80">
        <v>19281</v>
      </c>
      <c r="E47" s="76">
        <v>631230026</v>
      </c>
      <c r="F47" s="37" t="s">
        <v>429</v>
      </c>
      <c r="G47" s="423" t="s">
        <v>494</v>
      </c>
      <c r="H47" s="48">
        <v>10</v>
      </c>
      <c r="I47" s="39">
        <v>13210</v>
      </c>
      <c r="J47" s="228">
        <f t="shared" si="0"/>
        <v>27.9</v>
      </c>
      <c r="K47" s="189"/>
      <c r="L47" s="189">
        <v>27.9</v>
      </c>
      <c r="M47" s="189"/>
      <c r="N47" s="189"/>
      <c r="O47" s="189"/>
      <c r="P47" s="110" t="s">
        <v>495</v>
      </c>
    </row>
    <row r="48" spans="1:20" x14ac:dyDescent="0.2">
      <c r="A48" s="36">
        <v>42</v>
      </c>
      <c r="B48" s="278" t="s">
        <v>509</v>
      </c>
      <c r="C48" s="72" t="s">
        <v>510</v>
      </c>
      <c r="D48" s="80">
        <v>19855</v>
      </c>
      <c r="E48" s="76">
        <v>631230019</v>
      </c>
      <c r="F48" s="37" t="s">
        <v>429</v>
      </c>
      <c r="G48" s="423" t="s">
        <v>376</v>
      </c>
      <c r="H48" s="48">
        <v>10</v>
      </c>
      <c r="I48" s="39">
        <v>14050</v>
      </c>
      <c r="J48" s="228">
        <f t="shared" si="0"/>
        <v>245</v>
      </c>
      <c r="K48" s="189"/>
      <c r="L48" s="189"/>
      <c r="M48" s="189">
        <v>245</v>
      </c>
      <c r="N48" s="189"/>
      <c r="O48" s="189"/>
      <c r="P48" s="110" t="s">
        <v>505</v>
      </c>
    </row>
    <row r="49" spans="1:16" x14ac:dyDescent="0.2">
      <c r="A49" s="36">
        <v>43</v>
      </c>
      <c r="B49" s="278" t="s">
        <v>511</v>
      </c>
      <c r="C49" s="72" t="s">
        <v>512</v>
      </c>
      <c r="D49" s="80">
        <v>19834</v>
      </c>
      <c r="E49" s="76">
        <v>631230010</v>
      </c>
      <c r="F49" s="37" t="s">
        <v>429</v>
      </c>
      <c r="G49" s="423" t="s">
        <v>376</v>
      </c>
      <c r="H49" s="48">
        <v>10</v>
      </c>
      <c r="I49" s="39">
        <v>14050</v>
      </c>
      <c r="J49" s="228">
        <f t="shared" si="0"/>
        <v>263</v>
      </c>
      <c r="K49" s="189"/>
      <c r="L49" s="189"/>
      <c r="M49" s="189">
        <v>263</v>
      </c>
      <c r="N49" s="189"/>
      <c r="O49" s="189"/>
      <c r="P49" s="110" t="s">
        <v>505</v>
      </c>
    </row>
    <row r="50" spans="1:16" x14ac:dyDescent="0.2">
      <c r="A50" s="36">
        <v>44</v>
      </c>
      <c r="B50" s="278" t="s">
        <v>518</v>
      </c>
      <c r="C50" s="72" t="s">
        <v>188</v>
      </c>
      <c r="D50" s="80">
        <v>19818</v>
      </c>
      <c r="E50" s="78">
        <v>631230017</v>
      </c>
      <c r="F50" s="37" t="s">
        <v>429</v>
      </c>
      <c r="G50" s="423" t="s">
        <v>376</v>
      </c>
      <c r="H50" s="48">
        <v>10</v>
      </c>
      <c r="I50" s="39">
        <v>14050</v>
      </c>
      <c r="J50" s="228">
        <f t="shared" si="0"/>
        <v>316.39999999999998</v>
      </c>
      <c r="K50" s="189"/>
      <c r="L50" s="189"/>
      <c r="M50" s="189">
        <v>316.39999999999998</v>
      </c>
      <c r="N50" s="189"/>
      <c r="O50" s="189"/>
      <c r="P50" s="110" t="s">
        <v>505</v>
      </c>
    </row>
    <row r="51" spans="1:16" x14ac:dyDescent="0.2">
      <c r="A51" s="36">
        <v>45</v>
      </c>
      <c r="B51" s="278" t="s">
        <v>724</v>
      </c>
      <c r="C51" s="72" t="s">
        <v>82</v>
      </c>
      <c r="D51" s="80">
        <v>20179</v>
      </c>
      <c r="E51" s="78">
        <v>631230083</v>
      </c>
      <c r="F51" s="37" t="s">
        <v>428</v>
      </c>
      <c r="G51" s="77" t="s">
        <v>671</v>
      </c>
      <c r="H51" s="48">
        <v>10</v>
      </c>
      <c r="I51" s="39">
        <v>13230</v>
      </c>
      <c r="J51" s="228">
        <f t="shared" ref="J51" si="1">SUM(K51+L51+M51+N51+O51)</f>
        <v>43.56</v>
      </c>
      <c r="K51" s="189"/>
      <c r="L51" s="189">
        <v>43.56</v>
      </c>
      <c r="M51" s="189"/>
      <c r="N51" s="189"/>
      <c r="O51" s="189"/>
      <c r="P51" s="110" t="s">
        <v>697</v>
      </c>
    </row>
    <row r="52" spans="1:16" x14ac:dyDescent="0.2">
      <c r="A52" s="36">
        <v>46</v>
      </c>
      <c r="B52" s="278" t="s">
        <v>725</v>
      </c>
      <c r="C52" s="72" t="s">
        <v>82</v>
      </c>
      <c r="D52" s="80">
        <v>20194</v>
      </c>
      <c r="E52" s="78">
        <v>631230084</v>
      </c>
      <c r="F52" s="37" t="s">
        <v>428</v>
      </c>
      <c r="G52" s="423" t="s">
        <v>726</v>
      </c>
      <c r="H52" s="48">
        <v>10</v>
      </c>
      <c r="I52" s="39">
        <v>13220</v>
      </c>
      <c r="J52" s="228">
        <f t="shared" si="0"/>
        <v>4.32</v>
      </c>
      <c r="K52" s="189"/>
      <c r="L52" s="189">
        <v>4.32</v>
      </c>
      <c r="M52" s="189"/>
      <c r="N52" s="189"/>
      <c r="O52" s="189"/>
      <c r="P52" s="110" t="s">
        <v>727</v>
      </c>
    </row>
    <row r="53" spans="1:16" x14ac:dyDescent="0.2">
      <c r="A53" s="36">
        <v>47</v>
      </c>
      <c r="B53" s="278" t="s">
        <v>728</v>
      </c>
      <c r="C53" s="72" t="s">
        <v>82</v>
      </c>
      <c r="D53" s="80">
        <v>20206</v>
      </c>
      <c r="E53" s="78">
        <v>631230085</v>
      </c>
      <c r="F53" s="37" t="s">
        <v>428</v>
      </c>
      <c r="G53" s="423" t="s">
        <v>726</v>
      </c>
      <c r="H53" s="48">
        <v>10</v>
      </c>
      <c r="I53" s="39">
        <v>13220</v>
      </c>
      <c r="J53" s="228">
        <f t="shared" si="0"/>
        <v>122.44</v>
      </c>
      <c r="K53" s="189"/>
      <c r="L53" s="189">
        <v>122.44</v>
      </c>
      <c r="M53" s="189"/>
      <c r="N53" s="189"/>
      <c r="O53" s="189"/>
      <c r="P53" s="110" t="s">
        <v>727</v>
      </c>
    </row>
    <row r="54" spans="1:16" x14ac:dyDescent="0.2">
      <c r="A54" s="36">
        <v>48</v>
      </c>
      <c r="B54" s="278" t="s">
        <v>725</v>
      </c>
      <c r="C54" s="72" t="s">
        <v>355</v>
      </c>
      <c r="D54" s="80">
        <v>20217</v>
      </c>
      <c r="E54" s="78">
        <v>631230048</v>
      </c>
      <c r="F54" s="37" t="s">
        <v>428</v>
      </c>
      <c r="G54" s="423" t="s">
        <v>726</v>
      </c>
      <c r="H54" s="48">
        <v>10</v>
      </c>
      <c r="I54" s="39">
        <v>13220</v>
      </c>
      <c r="J54" s="228">
        <f t="shared" si="0"/>
        <v>2.16</v>
      </c>
      <c r="K54" s="189"/>
      <c r="L54" s="189">
        <v>2.16</v>
      </c>
      <c r="M54" s="189"/>
      <c r="N54" s="189"/>
      <c r="O54" s="189"/>
      <c r="P54" s="110" t="s">
        <v>727</v>
      </c>
    </row>
    <row r="55" spans="1:16" x14ac:dyDescent="0.2">
      <c r="A55" s="36">
        <v>49</v>
      </c>
      <c r="B55" s="278" t="s">
        <v>729</v>
      </c>
      <c r="C55" s="72" t="s">
        <v>355</v>
      </c>
      <c r="D55" s="80">
        <v>20226</v>
      </c>
      <c r="E55" s="78">
        <v>631230076</v>
      </c>
      <c r="F55" s="37" t="s">
        <v>428</v>
      </c>
      <c r="G55" s="77" t="s">
        <v>666</v>
      </c>
      <c r="H55" s="48">
        <v>10</v>
      </c>
      <c r="I55" s="39">
        <v>13250</v>
      </c>
      <c r="J55" s="228">
        <f t="shared" si="0"/>
        <v>16.989999999999998</v>
      </c>
      <c r="K55" s="189"/>
      <c r="L55" s="189">
        <v>16.989999999999998</v>
      </c>
      <c r="M55" s="189"/>
      <c r="N55" s="189"/>
      <c r="O55" s="189"/>
      <c r="P55" s="110" t="s">
        <v>74</v>
      </c>
    </row>
    <row r="56" spans="1:16" x14ac:dyDescent="0.2">
      <c r="A56" s="36">
        <v>50</v>
      </c>
      <c r="B56" s="278" t="s">
        <v>730</v>
      </c>
      <c r="C56" s="72" t="s">
        <v>82</v>
      </c>
      <c r="D56" s="80">
        <v>20239</v>
      </c>
      <c r="E56" s="78">
        <v>631230082</v>
      </c>
      <c r="F56" s="37" t="s">
        <v>428</v>
      </c>
      <c r="G56" s="77" t="s">
        <v>671</v>
      </c>
      <c r="H56" s="48">
        <v>10</v>
      </c>
      <c r="I56" s="39">
        <v>13230</v>
      </c>
      <c r="J56" s="228">
        <f t="shared" si="0"/>
        <v>29.04</v>
      </c>
      <c r="K56" s="189"/>
      <c r="L56" s="189">
        <v>29.04</v>
      </c>
      <c r="M56" s="189"/>
      <c r="N56" s="189"/>
      <c r="O56" s="189"/>
      <c r="P56" s="110" t="s">
        <v>697</v>
      </c>
    </row>
    <row r="57" spans="1:16" x14ac:dyDescent="0.2">
      <c r="A57" s="36">
        <v>51</v>
      </c>
      <c r="B57" s="278" t="s">
        <v>731</v>
      </c>
      <c r="C57" s="72" t="s">
        <v>355</v>
      </c>
      <c r="D57" s="80">
        <v>20251</v>
      </c>
      <c r="E57" s="78">
        <v>631230067</v>
      </c>
      <c r="F57" s="37" t="s">
        <v>428</v>
      </c>
      <c r="G57" s="77" t="s">
        <v>671</v>
      </c>
      <c r="H57" s="48">
        <v>10</v>
      </c>
      <c r="I57" s="39">
        <v>13230</v>
      </c>
      <c r="J57" s="228">
        <f t="shared" si="0"/>
        <v>108.86</v>
      </c>
      <c r="K57" s="189"/>
      <c r="L57" s="189">
        <v>108.86</v>
      </c>
      <c r="M57" s="189"/>
      <c r="N57" s="189"/>
      <c r="O57" s="189"/>
      <c r="P57" s="110" t="s">
        <v>697</v>
      </c>
    </row>
    <row r="58" spans="1:16" x14ac:dyDescent="0.2">
      <c r="A58" s="36">
        <v>52</v>
      </c>
      <c r="B58" s="278" t="s">
        <v>732</v>
      </c>
      <c r="C58" s="72" t="s">
        <v>552</v>
      </c>
      <c r="D58" s="80">
        <v>20268</v>
      </c>
      <c r="E58" s="78">
        <v>631230080</v>
      </c>
      <c r="F58" s="37" t="s">
        <v>428</v>
      </c>
      <c r="G58" s="77" t="s">
        <v>494</v>
      </c>
      <c r="H58" s="48">
        <v>10</v>
      </c>
      <c r="I58" s="39">
        <v>13210</v>
      </c>
      <c r="J58" s="228">
        <f t="shared" si="0"/>
        <v>180.25</v>
      </c>
      <c r="K58" s="189"/>
      <c r="L58" s="189">
        <v>180.25</v>
      </c>
      <c r="M58" s="189"/>
      <c r="N58" s="189"/>
      <c r="O58" s="189"/>
      <c r="P58" s="110" t="s">
        <v>495</v>
      </c>
    </row>
    <row r="59" spans="1:16" x14ac:dyDescent="0.2">
      <c r="A59" s="36">
        <v>53</v>
      </c>
      <c r="B59" s="278" t="s">
        <v>733</v>
      </c>
      <c r="C59" s="72" t="s">
        <v>552</v>
      </c>
      <c r="D59" s="80">
        <v>20275</v>
      </c>
      <c r="E59" s="78">
        <v>631230081</v>
      </c>
      <c r="F59" s="37" t="s">
        <v>428</v>
      </c>
      <c r="G59" s="77" t="s">
        <v>494</v>
      </c>
      <c r="H59" s="48">
        <v>10</v>
      </c>
      <c r="I59" s="39">
        <v>13210</v>
      </c>
      <c r="J59" s="228">
        <f t="shared" si="0"/>
        <v>567.71</v>
      </c>
      <c r="K59" s="189"/>
      <c r="L59" s="189">
        <v>567.71</v>
      </c>
      <c r="M59" s="189"/>
      <c r="N59" s="189"/>
      <c r="O59" s="189"/>
      <c r="P59" s="110" t="s">
        <v>495</v>
      </c>
    </row>
    <row r="60" spans="1:16" x14ac:dyDescent="0.2">
      <c r="A60" s="36">
        <v>54</v>
      </c>
      <c r="B60" s="278" t="s">
        <v>732</v>
      </c>
      <c r="C60" s="72" t="s">
        <v>734</v>
      </c>
      <c r="D60" s="80">
        <v>20290</v>
      </c>
      <c r="E60" s="78">
        <v>631230022</v>
      </c>
      <c r="F60" s="37" t="s">
        <v>428</v>
      </c>
      <c r="G60" s="77" t="s">
        <v>494</v>
      </c>
      <c r="H60" s="48">
        <v>10</v>
      </c>
      <c r="I60" s="39">
        <v>13210</v>
      </c>
      <c r="J60" s="228">
        <f t="shared" si="0"/>
        <v>41.12</v>
      </c>
      <c r="K60" s="189"/>
      <c r="L60" s="189">
        <v>41.12</v>
      </c>
      <c r="M60" s="189"/>
      <c r="N60" s="189"/>
      <c r="O60" s="189"/>
      <c r="P60" s="110" t="s">
        <v>495</v>
      </c>
    </row>
    <row r="61" spans="1:16" x14ac:dyDescent="0.2">
      <c r="A61" s="36">
        <v>55</v>
      </c>
      <c r="B61" s="278" t="s">
        <v>733</v>
      </c>
      <c r="C61" s="72" t="s">
        <v>734</v>
      </c>
      <c r="D61" s="80">
        <v>20303</v>
      </c>
      <c r="E61" s="78">
        <v>631230023</v>
      </c>
      <c r="F61" s="37" t="s">
        <v>428</v>
      </c>
      <c r="G61" s="77" t="s">
        <v>494</v>
      </c>
      <c r="H61" s="48">
        <v>10</v>
      </c>
      <c r="I61" s="39">
        <v>13210</v>
      </c>
      <c r="J61" s="228">
        <f t="shared" si="0"/>
        <v>162.84</v>
      </c>
      <c r="K61" s="189"/>
      <c r="L61" s="189">
        <v>162.84</v>
      </c>
      <c r="M61" s="189"/>
      <c r="N61" s="189"/>
      <c r="O61" s="189"/>
      <c r="P61" s="110" t="s">
        <v>495</v>
      </c>
    </row>
    <row r="62" spans="1:16" x14ac:dyDescent="0.2">
      <c r="A62" s="36">
        <v>56</v>
      </c>
      <c r="B62" s="278" t="s">
        <v>728</v>
      </c>
      <c r="C62" s="72" t="s">
        <v>355</v>
      </c>
      <c r="D62" s="80">
        <v>20322</v>
      </c>
      <c r="E62" s="78">
        <v>631230049</v>
      </c>
      <c r="F62" s="37" t="s">
        <v>428</v>
      </c>
      <c r="G62" s="423" t="s">
        <v>726</v>
      </c>
      <c r="H62" s="48">
        <v>10</v>
      </c>
      <c r="I62" s="39">
        <v>13220</v>
      </c>
      <c r="J62" s="228">
        <f t="shared" si="0"/>
        <v>143.21</v>
      </c>
      <c r="K62" s="189"/>
      <c r="L62" s="189">
        <v>143.21</v>
      </c>
      <c r="M62" s="189"/>
      <c r="N62" s="189"/>
      <c r="O62" s="189"/>
      <c r="P62" s="110" t="s">
        <v>727</v>
      </c>
    </row>
    <row r="63" spans="1:16" x14ac:dyDescent="0.2">
      <c r="A63" s="36">
        <v>57</v>
      </c>
      <c r="B63" s="278" t="s">
        <v>735</v>
      </c>
      <c r="C63" s="72" t="s">
        <v>355</v>
      </c>
      <c r="D63" s="80">
        <v>20354</v>
      </c>
      <c r="E63" s="78">
        <v>631230066</v>
      </c>
      <c r="F63" s="37" t="s">
        <v>428</v>
      </c>
      <c r="G63" s="77" t="s">
        <v>671</v>
      </c>
      <c r="H63" s="48">
        <v>10</v>
      </c>
      <c r="I63" s="39">
        <v>13230</v>
      </c>
      <c r="J63" s="228">
        <f t="shared" si="0"/>
        <v>48.38</v>
      </c>
      <c r="K63" s="189"/>
      <c r="L63" s="189">
        <v>48.38</v>
      </c>
      <c r="M63" s="189"/>
      <c r="N63" s="189"/>
      <c r="O63" s="189"/>
      <c r="P63" s="110" t="s">
        <v>697</v>
      </c>
    </row>
    <row r="64" spans="1:16" x14ac:dyDescent="0.2">
      <c r="A64" s="36">
        <v>58</v>
      </c>
      <c r="B64" s="278" t="s">
        <v>737</v>
      </c>
      <c r="C64" s="72" t="s">
        <v>497</v>
      </c>
      <c r="D64" s="80">
        <v>20167</v>
      </c>
      <c r="E64" s="78">
        <v>631230086</v>
      </c>
      <c r="F64" s="37" t="s">
        <v>428</v>
      </c>
      <c r="G64" s="77" t="s">
        <v>666</v>
      </c>
      <c r="H64" s="48">
        <v>10</v>
      </c>
      <c r="I64" s="39">
        <v>13250</v>
      </c>
      <c r="J64" s="228">
        <f t="shared" si="0"/>
        <v>18.989999999999998</v>
      </c>
      <c r="K64" s="189"/>
      <c r="L64" s="189">
        <v>18.989999999999998</v>
      </c>
      <c r="M64" s="189"/>
      <c r="N64" s="189"/>
      <c r="O64" s="189"/>
      <c r="P64" s="110" t="s">
        <v>74</v>
      </c>
    </row>
    <row r="65" spans="1:20" x14ac:dyDescent="0.2">
      <c r="A65" s="36">
        <v>59</v>
      </c>
      <c r="B65" s="278" t="s">
        <v>541</v>
      </c>
      <c r="C65" s="72" t="s">
        <v>348</v>
      </c>
      <c r="D65" s="80">
        <v>20811</v>
      </c>
      <c r="E65" s="78">
        <v>631230004</v>
      </c>
      <c r="F65" s="37" t="s">
        <v>428</v>
      </c>
      <c r="G65" s="77" t="s">
        <v>542</v>
      </c>
      <c r="H65" s="48">
        <v>10</v>
      </c>
      <c r="I65" s="39">
        <v>13509</v>
      </c>
      <c r="J65" s="228">
        <f t="shared" si="0"/>
        <v>480</v>
      </c>
      <c r="K65" s="189"/>
      <c r="L65" s="189"/>
      <c r="M65" s="189">
        <v>480</v>
      </c>
      <c r="N65" s="189"/>
      <c r="O65" s="189"/>
      <c r="P65" s="110" t="s">
        <v>350</v>
      </c>
    </row>
    <row r="66" spans="1:20" x14ac:dyDescent="0.2">
      <c r="A66" s="36">
        <v>60</v>
      </c>
      <c r="B66" s="278" t="s">
        <v>554</v>
      </c>
      <c r="C66" s="72" t="s">
        <v>552</v>
      </c>
      <c r="D66" s="80">
        <v>21693</v>
      </c>
      <c r="E66" s="78">
        <v>631230020</v>
      </c>
      <c r="F66" s="37" t="s">
        <v>428</v>
      </c>
      <c r="G66" s="77" t="s">
        <v>583</v>
      </c>
      <c r="H66" s="48">
        <v>10</v>
      </c>
      <c r="I66" s="39">
        <v>13760</v>
      </c>
      <c r="J66" s="228">
        <f t="shared" si="0"/>
        <v>8854</v>
      </c>
      <c r="K66" s="189"/>
      <c r="L66" s="189"/>
      <c r="M66" s="189">
        <v>8854</v>
      </c>
      <c r="N66" s="189"/>
      <c r="O66" s="189"/>
      <c r="P66" s="301" t="s">
        <v>555</v>
      </c>
    </row>
    <row r="67" spans="1:20" x14ac:dyDescent="0.2">
      <c r="A67" s="36">
        <v>61</v>
      </c>
      <c r="B67" s="278" t="s">
        <v>556</v>
      </c>
      <c r="C67" s="72" t="s">
        <v>557</v>
      </c>
      <c r="D67" s="80">
        <v>21533</v>
      </c>
      <c r="E67" s="78">
        <v>631230009</v>
      </c>
      <c r="F67" s="37" t="s">
        <v>428</v>
      </c>
      <c r="G67" s="77" t="s">
        <v>558</v>
      </c>
      <c r="H67" s="48">
        <v>10</v>
      </c>
      <c r="I67" s="39">
        <v>13720</v>
      </c>
      <c r="J67" s="228">
        <f t="shared" si="0"/>
        <v>6549.6</v>
      </c>
      <c r="K67" s="189"/>
      <c r="L67" s="189"/>
      <c r="M67" s="189">
        <v>6549.6</v>
      </c>
      <c r="N67" s="189"/>
      <c r="O67" s="189"/>
      <c r="P67" s="301" t="s">
        <v>559</v>
      </c>
    </row>
    <row r="68" spans="1:20" x14ac:dyDescent="0.2">
      <c r="A68" s="36">
        <v>62</v>
      </c>
      <c r="B68" s="278" t="s">
        <v>580</v>
      </c>
      <c r="C68" s="72" t="s">
        <v>218</v>
      </c>
      <c r="D68" s="80">
        <v>22271</v>
      </c>
      <c r="E68" s="78">
        <v>631230015</v>
      </c>
      <c r="F68" s="37" t="s">
        <v>581</v>
      </c>
      <c r="G68" s="77" t="s">
        <v>582</v>
      </c>
      <c r="H68" s="48">
        <v>10</v>
      </c>
      <c r="I68" s="39">
        <v>13770</v>
      </c>
      <c r="J68" s="228">
        <f t="shared" si="0"/>
        <v>155.41999999999999</v>
      </c>
      <c r="K68" s="189"/>
      <c r="L68" s="189"/>
      <c r="M68" s="189">
        <v>155.41999999999999</v>
      </c>
      <c r="N68" s="189"/>
      <c r="O68" s="189"/>
      <c r="P68" s="301" t="s">
        <v>216</v>
      </c>
    </row>
    <row r="69" spans="1:20" x14ac:dyDescent="0.2">
      <c r="A69" s="36">
        <v>63</v>
      </c>
      <c r="B69" s="278" t="s">
        <v>584</v>
      </c>
      <c r="C69" s="72" t="s">
        <v>342</v>
      </c>
      <c r="D69" s="80">
        <v>22252</v>
      </c>
      <c r="E69" s="78">
        <v>631230016</v>
      </c>
      <c r="F69" s="37" t="s">
        <v>581</v>
      </c>
      <c r="G69" s="77" t="s">
        <v>582</v>
      </c>
      <c r="H69" s="48">
        <v>10</v>
      </c>
      <c r="I69" s="39">
        <v>13770</v>
      </c>
      <c r="J69" s="228">
        <f t="shared" si="0"/>
        <v>68.62</v>
      </c>
      <c r="K69" s="189"/>
      <c r="L69" s="189"/>
      <c r="M69" s="189">
        <v>68.62</v>
      </c>
      <c r="N69" s="189"/>
      <c r="O69" s="189"/>
      <c r="P69" s="301" t="s">
        <v>216</v>
      </c>
    </row>
    <row r="70" spans="1:20" x14ac:dyDescent="0.2">
      <c r="A70" s="36">
        <v>64</v>
      </c>
      <c r="B70" s="278" t="s">
        <v>585</v>
      </c>
      <c r="C70" s="72" t="s">
        <v>218</v>
      </c>
      <c r="D70" s="80">
        <v>22194</v>
      </c>
      <c r="E70" s="78">
        <v>631230018</v>
      </c>
      <c r="F70" s="37" t="s">
        <v>581</v>
      </c>
      <c r="G70" s="77" t="s">
        <v>582</v>
      </c>
      <c r="H70" s="48">
        <v>10</v>
      </c>
      <c r="I70" s="39">
        <v>13770</v>
      </c>
      <c r="J70" s="228">
        <f t="shared" si="0"/>
        <v>51.26</v>
      </c>
      <c r="K70" s="189"/>
      <c r="L70" s="189"/>
      <c r="M70" s="189">
        <v>51.26</v>
      </c>
      <c r="N70" s="189"/>
      <c r="O70" s="189"/>
      <c r="P70" s="301" t="s">
        <v>216</v>
      </c>
    </row>
    <row r="71" spans="1:20" x14ac:dyDescent="0.2">
      <c r="A71" s="36">
        <v>65</v>
      </c>
      <c r="B71" s="278" t="s">
        <v>586</v>
      </c>
      <c r="C71" s="72" t="s">
        <v>587</v>
      </c>
      <c r="D71" s="80">
        <v>22153</v>
      </c>
      <c r="E71" s="78">
        <v>631230006</v>
      </c>
      <c r="F71" s="37" t="s">
        <v>581</v>
      </c>
      <c r="G71" s="77" t="s">
        <v>215</v>
      </c>
      <c r="H71" s="48">
        <v>10</v>
      </c>
      <c r="I71" s="39">
        <v>13780</v>
      </c>
      <c r="J71" s="228">
        <f t="shared" si="0"/>
        <v>143.04</v>
      </c>
      <c r="K71" s="189"/>
      <c r="L71" s="189"/>
      <c r="M71" s="189">
        <v>143.04</v>
      </c>
      <c r="N71" s="189"/>
      <c r="O71" s="189"/>
      <c r="P71" s="301" t="s">
        <v>216</v>
      </c>
    </row>
    <row r="72" spans="1:20" x14ac:dyDescent="0.2">
      <c r="A72" s="36">
        <v>66</v>
      </c>
      <c r="B72" s="278" t="s">
        <v>588</v>
      </c>
      <c r="C72" s="72" t="s">
        <v>205</v>
      </c>
      <c r="D72" s="80">
        <v>22137</v>
      </c>
      <c r="E72" s="78">
        <v>631230007</v>
      </c>
      <c r="F72" s="37" t="s">
        <v>581</v>
      </c>
      <c r="G72" s="77" t="s">
        <v>215</v>
      </c>
      <c r="H72" s="48">
        <v>10</v>
      </c>
      <c r="I72" s="39">
        <v>13780</v>
      </c>
      <c r="J72" s="228">
        <f t="shared" si="0"/>
        <v>38.369999999999997</v>
      </c>
      <c r="K72" s="189"/>
      <c r="L72" s="189"/>
      <c r="M72" s="189">
        <v>38.369999999999997</v>
      </c>
      <c r="N72" s="189"/>
      <c r="O72" s="189"/>
      <c r="P72" s="301" t="s">
        <v>216</v>
      </c>
    </row>
    <row r="73" spans="1:20" x14ac:dyDescent="0.2">
      <c r="A73" s="36">
        <v>67</v>
      </c>
      <c r="B73" s="278" t="s">
        <v>589</v>
      </c>
      <c r="C73" s="72" t="s">
        <v>342</v>
      </c>
      <c r="D73" s="80">
        <v>22118</v>
      </c>
      <c r="E73" s="78">
        <v>631230005</v>
      </c>
      <c r="F73" s="37" t="s">
        <v>581</v>
      </c>
      <c r="G73" s="77" t="s">
        <v>215</v>
      </c>
      <c r="H73" s="48">
        <v>10</v>
      </c>
      <c r="I73" s="39">
        <v>13780</v>
      </c>
      <c r="J73" s="228">
        <f t="shared" si="0"/>
        <v>225.9</v>
      </c>
      <c r="K73" s="189"/>
      <c r="L73" s="189"/>
      <c r="M73" s="189">
        <v>225.9</v>
      </c>
      <c r="N73" s="189"/>
      <c r="O73" s="189"/>
      <c r="P73" s="301" t="s">
        <v>216</v>
      </c>
    </row>
    <row r="74" spans="1:20" x14ac:dyDescent="0.2">
      <c r="A74" s="36">
        <v>68</v>
      </c>
      <c r="B74" s="278" t="s">
        <v>590</v>
      </c>
      <c r="C74" s="72" t="s">
        <v>342</v>
      </c>
      <c r="D74" s="80">
        <v>21961</v>
      </c>
      <c r="E74" s="78">
        <v>631230008</v>
      </c>
      <c r="F74" s="37" t="s">
        <v>581</v>
      </c>
      <c r="G74" s="77" t="s">
        <v>215</v>
      </c>
      <c r="H74" s="48">
        <v>10</v>
      </c>
      <c r="I74" s="39">
        <v>13780</v>
      </c>
      <c r="J74" s="228">
        <f t="shared" si="0"/>
        <v>48.41</v>
      </c>
      <c r="K74" s="189"/>
      <c r="L74" s="189"/>
      <c r="M74" s="189">
        <v>48.41</v>
      </c>
      <c r="N74" s="189"/>
      <c r="O74" s="189"/>
      <c r="P74" s="301" t="s">
        <v>216</v>
      </c>
      <c r="R74" s="25"/>
      <c r="S74" s="281"/>
      <c r="T74" s="25"/>
    </row>
    <row r="75" spans="1:20" x14ac:dyDescent="0.2">
      <c r="A75" s="36">
        <v>69</v>
      </c>
      <c r="B75" s="278" t="s">
        <v>591</v>
      </c>
      <c r="C75" s="72" t="s">
        <v>342</v>
      </c>
      <c r="D75" s="80">
        <v>21948</v>
      </c>
      <c r="E75" s="78">
        <v>631230011</v>
      </c>
      <c r="F75" s="37" t="s">
        <v>581</v>
      </c>
      <c r="G75" s="77" t="s">
        <v>215</v>
      </c>
      <c r="H75" s="48">
        <v>10</v>
      </c>
      <c r="I75" s="39">
        <v>13780</v>
      </c>
      <c r="J75" s="228">
        <f t="shared" si="0"/>
        <v>32.270000000000003</v>
      </c>
      <c r="K75" s="189"/>
      <c r="L75" s="189"/>
      <c r="M75" s="189">
        <v>32.270000000000003</v>
      </c>
      <c r="N75" s="189"/>
      <c r="O75" s="189"/>
      <c r="P75" s="301" t="s">
        <v>216</v>
      </c>
      <c r="R75" s="25"/>
      <c r="S75" s="346"/>
      <c r="T75" s="25"/>
    </row>
    <row r="76" spans="1:20" x14ac:dyDescent="0.2">
      <c r="A76" s="36">
        <v>70</v>
      </c>
      <c r="B76" s="278" t="s">
        <v>592</v>
      </c>
      <c r="C76" s="72" t="s">
        <v>205</v>
      </c>
      <c r="D76" s="80">
        <v>21941</v>
      </c>
      <c r="E76" s="78">
        <v>631230013</v>
      </c>
      <c r="F76" s="37" t="s">
        <v>581</v>
      </c>
      <c r="G76" s="77" t="s">
        <v>215</v>
      </c>
      <c r="H76" s="48">
        <v>10</v>
      </c>
      <c r="I76" s="39">
        <v>13780</v>
      </c>
      <c r="J76" s="228">
        <f t="shared" si="0"/>
        <v>46.04</v>
      </c>
      <c r="K76" s="189"/>
      <c r="L76" s="189"/>
      <c r="M76" s="189">
        <v>46.04</v>
      </c>
      <c r="N76" s="189"/>
      <c r="O76" s="189"/>
      <c r="P76" s="301" t="s">
        <v>216</v>
      </c>
      <c r="R76" s="25"/>
      <c r="S76" s="281"/>
      <c r="T76" s="25"/>
    </row>
    <row r="77" spans="1:20" x14ac:dyDescent="0.2">
      <c r="A77" s="36">
        <v>71</v>
      </c>
      <c r="B77" s="278" t="s">
        <v>593</v>
      </c>
      <c r="C77" s="72" t="s">
        <v>218</v>
      </c>
      <c r="D77" s="80">
        <v>21933</v>
      </c>
      <c r="E77" s="78">
        <v>631230012</v>
      </c>
      <c r="F77" s="37" t="s">
        <v>581</v>
      </c>
      <c r="G77" s="77" t="s">
        <v>215</v>
      </c>
      <c r="H77" s="48">
        <v>10</v>
      </c>
      <c r="I77" s="39">
        <v>13780</v>
      </c>
      <c r="J77" s="228">
        <f t="shared" si="0"/>
        <v>46.98</v>
      </c>
      <c r="K77" s="189"/>
      <c r="L77" s="189"/>
      <c r="M77" s="189">
        <v>46.98</v>
      </c>
      <c r="N77" s="189"/>
      <c r="O77" s="189"/>
      <c r="P77" s="301" t="s">
        <v>216</v>
      </c>
      <c r="R77" s="25"/>
      <c r="S77" s="281"/>
      <c r="T77" s="25"/>
    </row>
    <row r="78" spans="1:20" x14ac:dyDescent="0.2">
      <c r="A78" s="36">
        <v>72</v>
      </c>
      <c r="B78" s="278" t="s">
        <v>594</v>
      </c>
      <c r="C78" s="72" t="s">
        <v>342</v>
      </c>
      <c r="D78" s="80">
        <v>21917</v>
      </c>
      <c r="E78" s="78">
        <v>631230014</v>
      </c>
      <c r="F78" s="37" t="s">
        <v>581</v>
      </c>
      <c r="G78" s="77" t="s">
        <v>582</v>
      </c>
      <c r="H78" s="48">
        <v>10</v>
      </c>
      <c r="I78" s="39">
        <v>13770</v>
      </c>
      <c r="J78" s="228">
        <f t="shared" si="0"/>
        <v>80.680000000000007</v>
      </c>
      <c r="K78" s="189"/>
      <c r="L78" s="189"/>
      <c r="M78" s="189">
        <v>80.680000000000007</v>
      </c>
      <c r="N78" s="189"/>
      <c r="O78" s="189"/>
      <c r="P78" s="301" t="s">
        <v>216</v>
      </c>
    </row>
    <row r="79" spans="1:20" x14ac:dyDescent="0.2">
      <c r="A79" s="36">
        <v>73</v>
      </c>
      <c r="B79" s="278" t="s">
        <v>705</v>
      </c>
      <c r="C79" s="72" t="s">
        <v>738</v>
      </c>
      <c r="D79" s="80">
        <v>22489</v>
      </c>
      <c r="E79" s="78">
        <v>631230104</v>
      </c>
      <c r="F79" s="37" t="s">
        <v>581</v>
      </c>
      <c r="G79" s="77" t="s">
        <v>494</v>
      </c>
      <c r="H79" s="48">
        <v>10</v>
      </c>
      <c r="I79" s="39">
        <v>13210</v>
      </c>
      <c r="J79" s="228">
        <f t="shared" ref="J79" si="2">SUM(K79+L79+M79+N79+O79)</f>
        <v>8.06</v>
      </c>
      <c r="K79" s="189"/>
      <c r="L79" s="189">
        <v>8.06</v>
      </c>
      <c r="M79" s="189"/>
      <c r="N79" s="189"/>
      <c r="O79" s="189"/>
      <c r="P79" s="110" t="s">
        <v>495</v>
      </c>
    </row>
    <row r="80" spans="1:20" x14ac:dyDescent="0.2">
      <c r="A80" s="36">
        <v>74</v>
      </c>
      <c r="B80" s="278" t="s">
        <v>704</v>
      </c>
      <c r="C80" s="72" t="s">
        <v>738</v>
      </c>
      <c r="D80" s="80">
        <v>22472</v>
      </c>
      <c r="E80" s="78">
        <v>631230103</v>
      </c>
      <c r="F80" s="37" t="s">
        <v>581</v>
      </c>
      <c r="G80" s="77" t="s">
        <v>494</v>
      </c>
      <c r="H80" s="48">
        <v>10</v>
      </c>
      <c r="I80" s="39">
        <v>13210</v>
      </c>
      <c r="J80" s="228">
        <f t="shared" ref="J80:J140" si="3">SUM(K80+L80+M80+N80+O80)</f>
        <v>52.79</v>
      </c>
      <c r="K80" s="189"/>
      <c r="L80" s="189">
        <v>52.79</v>
      </c>
      <c r="M80" s="189"/>
      <c r="N80" s="189"/>
      <c r="O80" s="189"/>
      <c r="P80" s="301" t="s">
        <v>495</v>
      </c>
    </row>
    <row r="81" spans="1:17" x14ac:dyDescent="0.2">
      <c r="A81" s="36">
        <v>75</v>
      </c>
      <c r="B81" s="278" t="s">
        <v>702</v>
      </c>
      <c r="C81" s="72" t="s">
        <v>653</v>
      </c>
      <c r="D81" s="80">
        <v>22429</v>
      </c>
      <c r="E81" s="78">
        <v>631230102</v>
      </c>
      <c r="F81" s="37" t="s">
        <v>581</v>
      </c>
      <c r="G81" s="77" t="s">
        <v>494</v>
      </c>
      <c r="H81" s="48">
        <v>10</v>
      </c>
      <c r="I81" s="39">
        <v>13210</v>
      </c>
      <c r="J81" s="228">
        <f t="shared" si="3"/>
        <v>24.33</v>
      </c>
      <c r="K81" s="189"/>
      <c r="L81" s="189">
        <v>24.33</v>
      </c>
      <c r="M81" s="189"/>
      <c r="N81" s="189"/>
      <c r="O81" s="189"/>
      <c r="P81" s="301" t="s">
        <v>495</v>
      </c>
    </row>
    <row r="82" spans="1:17" x14ac:dyDescent="0.2">
      <c r="A82" s="36">
        <v>76</v>
      </c>
      <c r="B82" s="278" t="s">
        <v>685</v>
      </c>
      <c r="C82" s="72" t="s">
        <v>653</v>
      </c>
      <c r="D82" s="80">
        <v>22412</v>
      </c>
      <c r="E82" s="78">
        <v>631230101</v>
      </c>
      <c r="F82" s="37" t="s">
        <v>581</v>
      </c>
      <c r="G82" s="77" t="s">
        <v>494</v>
      </c>
      <c r="H82" s="48">
        <v>10</v>
      </c>
      <c r="I82" s="39">
        <v>13210</v>
      </c>
      <c r="J82" s="228">
        <f t="shared" si="3"/>
        <v>239.31</v>
      </c>
      <c r="K82" s="189"/>
      <c r="L82" s="189">
        <v>239.31</v>
      </c>
      <c r="M82" s="189"/>
      <c r="N82" s="189"/>
      <c r="O82" s="189"/>
      <c r="P82" s="301" t="s">
        <v>495</v>
      </c>
    </row>
    <row r="83" spans="1:17" x14ac:dyDescent="0.2">
      <c r="A83" s="36">
        <v>77</v>
      </c>
      <c r="B83" s="278" t="s">
        <v>692</v>
      </c>
      <c r="C83" s="72" t="s">
        <v>662</v>
      </c>
      <c r="D83" s="80">
        <v>22389</v>
      </c>
      <c r="E83" s="78">
        <v>631230100</v>
      </c>
      <c r="F83" s="37" t="s">
        <v>581</v>
      </c>
      <c r="G83" s="77" t="s">
        <v>494</v>
      </c>
      <c r="H83" s="48">
        <v>10</v>
      </c>
      <c r="I83" s="39">
        <v>13210</v>
      </c>
      <c r="J83" s="228">
        <f t="shared" si="3"/>
        <v>25.59</v>
      </c>
      <c r="K83" s="189"/>
      <c r="L83" s="189">
        <v>25.59</v>
      </c>
      <c r="M83" s="189"/>
      <c r="N83" s="189"/>
      <c r="O83" s="189"/>
      <c r="P83" s="301" t="s">
        <v>495</v>
      </c>
    </row>
    <row r="84" spans="1:17" x14ac:dyDescent="0.2">
      <c r="A84" s="36">
        <v>78</v>
      </c>
      <c r="B84" s="278" t="s">
        <v>740</v>
      </c>
      <c r="C84" s="72" t="s">
        <v>656</v>
      </c>
      <c r="D84" s="80">
        <v>22319</v>
      </c>
      <c r="E84" s="78">
        <v>631230094</v>
      </c>
      <c r="F84" s="37" t="s">
        <v>581</v>
      </c>
      <c r="G84" s="77" t="s">
        <v>494</v>
      </c>
      <c r="H84" s="48">
        <v>10</v>
      </c>
      <c r="I84" s="39">
        <v>13210</v>
      </c>
      <c r="J84" s="228">
        <f t="shared" si="3"/>
        <v>10.29</v>
      </c>
      <c r="K84" s="189"/>
      <c r="L84" s="189">
        <v>10.29</v>
      </c>
      <c r="M84" s="189"/>
      <c r="N84" s="189"/>
      <c r="O84" s="189"/>
      <c r="P84" s="301" t="s">
        <v>495</v>
      </c>
    </row>
    <row r="85" spans="1:17" x14ac:dyDescent="0.2">
      <c r="A85" s="36">
        <v>79</v>
      </c>
      <c r="B85" s="278" t="s">
        <v>695</v>
      </c>
      <c r="C85" s="72" t="s">
        <v>656</v>
      </c>
      <c r="D85" s="80">
        <v>22364</v>
      </c>
      <c r="E85" s="78">
        <v>631230099</v>
      </c>
      <c r="F85" s="37" t="s">
        <v>581</v>
      </c>
      <c r="G85" s="77" t="s">
        <v>494</v>
      </c>
      <c r="H85" s="48">
        <v>10</v>
      </c>
      <c r="I85" s="39">
        <v>13210</v>
      </c>
      <c r="J85" s="228">
        <f t="shared" si="3"/>
        <v>20.9</v>
      </c>
      <c r="K85" s="189"/>
      <c r="L85" s="189">
        <v>20.9</v>
      </c>
      <c r="M85" s="189"/>
      <c r="N85" s="189"/>
      <c r="O85" s="189"/>
      <c r="P85" s="301" t="s">
        <v>495</v>
      </c>
    </row>
    <row r="86" spans="1:17" x14ac:dyDescent="0.2">
      <c r="A86" s="36">
        <v>80</v>
      </c>
      <c r="B86" s="278" t="s">
        <v>688</v>
      </c>
      <c r="C86" s="72" t="s">
        <v>656</v>
      </c>
      <c r="D86" s="80">
        <v>22350</v>
      </c>
      <c r="E86" s="78">
        <v>631230098</v>
      </c>
      <c r="F86" s="37" t="s">
        <v>581</v>
      </c>
      <c r="G86" s="77" t="s">
        <v>494</v>
      </c>
      <c r="H86" s="48">
        <v>10</v>
      </c>
      <c r="I86" s="39">
        <v>13210</v>
      </c>
      <c r="J86" s="228">
        <f t="shared" si="3"/>
        <v>3.21</v>
      </c>
      <c r="K86" s="189"/>
      <c r="L86" s="189">
        <v>3.21</v>
      </c>
      <c r="M86" s="189"/>
      <c r="N86" s="189"/>
      <c r="O86" s="189"/>
      <c r="P86" s="301" t="s">
        <v>495</v>
      </c>
    </row>
    <row r="87" spans="1:17" x14ac:dyDescent="0.2">
      <c r="A87" s="36">
        <v>81</v>
      </c>
      <c r="B87" s="278" t="s">
        <v>689</v>
      </c>
      <c r="C87" s="72" t="s">
        <v>741</v>
      </c>
      <c r="D87" s="80">
        <v>22342</v>
      </c>
      <c r="E87" s="78">
        <v>631230097</v>
      </c>
      <c r="F87" s="37" t="s">
        <v>581</v>
      </c>
      <c r="G87" s="77" t="s">
        <v>494</v>
      </c>
      <c r="H87" s="48">
        <v>10</v>
      </c>
      <c r="I87" s="39">
        <v>13210</v>
      </c>
      <c r="J87" s="228">
        <f t="shared" si="3"/>
        <v>7.59</v>
      </c>
      <c r="K87" s="189"/>
      <c r="L87" s="189">
        <v>7.59</v>
      </c>
      <c r="M87" s="189"/>
      <c r="N87" s="189"/>
      <c r="O87" s="189"/>
      <c r="P87" s="301" t="s">
        <v>495</v>
      </c>
    </row>
    <row r="88" spans="1:17" x14ac:dyDescent="0.2">
      <c r="A88" s="36">
        <v>82</v>
      </c>
      <c r="B88" s="278" t="s">
        <v>742</v>
      </c>
      <c r="C88" s="72" t="s">
        <v>107</v>
      </c>
      <c r="D88" s="80">
        <v>22297</v>
      </c>
      <c r="E88" s="78">
        <v>631230095</v>
      </c>
      <c r="F88" s="37" t="s">
        <v>581</v>
      </c>
      <c r="G88" s="77" t="s">
        <v>494</v>
      </c>
      <c r="H88" s="48">
        <v>10</v>
      </c>
      <c r="I88" s="39">
        <v>13210</v>
      </c>
      <c r="J88" s="228">
        <f t="shared" si="3"/>
        <v>143.05000000000001</v>
      </c>
      <c r="K88" s="189"/>
      <c r="L88" s="189">
        <v>143.05000000000001</v>
      </c>
      <c r="M88" s="189"/>
      <c r="N88" s="189"/>
      <c r="O88" s="189"/>
      <c r="P88" s="301" t="s">
        <v>495</v>
      </c>
    </row>
    <row r="89" spans="1:17" x14ac:dyDescent="0.2">
      <c r="A89" s="36">
        <v>83</v>
      </c>
      <c r="B89" s="278" t="s">
        <v>743</v>
      </c>
      <c r="C89" s="72" t="s">
        <v>82</v>
      </c>
      <c r="D89" s="80">
        <v>23003</v>
      </c>
      <c r="E89" s="78">
        <v>631230136</v>
      </c>
      <c r="F89" s="37" t="s">
        <v>581</v>
      </c>
      <c r="G89" s="77" t="s">
        <v>671</v>
      </c>
      <c r="H89" s="48">
        <v>10</v>
      </c>
      <c r="I89" s="39">
        <v>13230</v>
      </c>
      <c r="J89" s="228">
        <f t="shared" si="3"/>
        <v>29.04</v>
      </c>
      <c r="K89" s="189"/>
      <c r="L89" s="189">
        <v>29.04</v>
      </c>
      <c r="M89" s="189"/>
      <c r="N89" s="189"/>
      <c r="O89" s="189"/>
      <c r="P89" s="110" t="s">
        <v>697</v>
      </c>
    </row>
    <row r="90" spans="1:17" x14ac:dyDescent="0.2">
      <c r="A90" s="36">
        <v>84</v>
      </c>
      <c r="B90" s="278" t="s">
        <v>744</v>
      </c>
      <c r="C90" s="72" t="s">
        <v>355</v>
      </c>
      <c r="D90" s="80">
        <v>22988</v>
      </c>
      <c r="E90" s="78">
        <v>631230069</v>
      </c>
      <c r="F90" s="37" t="s">
        <v>581</v>
      </c>
      <c r="G90" s="77" t="s">
        <v>671</v>
      </c>
      <c r="H90" s="48">
        <v>10</v>
      </c>
      <c r="I90" s="39">
        <v>13230</v>
      </c>
      <c r="J90" s="228">
        <f t="shared" si="3"/>
        <v>48.38</v>
      </c>
      <c r="K90" s="189"/>
      <c r="L90" s="189">
        <v>48.38</v>
      </c>
      <c r="M90" s="189"/>
      <c r="N90" s="189"/>
      <c r="O90" s="189"/>
      <c r="P90" s="301" t="s">
        <v>697</v>
      </c>
    </row>
    <row r="91" spans="1:17" x14ac:dyDescent="0.2">
      <c r="A91" s="36">
        <v>85</v>
      </c>
      <c r="B91" s="278" t="s">
        <v>707</v>
      </c>
      <c r="C91" s="72" t="s">
        <v>738</v>
      </c>
      <c r="D91" s="80">
        <v>22959</v>
      </c>
      <c r="E91" s="78">
        <v>631230105</v>
      </c>
      <c r="F91" s="37" t="s">
        <v>581</v>
      </c>
      <c r="G91" s="77" t="s">
        <v>494</v>
      </c>
      <c r="H91" s="48">
        <v>10</v>
      </c>
      <c r="I91" s="39">
        <v>13210</v>
      </c>
      <c r="J91" s="228">
        <f t="shared" si="3"/>
        <v>18.68</v>
      </c>
      <c r="K91" s="189"/>
      <c r="L91" s="189">
        <v>18.68</v>
      </c>
      <c r="M91" s="189"/>
      <c r="N91" s="189"/>
      <c r="O91" s="189"/>
      <c r="P91" s="301" t="s">
        <v>495</v>
      </c>
    </row>
    <row r="92" spans="1:17" x14ac:dyDescent="0.2">
      <c r="A92" s="36">
        <v>86</v>
      </c>
      <c r="B92" s="278" t="s">
        <v>745</v>
      </c>
      <c r="C92" s="72" t="s">
        <v>355</v>
      </c>
      <c r="D92" s="80">
        <v>22947</v>
      </c>
      <c r="E92" s="78">
        <v>631230068</v>
      </c>
      <c r="F92" s="37" t="s">
        <v>581</v>
      </c>
      <c r="G92" s="77" t="s">
        <v>671</v>
      </c>
      <c r="H92" s="48">
        <v>10</v>
      </c>
      <c r="I92" s="39">
        <v>13230</v>
      </c>
      <c r="J92" s="228">
        <f t="shared" si="3"/>
        <v>96.77</v>
      </c>
      <c r="K92" s="189"/>
      <c r="L92" s="189">
        <v>96.77</v>
      </c>
      <c r="M92" s="189"/>
      <c r="N92" s="189"/>
      <c r="O92" s="189"/>
      <c r="P92" s="301" t="s">
        <v>697</v>
      </c>
    </row>
    <row r="93" spans="1:17" x14ac:dyDescent="0.2">
      <c r="A93" s="36">
        <v>87</v>
      </c>
      <c r="B93" s="278" t="s">
        <v>710</v>
      </c>
      <c r="C93" s="72" t="s">
        <v>662</v>
      </c>
      <c r="D93" s="80">
        <v>22891</v>
      </c>
      <c r="E93" s="78">
        <v>631230087</v>
      </c>
      <c r="F93" s="37" t="s">
        <v>581</v>
      </c>
      <c r="G93" s="77" t="s">
        <v>494</v>
      </c>
      <c r="H93" s="48">
        <v>10</v>
      </c>
      <c r="I93" s="39">
        <v>13210</v>
      </c>
      <c r="J93" s="228">
        <f t="shared" si="3"/>
        <v>109.83</v>
      </c>
      <c r="K93" s="189"/>
      <c r="L93" s="189">
        <v>109.83</v>
      </c>
      <c r="M93" s="189"/>
      <c r="N93" s="189"/>
      <c r="O93" s="189"/>
      <c r="P93" s="301" t="s">
        <v>495</v>
      </c>
    </row>
    <row r="94" spans="1:17" x14ac:dyDescent="0.2">
      <c r="A94" s="36">
        <v>88</v>
      </c>
      <c r="B94" s="278" t="s">
        <v>686</v>
      </c>
      <c r="C94" s="72" t="s">
        <v>656</v>
      </c>
      <c r="D94" s="80">
        <v>22875</v>
      </c>
      <c r="E94" s="78">
        <v>631230093</v>
      </c>
      <c r="F94" s="37" t="s">
        <v>581</v>
      </c>
      <c r="G94" s="77" t="s">
        <v>494</v>
      </c>
      <c r="H94" s="48">
        <v>10</v>
      </c>
      <c r="I94" s="39">
        <v>13210</v>
      </c>
      <c r="J94" s="228">
        <f t="shared" si="3"/>
        <v>3.21</v>
      </c>
      <c r="K94" s="189"/>
      <c r="L94" s="189">
        <v>3.21</v>
      </c>
      <c r="M94" s="189"/>
      <c r="N94" s="189"/>
      <c r="O94" s="189"/>
      <c r="P94" s="301" t="s">
        <v>495</v>
      </c>
      <c r="Q94" s="25" t="s">
        <v>441</v>
      </c>
    </row>
    <row r="95" spans="1:17" x14ac:dyDescent="0.2">
      <c r="A95" s="36">
        <v>89</v>
      </c>
      <c r="B95" s="278" t="s">
        <v>714</v>
      </c>
      <c r="C95" s="72" t="s">
        <v>570</v>
      </c>
      <c r="D95" s="80">
        <v>22816</v>
      </c>
      <c r="E95" s="78">
        <v>631230090</v>
      </c>
      <c r="F95" s="37" t="s">
        <v>581</v>
      </c>
      <c r="G95" s="77" t="s">
        <v>494</v>
      </c>
      <c r="H95" s="48">
        <v>10</v>
      </c>
      <c r="I95" s="39">
        <v>13210</v>
      </c>
      <c r="J95" s="228">
        <f t="shared" si="3"/>
        <v>224.21</v>
      </c>
      <c r="K95" s="189"/>
      <c r="L95" s="189">
        <v>224.21</v>
      </c>
      <c r="M95" s="189"/>
      <c r="N95" s="189"/>
      <c r="O95" s="189"/>
      <c r="P95" s="301" t="s">
        <v>495</v>
      </c>
    </row>
    <row r="96" spans="1:17" x14ac:dyDescent="0.2">
      <c r="A96" s="36">
        <v>90</v>
      </c>
      <c r="B96" s="278" t="s">
        <v>687</v>
      </c>
      <c r="C96" s="72" t="s">
        <v>656</v>
      </c>
      <c r="D96" s="80">
        <v>22838</v>
      </c>
      <c r="E96" s="78">
        <v>631230091</v>
      </c>
      <c r="F96" s="37" t="s">
        <v>581</v>
      </c>
      <c r="G96" s="77" t="s">
        <v>494</v>
      </c>
      <c r="H96" s="48">
        <v>10</v>
      </c>
      <c r="I96" s="39">
        <v>13210</v>
      </c>
      <c r="J96" s="228">
        <f t="shared" si="3"/>
        <v>167.56</v>
      </c>
      <c r="K96" s="189"/>
      <c r="L96" s="189">
        <v>167.56</v>
      </c>
      <c r="M96" s="189"/>
      <c r="N96" s="189"/>
      <c r="O96" s="189"/>
      <c r="P96" s="301" t="s">
        <v>495</v>
      </c>
    </row>
    <row r="97" spans="1:20" x14ac:dyDescent="0.2">
      <c r="A97" s="36">
        <v>91</v>
      </c>
      <c r="B97" s="278" t="s">
        <v>690</v>
      </c>
      <c r="C97" s="72" t="s">
        <v>656</v>
      </c>
      <c r="D97" s="80">
        <v>22856</v>
      </c>
      <c r="E97" s="78">
        <v>631230092</v>
      </c>
      <c r="F97" s="37" t="s">
        <v>581</v>
      </c>
      <c r="G97" s="77" t="s">
        <v>494</v>
      </c>
      <c r="H97" s="48">
        <v>10</v>
      </c>
      <c r="I97" s="39">
        <v>13210</v>
      </c>
      <c r="J97" s="228">
        <f t="shared" si="3"/>
        <v>3.21</v>
      </c>
      <c r="K97" s="189"/>
      <c r="L97" s="189">
        <v>3.21</v>
      </c>
      <c r="M97" s="189"/>
      <c r="N97" s="189"/>
      <c r="O97" s="189"/>
      <c r="P97" s="301" t="s">
        <v>495</v>
      </c>
    </row>
    <row r="98" spans="1:20" x14ac:dyDescent="0.2">
      <c r="A98" s="36">
        <v>92</v>
      </c>
      <c r="B98" s="278" t="s">
        <v>746</v>
      </c>
      <c r="C98" s="72" t="s">
        <v>656</v>
      </c>
      <c r="D98" s="80">
        <v>22805</v>
      </c>
      <c r="E98" s="78">
        <v>631230089</v>
      </c>
      <c r="F98" s="37" t="s">
        <v>581</v>
      </c>
      <c r="G98" s="77" t="s">
        <v>494</v>
      </c>
      <c r="H98" s="48">
        <v>10</v>
      </c>
      <c r="I98" s="39">
        <v>13210</v>
      </c>
      <c r="J98" s="228">
        <f t="shared" si="3"/>
        <v>23.79</v>
      </c>
      <c r="K98" s="189"/>
      <c r="L98" s="189">
        <v>23.79</v>
      </c>
      <c r="M98" s="189"/>
      <c r="N98" s="189"/>
      <c r="O98" s="189"/>
      <c r="P98" s="301" t="s">
        <v>495</v>
      </c>
      <c r="R98" s="346"/>
      <c r="S98" s="346"/>
      <c r="T98" s="346"/>
    </row>
    <row r="99" spans="1:20" x14ac:dyDescent="0.2">
      <c r="A99" s="36">
        <v>93</v>
      </c>
      <c r="B99" s="278" t="s">
        <v>712</v>
      </c>
      <c r="C99" s="72" t="s">
        <v>656</v>
      </c>
      <c r="D99" s="80">
        <v>22607</v>
      </c>
      <c r="E99" s="78">
        <v>631230110</v>
      </c>
      <c r="F99" s="37" t="s">
        <v>581</v>
      </c>
      <c r="G99" s="77" t="s">
        <v>494</v>
      </c>
      <c r="H99" s="48">
        <v>10</v>
      </c>
      <c r="I99" s="39">
        <v>13210</v>
      </c>
      <c r="J99" s="228">
        <f t="shared" si="3"/>
        <v>51.63</v>
      </c>
      <c r="K99" s="189"/>
      <c r="L99" s="189">
        <v>51.63</v>
      </c>
      <c r="M99" s="189"/>
      <c r="N99" s="189"/>
      <c r="O99" s="189"/>
      <c r="P99" s="301" t="s">
        <v>495</v>
      </c>
      <c r="R99" s="346"/>
      <c r="S99" s="346"/>
      <c r="T99" s="346"/>
    </row>
    <row r="100" spans="1:20" x14ac:dyDescent="0.2">
      <c r="A100" s="36">
        <v>94</v>
      </c>
      <c r="B100" s="278" t="s">
        <v>711</v>
      </c>
      <c r="C100" s="72" t="s">
        <v>570</v>
      </c>
      <c r="D100" s="80">
        <v>22618</v>
      </c>
      <c r="E100" s="78">
        <v>631230111</v>
      </c>
      <c r="F100" s="37" t="s">
        <v>581</v>
      </c>
      <c r="G100" s="77" t="s">
        <v>494</v>
      </c>
      <c r="H100" s="48">
        <v>10</v>
      </c>
      <c r="I100" s="39">
        <v>13210</v>
      </c>
      <c r="J100" s="228">
        <f t="shared" si="3"/>
        <v>22.78</v>
      </c>
      <c r="K100" s="189"/>
      <c r="L100" s="189">
        <v>22.78</v>
      </c>
      <c r="M100" s="189"/>
      <c r="N100" s="189"/>
      <c r="O100" s="189"/>
      <c r="P100" s="301" t="s">
        <v>495</v>
      </c>
      <c r="R100" s="346"/>
      <c r="S100" s="346"/>
      <c r="T100" s="346"/>
    </row>
    <row r="101" spans="1:20" x14ac:dyDescent="0.2">
      <c r="A101" s="36">
        <v>95</v>
      </c>
      <c r="B101" s="278" t="s">
        <v>683</v>
      </c>
      <c r="C101" s="72" t="s">
        <v>738</v>
      </c>
      <c r="D101" s="80">
        <v>22631</v>
      </c>
      <c r="E101" s="78">
        <v>631230112</v>
      </c>
      <c r="F101" s="37" t="s">
        <v>581</v>
      </c>
      <c r="G101" s="77" t="s">
        <v>494</v>
      </c>
      <c r="H101" s="48">
        <v>10</v>
      </c>
      <c r="I101" s="39">
        <v>13210</v>
      </c>
      <c r="J101" s="228">
        <f t="shared" si="3"/>
        <v>86.15</v>
      </c>
      <c r="K101" s="189"/>
      <c r="L101" s="189">
        <v>86.15</v>
      </c>
      <c r="M101" s="189"/>
      <c r="N101" s="189"/>
      <c r="O101" s="189"/>
      <c r="P101" s="301" t="s">
        <v>495</v>
      </c>
      <c r="R101" s="346"/>
      <c r="S101" s="346"/>
      <c r="T101" s="346"/>
    </row>
    <row r="102" spans="1:20" x14ac:dyDescent="0.2">
      <c r="A102" s="36">
        <v>96</v>
      </c>
      <c r="B102" s="278" t="s">
        <v>696</v>
      </c>
      <c r="C102" s="72" t="s">
        <v>656</v>
      </c>
      <c r="D102" s="80">
        <v>22651</v>
      </c>
      <c r="E102" s="78">
        <v>631230088</v>
      </c>
      <c r="F102" s="37" t="s">
        <v>581</v>
      </c>
      <c r="G102" s="77" t="s">
        <v>494</v>
      </c>
      <c r="H102" s="48">
        <v>10</v>
      </c>
      <c r="I102" s="39">
        <v>13210</v>
      </c>
      <c r="J102" s="228">
        <f t="shared" si="3"/>
        <v>82.85</v>
      </c>
      <c r="K102" s="189"/>
      <c r="L102" s="189">
        <v>82.85</v>
      </c>
      <c r="M102" s="189"/>
      <c r="N102" s="189"/>
      <c r="O102" s="189"/>
      <c r="P102" s="301" t="s">
        <v>495</v>
      </c>
      <c r="R102" s="346"/>
      <c r="S102" s="346"/>
      <c r="T102" s="346"/>
    </row>
    <row r="103" spans="1:20" x14ac:dyDescent="0.2">
      <c r="A103" s="36">
        <v>97</v>
      </c>
      <c r="B103" s="278" t="s">
        <v>708</v>
      </c>
      <c r="C103" s="72" t="s">
        <v>738</v>
      </c>
      <c r="D103" s="80">
        <v>22579</v>
      </c>
      <c r="E103" s="78">
        <v>631230108</v>
      </c>
      <c r="F103" s="37" t="s">
        <v>581</v>
      </c>
      <c r="G103" s="77" t="s">
        <v>494</v>
      </c>
      <c r="H103" s="48">
        <v>10</v>
      </c>
      <c r="I103" s="39">
        <v>13210</v>
      </c>
      <c r="J103" s="228">
        <f t="shared" si="3"/>
        <v>50.16</v>
      </c>
      <c r="K103" s="189"/>
      <c r="L103" s="189">
        <v>50.16</v>
      </c>
      <c r="M103" s="189"/>
      <c r="N103" s="189"/>
      <c r="O103" s="189"/>
      <c r="P103" s="301" t="s">
        <v>495</v>
      </c>
      <c r="R103" s="346"/>
      <c r="S103" s="346"/>
      <c r="T103" s="346"/>
    </row>
    <row r="104" spans="1:20" x14ac:dyDescent="0.2">
      <c r="A104" s="36">
        <v>98</v>
      </c>
      <c r="B104" s="278" t="s">
        <v>713</v>
      </c>
      <c r="C104" s="72" t="s">
        <v>656</v>
      </c>
      <c r="D104" s="80">
        <v>22593</v>
      </c>
      <c r="E104" s="78">
        <v>631230109</v>
      </c>
      <c r="F104" s="37" t="s">
        <v>581</v>
      </c>
      <c r="G104" s="77" t="s">
        <v>494</v>
      </c>
      <c r="H104" s="48">
        <v>10</v>
      </c>
      <c r="I104" s="39">
        <v>13210</v>
      </c>
      <c r="J104" s="228">
        <f t="shared" si="3"/>
        <v>3.21</v>
      </c>
      <c r="K104" s="189"/>
      <c r="L104" s="189">
        <v>3.21</v>
      </c>
      <c r="M104" s="189"/>
      <c r="N104" s="189"/>
      <c r="O104" s="189"/>
      <c r="P104" s="301" t="s">
        <v>495</v>
      </c>
      <c r="R104" s="346"/>
      <c r="S104" s="346"/>
      <c r="T104" s="346"/>
    </row>
    <row r="105" spans="1:20" x14ac:dyDescent="0.2">
      <c r="A105" s="36">
        <v>99</v>
      </c>
      <c r="B105" s="278" t="s">
        <v>691</v>
      </c>
      <c r="C105" s="72" t="s">
        <v>741</v>
      </c>
      <c r="D105" s="80">
        <v>22518</v>
      </c>
      <c r="E105" s="78">
        <v>631230096</v>
      </c>
      <c r="F105" s="37" t="s">
        <v>581</v>
      </c>
      <c r="G105" s="77" t="s">
        <v>494</v>
      </c>
      <c r="H105" s="48">
        <v>10</v>
      </c>
      <c r="I105" s="39">
        <v>13210</v>
      </c>
      <c r="J105" s="228">
        <f t="shared" si="3"/>
        <v>98.87</v>
      </c>
      <c r="K105" s="189"/>
      <c r="L105" s="189">
        <v>98.87</v>
      </c>
      <c r="M105" s="189"/>
      <c r="N105" s="189"/>
      <c r="O105" s="189"/>
      <c r="P105" s="301" t="s">
        <v>495</v>
      </c>
      <c r="R105" s="346"/>
      <c r="S105" s="346"/>
      <c r="T105" s="346"/>
    </row>
    <row r="106" spans="1:20" x14ac:dyDescent="0.2">
      <c r="A106" s="36">
        <v>100</v>
      </c>
      <c r="B106" s="278" t="s">
        <v>709</v>
      </c>
      <c r="C106" s="72" t="s">
        <v>570</v>
      </c>
      <c r="D106" s="80">
        <v>22559</v>
      </c>
      <c r="E106" s="78">
        <v>631230107</v>
      </c>
      <c r="F106" s="37" t="s">
        <v>581</v>
      </c>
      <c r="G106" s="77" t="s">
        <v>494</v>
      </c>
      <c r="H106" s="48">
        <v>10</v>
      </c>
      <c r="I106" s="39">
        <v>13210</v>
      </c>
      <c r="J106" s="228">
        <f t="shared" si="3"/>
        <v>74.98</v>
      </c>
      <c r="K106" s="189"/>
      <c r="L106" s="189">
        <v>74.98</v>
      </c>
      <c r="M106" s="189"/>
      <c r="N106" s="189"/>
      <c r="O106" s="189"/>
      <c r="P106" s="301" t="s">
        <v>495</v>
      </c>
      <c r="R106" s="346"/>
      <c r="S106" s="346"/>
      <c r="T106" s="346"/>
    </row>
    <row r="107" spans="1:20" x14ac:dyDescent="0.2">
      <c r="A107" s="36">
        <v>101</v>
      </c>
      <c r="B107" s="278" t="s">
        <v>706</v>
      </c>
      <c r="C107" s="72" t="s">
        <v>738</v>
      </c>
      <c r="D107" s="80">
        <v>22544</v>
      </c>
      <c r="E107" s="78">
        <v>631230106</v>
      </c>
      <c r="F107" s="37" t="s">
        <v>581</v>
      </c>
      <c r="G107" s="77" t="s">
        <v>494</v>
      </c>
      <c r="H107" s="48">
        <v>10</v>
      </c>
      <c r="I107" s="39">
        <v>13210</v>
      </c>
      <c r="J107" s="228">
        <f t="shared" si="3"/>
        <v>86.96</v>
      </c>
      <c r="K107" s="189"/>
      <c r="L107" s="189">
        <v>86.96</v>
      </c>
      <c r="M107" s="189"/>
      <c r="N107" s="189"/>
      <c r="O107" s="189"/>
      <c r="P107" s="301" t="s">
        <v>495</v>
      </c>
      <c r="R107" s="346"/>
      <c r="S107" s="346"/>
      <c r="T107" s="346"/>
    </row>
    <row r="108" spans="1:20" x14ac:dyDescent="0.2">
      <c r="A108" s="36">
        <v>102</v>
      </c>
      <c r="B108" s="278" t="s">
        <v>747</v>
      </c>
      <c r="C108" s="72" t="s">
        <v>82</v>
      </c>
      <c r="D108" s="80">
        <v>23056</v>
      </c>
      <c r="E108" s="78">
        <v>631230134</v>
      </c>
      <c r="F108" s="37" t="s">
        <v>581</v>
      </c>
      <c r="G108" s="77" t="s">
        <v>671</v>
      </c>
      <c r="H108" s="48">
        <v>10</v>
      </c>
      <c r="I108" s="39">
        <v>13230</v>
      </c>
      <c r="J108" s="228">
        <f t="shared" ref="J108:J109" si="4">SUM(K108+L108+M108+N108+O108)</f>
        <v>29.04</v>
      </c>
      <c r="K108" s="189"/>
      <c r="L108" s="189">
        <v>29.04</v>
      </c>
      <c r="M108" s="189"/>
      <c r="N108" s="189"/>
      <c r="O108" s="189"/>
      <c r="P108" s="301" t="s">
        <v>697</v>
      </c>
      <c r="R108" s="346"/>
      <c r="S108" s="346"/>
      <c r="T108" s="346"/>
    </row>
    <row r="109" spans="1:20" x14ac:dyDescent="0.2">
      <c r="A109" s="36">
        <v>103</v>
      </c>
      <c r="B109" s="278" t="s">
        <v>748</v>
      </c>
      <c r="C109" s="72" t="s">
        <v>355</v>
      </c>
      <c r="D109" s="80">
        <v>23464</v>
      </c>
      <c r="E109" s="78">
        <v>631230060</v>
      </c>
      <c r="F109" s="37" t="s">
        <v>581</v>
      </c>
      <c r="G109" s="423" t="s">
        <v>726</v>
      </c>
      <c r="H109" s="48">
        <v>10</v>
      </c>
      <c r="I109" s="39">
        <v>13220</v>
      </c>
      <c r="J109" s="228">
        <f t="shared" si="4"/>
        <v>14.54</v>
      </c>
      <c r="K109" s="189"/>
      <c r="L109" s="189">
        <v>14.54</v>
      </c>
      <c r="M109" s="189"/>
      <c r="N109" s="189"/>
      <c r="O109" s="189"/>
      <c r="P109" s="110" t="s">
        <v>727</v>
      </c>
      <c r="R109" s="346"/>
      <c r="S109" s="346"/>
      <c r="T109" s="346"/>
    </row>
    <row r="110" spans="1:20" x14ac:dyDescent="0.2">
      <c r="A110" s="36">
        <v>104</v>
      </c>
      <c r="B110" s="278" t="s">
        <v>749</v>
      </c>
      <c r="C110" s="72" t="s">
        <v>355</v>
      </c>
      <c r="D110" s="80">
        <v>23366</v>
      </c>
      <c r="E110" s="78">
        <v>631230062</v>
      </c>
      <c r="F110" s="37" t="s">
        <v>581</v>
      </c>
      <c r="G110" s="423" t="s">
        <v>726</v>
      </c>
      <c r="H110" s="48">
        <v>10</v>
      </c>
      <c r="I110" s="39">
        <v>13220</v>
      </c>
      <c r="J110" s="228">
        <f t="shared" si="3"/>
        <v>12.95</v>
      </c>
      <c r="K110" s="189"/>
      <c r="L110" s="189">
        <v>12.95</v>
      </c>
      <c r="M110" s="189"/>
      <c r="N110" s="189"/>
      <c r="O110" s="189"/>
      <c r="P110" s="301" t="s">
        <v>727</v>
      </c>
      <c r="R110" s="346"/>
      <c r="S110" s="346"/>
      <c r="T110" s="346"/>
    </row>
    <row r="111" spans="1:20" x14ac:dyDescent="0.2">
      <c r="A111" s="36">
        <v>105</v>
      </c>
      <c r="B111" s="278" t="s">
        <v>750</v>
      </c>
      <c r="C111" s="72" t="s">
        <v>681</v>
      </c>
      <c r="D111" s="80">
        <v>23383</v>
      </c>
      <c r="E111" s="78">
        <v>631230062</v>
      </c>
      <c r="F111" s="37" t="s">
        <v>581</v>
      </c>
      <c r="G111" s="423" t="s">
        <v>726</v>
      </c>
      <c r="H111" s="48">
        <v>10</v>
      </c>
      <c r="I111" s="39">
        <v>13220</v>
      </c>
      <c r="J111" s="228">
        <f t="shared" si="3"/>
        <v>7.36</v>
      </c>
      <c r="K111" s="189"/>
      <c r="L111" s="189">
        <v>7.36</v>
      </c>
      <c r="M111" s="189"/>
      <c r="N111" s="189"/>
      <c r="O111" s="189"/>
      <c r="P111" s="301" t="s">
        <v>727</v>
      </c>
      <c r="R111" s="346"/>
      <c r="S111" s="346"/>
      <c r="T111" s="346"/>
    </row>
    <row r="112" spans="1:20" x14ac:dyDescent="0.2">
      <c r="A112" s="36">
        <v>106</v>
      </c>
      <c r="B112" s="278" t="s">
        <v>751</v>
      </c>
      <c r="C112" s="72" t="s">
        <v>355</v>
      </c>
      <c r="D112" s="80">
        <v>23414</v>
      </c>
      <c r="E112" s="78">
        <v>631230061</v>
      </c>
      <c r="F112" s="37" t="s">
        <v>581</v>
      </c>
      <c r="G112" s="423" t="s">
        <v>726</v>
      </c>
      <c r="H112" s="48">
        <v>10</v>
      </c>
      <c r="I112" s="39">
        <v>13220</v>
      </c>
      <c r="J112" s="228">
        <f t="shared" si="3"/>
        <v>250.31</v>
      </c>
      <c r="K112" s="189"/>
      <c r="L112" s="189">
        <v>250.31</v>
      </c>
      <c r="M112" s="189"/>
      <c r="N112" s="189"/>
      <c r="O112" s="189"/>
      <c r="P112" s="301" t="s">
        <v>727</v>
      </c>
      <c r="R112" s="346"/>
      <c r="S112" s="346"/>
      <c r="T112" s="346"/>
    </row>
    <row r="113" spans="1:22" x14ac:dyDescent="0.2">
      <c r="A113" s="36">
        <v>107</v>
      </c>
      <c r="B113" s="278" t="s">
        <v>752</v>
      </c>
      <c r="C113" s="72" t="s">
        <v>681</v>
      </c>
      <c r="D113" s="80">
        <v>23337</v>
      </c>
      <c r="E113" s="78">
        <v>631230063</v>
      </c>
      <c r="F113" s="37" t="s">
        <v>581</v>
      </c>
      <c r="G113" s="423" t="s">
        <v>726</v>
      </c>
      <c r="H113" s="48">
        <v>10</v>
      </c>
      <c r="I113" s="39">
        <v>13220</v>
      </c>
      <c r="J113" s="228">
        <f t="shared" si="3"/>
        <v>12.96</v>
      </c>
      <c r="K113" s="189"/>
      <c r="L113" s="189">
        <v>12.96</v>
      </c>
      <c r="M113" s="189"/>
      <c r="N113" s="189"/>
      <c r="O113" s="189"/>
      <c r="P113" s="301" t="s">
        <v>727</v>
      </c>
      <c r="R113" s="346"/>
      <c r="S113" s="346"/>
      <c r="T113" s="346"/>
    </row>
    <row r="114" spans="1:22" x14ac:dyDescent="0.2">
      <c r="A114" s="36">
        <v>108</v>
      </c>
      <c r="B114" s="278" t="s">
        <v>753</v>
      </c>
      <c r="C114" s="72" t="s">
        <v>205</v>
      </c>
      <c r="D114" s="80">
        <v>23321</v>
      </c>
      <c r="E114" s="78">
        <v>631230064</v>
      </c>
      <c r="F114" s="37" t="s">
        <v>581</v>
      </c>
      <c r="G114" s="423" t="s">
        <v>726</v>
      </c>
      <c r="H114" s="48">
        <v>10</v>
      </c>
      <c r="I114" s="39">
        <v>13220</v>
      </c>
      <c r="J114" s="228">
        <f t="shared" si="3"/>
        <v>2.16</v>
      </c>
      <c r="K114" s="189"/>
      <c r="L114" s="189">
        <v>2.16</v>
      </c>
      <c r="M114" s="189"/>
      <c r="N114" s="189"/>
      <c r="O114" s="189"/>
      <c r="P114" s="301" t="s">
        <v>727</v>
      </c>
      <c r="R114" s="346"/>
      <c r="S114" s="346"/>
      <c r="T114" s="346"/>
    </row>
    <row r="115" spans="1:22" x14ac:dyDescent="0.2">
      <c r="A115" s="36">
        <v>109</v>
      </c>
      <c r="B115" s="278" t="s">
        <v>753</v>
      </c>
      <c r="C115" s="72" t="s">
        <v>355</v>
      </c>
      <c r="D115" s="80">
        <v>23285</v>
      </c>
      <c r="E115" s="78">
        <v>631230065</v>
      </c>
      <c r="F115" s="37" t="s">
        <v>581</v>
      </c>
      <c r="G115" s="423" t="s">
        <v>726</v>
      </c>
      <c r="H115" s="48">
        <v>10</v>
      </c>
      <c r="I115" s="39">
        <v>13220</v>
      </c>
      <c r="J115" s="228">
        <f t="shared" si="3"/>
        <v>2.16</v>
      </c>
      <c r="K115" s="189"/>
      <c r="L115" s="189">
        <v>2.16</v>
      </c>
      <c r="M115" s="189"/>
      <c r="N115" s="189"/>
      <c r="O115" s="189"/>
      <c r="P115" s="301" t="s">
        <v>727</v>
      </c>
      <c r="R115" s="346"/>
      <c r="S115" s="346"/>
      <c r="T115" s="346"/>
    </row>
    <row r="116" spans="1:22" x14ac:dyDescent="0.2">
      <c r="A116" s="36">
        <v>110</v>
      </c>
      <c r="B116" s="278" t="s">
        <v>754</v>
      </c>
      <c r="C116" s="72" t="s">
        <v>82</v>
      </c>
      <c r="D116" s="80">
        <v>23169</v>
      </c>
      <c r="E116" s="78">
        <v>631230129</v>
      </c>
      <c r="F116" s="37" t="s">
        <v>581</v>
      </c>
      <c r="G116" s="77" t="s">
        <v>671</v>
      </c>
      <c r="H116" s="48">
        <v>10</v>
      </c>
      <c r="I116" s="39">
        <v>13230</v>
      </c>
      <c r="J116" s="228">
        <f t="shared" si="3"/>
        <v>29.04</v>
      </c>
      <c r="K116" s="189"/>
      <c r="L116" s="189">
        <v>29.04</v>
      </c>
      <c r="M116" s="189"/>
      <c r="N116" s="189"/>
      <c r="O116" s="189"/>
      <c r="P116" s="301" t="s">
        <v>697</v>
      </c>
      <c r="R116" s="346"/>
      <c r="S116" s="346"/>
      <c r="T116" s="346"/>
    </row>
    <row r="117" spans="1:22" x14ac:dyDescent="0.2">
      <c r="A117" s="36">
        <v>111</v>
      </c>
      <c r="B117" s="278" t="s">
        <v>756</v>
      </c>
      <c r="C117" s="72" t="s">
        <v>82</v>
      </c>
      <c r="D117" s="80">
        <v>23143</v>
      </c>
      <c r="E117" s="78">
        <v>631230130</v>
      </c>
      <c r="F117" s="37" t="s">
        <v>581</v>
      </c>
      <c r="G117" s="77" t="s">
        <v>671</v>
      </c>
      <c r="H117" s="48">
        <v>10</v>
      </c>
      <c r="I117" s="39">
        <v>13230</v>
      </c>
      <c r="J117" s="228">
        <f t="shared" si="3"/>
        <v>58.08</v>
      </c>
      <c r="K117" s="189"/>
      <c r="L117" s="189">
        <v>58.08</v>
      </c>
      <c r="M117" s="189"/>
      <c r="N117" s="189"/>
      <c r="O117" s="189"/>
      <c r="P117" s="301" t="s">
        <v>697</v>
      </c>
      <c r="R117" s="346"/>
      <c r="S117" s="346"/>
      <c r="T117" s="346"/>
    </row>
    <row r="118" spans="1:22" x14ac:dyDescent="0.2">
      <c r="A118" s="36">
        <v>112</v>
      </c>
      <c r="B118" s="278" t="s">
        <v>757</v>
      </c>
      <c r="C118" s="72" t="s">
        <v>82</v>
      </c>
      <c r="D118" s="80">
        <v>23124</v>
      </c>
      <c r="E118" s="78">
        <v>631230131</v>
      </c>
      <c r="F118" s="37" t="s">
        <v>581</v>
      </c>
      <c r="G118" s="77" t="s">
        <v>671</v>
      </c>
      <c r="H118" s="48">
        <v>10</v>
      </c>
      <c r="I118" s="39">
        <v>13230</v>
      </c>
      <c r="J118" s="228">
        <f t="shared" si="3"/>
        <v>43.56</v>
      </c>
      <c r="K118" s="189"/>
      <c r="L118" s="189">
        <v>43.56</v>
      </c>
      <c r="M118" s="189"/>
      <c r="N118" s="189"/>
      <c r="O118" s="189"/>
      <c r="P118" s="301" t="s">
        <v>697</v>
      </c>
      <c r="R118" s="346"/>
      <c r="S118" s="346"/>
      <c r="T118" s="346"/>
    </row>
    <row r="119" spans="1:22" x14ac:dyDescent="0.2">
      <c r="A119" s="36">
        <v>113</v>
      </c>
      <c r="B119" s="278" t="s">
        <v>758</v>
      </c>
      <c r="C119" s="72" t="s">
        <v>82</v>
      </c>
      <c r="D119" s="80">
        <v>23100</v>
      </c>
      <c r="E119" s="78">
        <v>631230132</v>
      </c>
      <c r="F119" s="37" t="s">
        <v>581</v>
      </c>
      <c r="G119" s="77" t="s">
        <v>671</v>
      </c>
      <c r="H119" s="48">
        <v>10</v>
      </c>
      <c r="I119" s="39">
        <v>13230</v>
      </c>
      <c r="J119" s="228">
        <f t="shared" si="3"/>
        <v>14.52</v>
      </c>
      <c r="K119" s="189"/>
      <c r="L119" s="189">
        <v>14.52</v>
      </c>
      <c r="M119" s="189"/>
      <c r="N119" s="189"/>
      <c r="O119" s="189"/>
      <c r="P119" s="301" t="s">
        <v>697</v>
      </c>
      <c r="R119" s="346"/>
      <c r="S119" s="346"/>
      <c r="T119" s="346"/>
    </row>
    <row r="120" spans="1:22" x14ac:dyDescent="0.2">
      <c r="A120" s="36">
        <v>114</v>
      </c>
      <c r="B120" s="278" t="s">
        <v>759</v>
      </c>
      <c r="C120" s="72" t="s">
        <v>82</v>
      </c>
      <c r="D120" s="80">
        <v>23076</v>
      </c>
      <c r="E120" s="78">
        <v>631230133</v>
      </c>
      <c r="F120" s="37" t="s">
        <v>581</v>
      </c>
      <c r="G120" s="77" t="s">
        <v>671</v>
      </c>
      <c r="H120" s="48">
        <v>10</v>
      </c>
      <c r="I120" s="39">
        <v>13230</v>
      </c>
      <c r="J120" s="228">
        <f t="shared" si="3"/>
        <v>43.56</v>
      </c>
      <c r="K120" s="189"/>
      <c r="L120" s="189">
        <v>43.56</v>
      </c>
      <c r="M120" s="189"/>
      <c r="N120" s="189"/>
      <c r="O120" s="189"/>
      <c r="P120" s="301" t="s">
        <v>697</v>
      </c>
      <c r="R120" s="346"/>
      <c r="S120" s="346"/>
      <c r="T120" s="346"/>
    </row>
    <row r="121" spans="1:22" ht="13.5" thickBot="1" x14ac:dyDescent="0.25">
      <c r="A121" s="36">
        <v>115</v>
      </c>
      <c r="B121" s="278" t="s">
        <v>760</v>
      </c>
      <c r="C121" s="72" t="s">
        <v>82</v>
      </c>
      <c r="D121" s="80">
        <v>23683</v>
      </c>
      <c r="E121" s="78">
        <v>631230115</v>
      </c>
      <c r="F121" s="37" t="s">
        <v>581</v>
      </c>
      <c r="G121" s="423" t="s">
        <v>726</v>
      </c>
      <c r="H121" s="48">
        <v>10</v>
      </c>
      <c r="I121" s="39">
        <v>13220</v>
      </c>
      <c r="J121" s="228">
        <f t="shared" si="3"/>
        <v>5.36</v>
      </c>
      <c r="K121" s="189"/>
      <c r="L121" s="189">
        <v>5.36</v>
      </c>
      <c r="M121" s="189"/>
      <c r="N121" s="189"/>
      <c r="O121" s="189"/>
      <c r="P121" s="301" t="s">
        <v>727</v>
      </c>
      <c r="R121" s="346"/>
      <c r="S121" s="346"/>
      <c r="T121" s="346"/>
    </row>
    <row r="122" spans="1:22" ht="13.5" thickBot="1" x14ac:dyDescent="0.25">
      <c r="A122" s="36">
        <v>116</v>
      </c>
      <c r="B122" s="278" t="s">
        <v>761</v>
      </c>
      <c r="C122" s="72" t="s">
        <v>82</v>
      </c>
      <c r="D122" s="80">
        <v>23646</v>
      </c>
      <c r="E122" s="78">
        <v>631230114</v>
      </c>
      <c r="F122" s="37" t="s">
        <v>581</v>
      </c>
      <c r="G122" s="423" t="s">
        <v>726</v>
      </c>
      <c r="H122" s="48">
        <v>10</v>
      </c>
      <c r="I122" s="39">
        <v>13220</v>
      </c>
      <c r="J122" s="228">
        <f t="shared" si="3"/>
        <v>50.11</v>
      </c>
      <c r="K122" s="189"/>
      <c r="L122" s="189">
        <v>50.11</v>
      </c>
      <c r="M122" s="189"/>
      <c r="N122" s="189"/>
      <c r="O122" s="189"/>
      <c r="P122" s="301" t="s">
        <v>727</v>
      </c>
      <c r="R122" s="484" t="s">
        <v>52</v>
      </c>
      <c r="S122" s="485" t="s">
        <v>53</v>
      </c>
      <c r="T122" s="484" t="s">
        <v>54</v>
      </c>
      <c r="U122" s="486" t="s">
        <v>64</v>
      </c>
    </row>
    <row r="123" spans="1:22" x14ac:dyDescent="0.2">
      <c r="A123" s="36">
        <v>117</v>
      </c>
      <c r="B123" s="278" t="s">
        <v>762</v>
      </c>
      <c r="C123" s="72" t="s">
        <v>82</v>
      </c>
      <c r="D123" s="80">
        <v>23664</v>
      </c>
      <c r="E123" s="78">
        <v>631230113</v>
      </c>
      <c r="F123" s="37" t="s">
        <v>581</v>
      </c>
      <c r="G123" s="423" t="s">
        <v>726</v>
      </c>
      <c r="H123" s="48">
        <v>10</v>
      </c>
      <c r="I123" s="39">
        <v>13220</v>
      </c>
      <c r="J123" s="228">
        <f t="shared" si="3"/>
        <v>4.96</v>
      </c>
      <c r="K123" s="189"/>
      <c r="L123" s="189">
        <v>4.96</v>
      </c>
      <c r="M123" s="189"/>
      <c r="N123" s="189"/>
      <c r="O123" s="189"/>
      <c r="P123" s="301" t="s">
        <v>727</v>
      </c>
      <c r="R123" s="346">
        <v>4596.75</v>
      </c>
      <c r="S123" s="346">
        <v>8825.74</v>
      </c>
      <c r="T123" s="346">
        <v>29843.73</v>
      </c>
    </row>
    <row r="124" spans="1:22" x14ac:dyDescent="0.2">
      <c r="A124" s="36">
        <v>118</v>
      </c>
      <c r="B124" s="278" t="s">
        <v>761</v>
      </c>
      <c r="C124" s="72" t="s">
        <v>355</v>
      </c>
      <c r="D124" s="80">
        <v>23595</v>
      </c>
      <c r="E124" s="78">
        <v>631230051</v>
      </c>
      <c r="F124" s="37" t="s">
        <v>581</v>
      </c>
      <c r="G124" s="423" t="s">
        <v>726</v>
      </c>
      <c r="H124" s="48">
        <v>10</v>
      </c>
      <c r="I124" s="39">
        <v>13220</v>
      </c>
      <c r="J124" s="228">
        <f t="shared" si="3"/>
        <v>51.32</v>
      </c>
      <c r="K124" s="189"/>
      <c r="L124" s="189">
        <v>51.32</v>
      </c>
      <c r="M124" s="189"/>
      <c r="N124" s="189"/>
      <c r="O124" s="189"/>
      <c r="P124" s="301" t="s">
        <v>727</v>
      </c>
      <c r="R124" s="346"/>
      <c r="S124" s="346">
        <v>11630.15</v>
      </c>
      <c r="T124" s="346">
        <v>41044.14</v>
      </c>
      <c r="V124" s="319">
        <v>9078.74</v>
      </c>
    </row>
    <row r="125" spans="1:22" x14ac:dyDescent="0.2">
      <c r="A125" s="36">
        <v>119</v>
      </c>
      <c r="B125" s="278" t="s">
        <v>762</v>
      </c>
      <c r="C125" s="72" t="s">
        <v>681</v>
      </c>
      <c r="D125" s="80">
        <v>23609</v>
      </c>
      <c r="E125" s="78">
        <v>631230050</v>
      </c>
      <c r="F125" s="37" t="s">
        <v>581</v>
      </c>
      <c r="G125" s="423" t="s">
        <v>726</v>
      </c>
      <c r="H125" s="48">
        <v>10</v>
      </c>
      <c r="I125" s="39">
        <v>13220</v>
      </c>
      <c r="J125" s="228">
        <f t="shared" si="3"/>
        <v>2.15</v>
      </c>
      <c r="K125" s="189"/>
      <c r="L125" s="189">
        <v>2.15</v>
      </c>
      <c r="M125" s="189"/>
      <c r="N125" s="189"/>
      <c r="O125" s="189"/>
      <c r="P125" s="301" t="s">
        <v>727</v>
      </c>
      <c r="R125" s="346"/>
      <c r="S125" s="346">
        <v>20434.650000000001</v>
      </c>
      <c r="T125" s="346"/>
      <c r="V125" s="319">
        <v>-252.76</v>
      </c>
    </row>
    <row r="126" spans="1:22" x14ac:dyDescent="0.2">
      <c r="A126" s="36">
        <v>120</v>
      </c>
      <c r="B126" s="278" t="s">
        <v>763</v>
      </c>
      <c r="C126" s="72" t="s">
        <v>355</v>
      </c>
      <c r="D126" s="80">
        <v>23629</v>
      </c>
      <c r="E126" s="78">
        <v>631230058</v>
      </c>
      <c r="F126" s="37" t="s">
        <v>581</v>
      </c>
      <c r="G126" s="423" t="s">
        <v>726</v>
      </c>
      <c r="H126" s="48">
        <v>10</v>
      </c>
      <c r="I126" s="39">
        <v>13220</v>
      </c>
      <c r="J126" s="228">
        <f t="shared" si="3"/>
        <v>22.54</v>
      </c>
      <c r="K126" s="189"/>
      <c r="L126" s="189">
        <v>22.54</v>
      </c>
      <c r="M126" s="189"/>
      <c r="N126" s="189"/>
      <c r="O126" s="189"/>
      <c r="P126" s="301" t="s">
        <v>727</v>
      </c>
      <c r="R126" s="346"/>
      <c r="S126" s="346">
        <v>10811.47</v>
      </c>
      <c r="T126" s="346"/>
      <c r="V126" s="319">
        <f>SUM(V124:V125)</f>
        <v>8825.98</v>
      </c>
    </row>
    <row r="127" spans="1:22" x14ac:dyDescent="0.2">
      <c r="A127" s="36">
        <v>121</v>
      </c>
      <c r="B127" s="278" t="s">
        <v>764</v>
      </c>
      <c r="C127" s="72" t="s">
        <v>355</v>
      </c>
      <c r="D127" s="80">
        <v>23526</v>
      </c>
      <c r="E127" s="78">
        <v>631230055</v>
      </c>
      <c r="F127" s="37" t="s">
        <v>581</v>
      </c>
      <c r="G127" s="423" t="s">
        <v>726</v>
      </c>
      <c r="H127" s="48">
        <v>10</v>
      </c>
      <c r="I127" s="39">
        <v>13220</v>
      </c>
      <c r="J127" s="228">
        <f t="shared" si="3"/>
        <v>77.680000000000007</v>
      </c>
      <c r="K127" s="189"/>
      <c r="L127" s="189">
        <v>77.680000000000007</v>
      </c>
      <c r="M127" s="189"/>
      <c r="N127" s="189"/>
      <c r="O127" s="189"/>
      <c r="P127" s="301" t="s">
        <v>727</v>
      </c>
      <c r="R127" s="346"/>
      <c r="S127" s="346">
        <v>9808.94</v>
      </c>
      <c r="T127" s="346"/>
    </row>
    <row r="128" spans="1:22" x14ac:dyDescent="0.2">
      <c r="A128" s="36">
        <v>122</v>
      </c>
      <c r="B128" s="278" t="s">
        <v>765</v>
      </c>
      <c r="C128" s="72" t="s">
        <v>355</v>
      </c>
      <c r="D128" s="80">
        <v>23544</v>
      </c>
      <c r="E128" s="78">
        <v>631230054</v>
      </c>
      <c r="F128" s="37" t="s">
        <v>581</v>
      </c>
      <c r="G128" s="423" t="s">
        <v>726</v>
      </c>
      <c r="H128" s="48">
        <v>10</v>
      </c>
      <c r="I128" s="39">
        <v>13220</v>
      </c>
      <c r="J128" s="228">
        <f t="shared" si="3"/>
        <v>5.36</v>
      </c>
      <c r="K128" s="189"/>
      <c r="L128" s="189">
        <v>5.36</v>
      </c>
      <c r="M128" s="189"/>
      <c r="N128" s="189"/>
      <c r="O128" s="189"/>
      <c r="P128" s="301" t="s">
        <v>727</v>
      </c>
      <c r="R128" s="346"/>
      <c r="S128" s="346">
        <v>11315.06</v>
      </c>
      <c r="T128" s="346"/>
    </row>
    <row r="129" spans="1:21" x14ac:dyDescent="0.2">
      <c r="A129" s="36">
        <v>123</v>
      </c>
      <c r="B129" s="278" t="s">
        <v>766</v>
      </c>
      <c r="C129" s="72" t="s">
        <v>355</v>
      </c>
      <c r="D129" s="80">
        <v>23563</v>
      </c>
      <c r="E129" s="78">
        <v>631230053</v>
      </c>
      <c r="F129" s="37" t="s">
        <v>581</v>
      </c>
      <c r="G129" s="423" t="s">
        <v>726</v>
      </c>
      <c r="H129" s="48">
        <v>10</v>
      </c>
      <c r="I129" s="39">
        <v>13220</v>
      </c>
      <c r="J129" s="228">
        <f t="shared" si="3"/>
        <v>13.75</v>
      </c>
      <c r="K129" s="189"/>
      <c r="L129" s="189">
        <v>13.75</v>
      </c>
      <c r="M129" s="189"/>
      <c r="N129" s="189"/>
      <c r="O129" s="189"/>
      <c r="P129" s="301" t="s">
        <v>727</v>
      </c>
      <c r="R129" s="346"/>
      <c r="S129" s="346">
        <v>27060.03</v>
      </c>
      <c r="T129" s="346"/>
    </row>
    <row r="130" spans="1:21" x14ac:dyDescent="0.2">
      <c r="A130" s="36">
        <v>124</v>
      </c>
      <c r="B130" s="278" t="s">
        <v>760</v>
      </c>
      <c r="C130" s="72" t="s">
        <v>355</v>
      </c>
      <c r="D130" s="80">
        <v>23575</v>
      </c>
      <c r="E130" s="78">
        <v>631230052</v>
      </c>
      <c r="F130" s="37" t="s">
        <v>581</v>
      </c>
      <c r="G130" s="423" t="s">
        <v>726</v>
      </c>
      <c r="H130" s="48">
        <v>10</v>
      </c>
      <c r="I130" s="39">
        <v>13220</v>
      </c>
      <c r="J130" s="228">
        <f t="shared" si="3"/>
        <v>12.55</v>
      </c>
      <c r="K130" s="189"/>
      <c r="L130" s="189">
        <v>12.55</v>
      </c>
      <c r="M130" s="189"/>
      <c r="N130" s="189"/>
      <c r="O130" s="189"/>
      <c r="P130" s="301" t="s">
        <v>727</v>
      </c>
      <c r="R130" s="346"/>
      <c r="S130" s="346">
        <v>21375.59</v>
      </c>
      <c r="T130" s="346"/>
    </row>
    <row r="131" spans="1:21" x14ac:dyDescent="0.2">
      <c r="A131" s="36">
        <v>125</v>
      </c>
      <c r="B131" s="278" t="s">
        <v>767</v>
      </c>
      <c r="C131" s="72" t="s">
        <v>355</v>
      </c>
      <c r="D131" s="80">
        <v>23498</v>
      </c>
      <c r="E131" s="78">
        <v>631230057</v>
      </c>
      <c r="F131" s="37" t="s">
        <v>581</v>
      </c>
      <c r="G131" s="423" t="s">
        <v>726</v>
      </c>
      <c r="H131" s="48">
        <v>10</v>
      </c>
      <c r="I131" s="39">
        <v>13220</v>
      </c>
      <c r="J131" s="228">
        <f t="shared" si="3"/>
        <v>25.33</v>
      </c>
      <c r="K131" s="189"/>
      <c r="L131" s="189">
        <v>25.33</v>
      </c>
      <c r="M131" s="189"/>
      <c r="N131" s="189"/>
      <c r="O131" s="189"/>
      <c r="P131" s="301" t="s">
        <v>727</v>
      </c>
      <c r="R131" s="346"/>
      <c r="S131" s="346">
        <v>17057.13</v>
      </c>
      <c r="T131" s="346"/>
    </row>
    <row r="132" spans="1:21" x14ac:dyDescent="0.2">
      <c r="A132" s="36">
        <v>126</v>
      </c>
      <c r="B132" s="278" t="s">
        <v>768</v>
      </c>
      <c r="C132" s="72" t="s">
        <v>355</v>
      </c>
      <c r="D132" s="80">
        <v>23479</v>
      </c>
      <c r="E132" s="78">
        <v>631230059</v>
      </c>
      <c r="F132" s="37" t="s">
        <v>581</v>
      </c>
      <c r="G132" s="423" t="s">
        <v>726</v>
      </c>
      <c r="H132" s="48">
        <v>10</v>
      </c>
      <c r="I132" s="39">
        <v>13220</v>
      </c>
      <c r="J132" s="228">
        <f t="shared" si="3"/>
        <v>36.53</v>
      </c>
      <c r="K132" s="189"/>
      <c r="L132" s="189">
        <v>36.53</v>
      </c>
      <c r="M132" s="189"/>
      <c r="N132" s="189"/>
      <c r="O132" s="189"/>
      <c r="P132" s="301" t="s">
        <v>727</v>
      </c>
      <c r="R132" s="346"/>
      <c r="S132" s="346">
        <v>46283.97</v>
      </c>
      <c r="T132" s="346"/>
    </row>
    <row r="133" spans="1:21" x14ac:dyDescent="0.2">
      <c r="A133" s="36">
        <v>127</v>
      </c>
      <c r="B133" s="278" t="s">
        <v>769</v>
      </c>
      <c r="C133" s="72" t="s">
        <v>355</v>
      </c>
      <c r="D133" s="80">
        <v>23513</v>
      </c>
      <c r="E133" s="78">
        <v>631230056</v>
      </c>
      <c r="F133" s="37" t="s">
        <v>581</v>
      </c>
      <c r="G133" s="423" t="s">
        <v>726</v>
      </c>
      <c r="H133" s="48">
        <v>10</v>
      </c>
      <c r="I133" s="39">
        <v>13220</v>
      </c>
      <c r="J133" s="228">
        <f t="shared" si="3"/>
        <v>10.55</v>
      </c>
      <c r="K133" s="189"/>
      <c r="L133" s="189">
        <v>10.55</v>
      </c>
      <c r="M133" s="189"/>
      <c r="N133" s="189"/>
      <c r="O133" s="189"/>
      <c r="P133" s="301" t="s">
        <v>727</v>
      </c>
      <c r="R133" s="346"/>
      <c r="S133" s="346">
        <v>14466.66</v>
      </c>
      <c r="T133" s="346"/>
    </row>
    <row r="134" spans="1:21" x14ac:dyDescent="0.2">
      <c r="A134" s="36">
        <v>128</v>
      </c>
      <c r="B134" s="278" t="s">
        <v>765</v>
      </c>
      <c r="C134" s="72" t="s">
        <v>82</v>
      </c>
      <c r="D134" s="80">
        <v>23707</v>
      </c>
      <c r="E134" s="78">
        <v>631230117</v>
      </c>
      <c r="F134" s="37" t="s">
        <v>581</v>
      </c>
      <c r="G134" s="423" t="s">
        <v>726</v>
      </c>
      <c r="H134" s="48">
        <v>10</v>
      </c>
      <c r="I134" s="39">
        <v>13220</v>
      </c>
      <c r="J134" s="228">
        <f t="shared" si="3"/>
        <v>3.36</v>
      </c>
      <c r="K134" s="189"/>
      <c r="L134" s="189">
        <v>3.36</v>
      </c>
      <c r="M134" s="189"/>
      <c r="N134" s="189"/>
      <c r="O134" s="189"/>
      <c r="P134" s="301" t="s">
        <v>727</v>
      </c>
      <c r="R134" s="346"/>
      <c r="S134" s="346">
        <v>10322.49</v>
      </c>
      <c r="T134" s="346"/>
    </row>
    <row r="135" spans="1:21" x14ac:dyDescent="0.2">
      <c r="A135" s="36">
        <v>129</v>
      </c>
      <c r="B135" s="278" t="s">
        <v>766</v>
      </c>
      <c r="C135" s="72" t="s">
        <v>82</v>
      </c>
      <c r="D135" s="80">
        <v>23692</v>
      </c>
      <c r="E135" s="78">
        <v>631230116</v>
      </c>
      <c r="F135" s="37" t="s">
        <v>581</v>
      </c>
      <c r="G135" s="423" t="s">
        <v>726</v>
      </c>
      <c r="H135" s="48">
        <v>10</v>
      </c>
      <c r="I135" s="39">
        <v>13220</v>
      </c>
      <c r="J135" s="228">
        <f t="shared" si="3"/>
        <v>17.34</v>
      </c>
      <c r="K135" s="189"/>
      <c r="L135" s="189">
        <v>17.34</v>
      </c>
      <c r="M135" s="189"/>
      <c r="N135" s="189"/>
      <c r="O135" s="189"/>
      <c r="P135" s="301" t="s">
        <v>727</v>
      </c>
      <c r="R135" s="346"/>
      <c r="S135" s="346">
        <v>11522.4</v>
      </c>
      <c r="T135" s="346"/>
    </row>
    <row r="136" spans="1:21" x14ac:dyDescent="0.2">
      <c r="A136" s="36">
        <v>130</v>
      </c>
      <c r="B136" s="278" t="s">
        <v>769</v>
      </c>
      <c r="C136" s="72" t="s">
        <v>82</v>
      </c>
      <c r="D136" s="80">
        <v>23732</v>
      </c>
      <c r="E136" s="78">
        <v>631230119</v>
      </c>
      <c r="F136" s="37" t="s">
        <v>581</v>
      </c>
      <c r="G136" s="423" t="s">
        <v>726</v>
      </c>
      <c r="H136" s="48">
        <v>10</v>
      </c>
      <c r="I136" s="39">
        <v>13220</v>
      </c>
      <c r="J136" s="228">
        <f t="shared" si="3"/>
        <v>2.16</v>
      </c>
      <c r="K136" s="189"/>
      <c r="L136" s="189">
        <v>2.16</v>
      </c>
      <c r="M136" s="189"/>
      <c r="N136" s="189"/>
      <c r="O136" s="189"/>
      <c r="P136" s="301" t="s">
        <v>727</v>
      </c>
      <c r="R136" s="346"/>
      <c r="S136" s="346">
        <v>10544.85</v>
      </c>
      <c r="T136" s="346"/>
    </row>
    <row r="137" spans="1:21" x14ac:dyDescent="0.2">
      <c r="A137" s="36">
        <v>131</v>
      </c>
      <c r="B137" s="278" t="s">
        <v>764</v>
      </c>
      <c r="C137" s="72" t="s">
        <v>82</v>
      </c>
      <c r="D137" s="80">
        <v>23719</v>
      </c>
      <c r="E137" s="78">
        <v>631230118</v>
      </c>
      <c r="F137" s="37" t="s">
        <v>581</v>
      </c>
      <c r="G137" s="423" t="s">
        <v>726</v>
      </c>
      <c r="H137" s="48">
        <v>10</v>
      </c>
      <c r="I137" s="39">
        <v>13220</v>
      </c>
      <c r="J137" s="228">
        <f t="shared" si="3"/>
        <v>60.9</v>
      </c>
      <c r="K137" s="189"/>
      <c r="L137" s="189">
        <v>60.9</v>
      </c>
      <c r="M137" s="189"/>
      <c r="N137" s="189"/>
      <c r="O137" s="189"/>
      <c r="P137" s="301" t="s">
        <v>727</v>
      </c>
      <c r="R137" s="346"/>
      <c r="S137" s="346">
        <v>11477.07</v>
      </c>
      <c r="T137" s="346"/>
    </row>
    <row r="138" spans="1:21" x14ac:dyDescent="0.2">
      <c r="A138" s="36">
        <v>132</v>
      </c>
      <c r="B138" s="278" t="s">
        <v>751</v>
      </c>
      <c r="C138" s="72" t="s">
        <v>82</v>
      </c>
      <c r="D138" s="80">
        <v>23745</v>
      </c>
      <c r="E138" s="78">
        <v>631230124</v>
      </c>
      <c r="F138" s="37" t="s">
        <v>581</v>
      </c>
      <c r="G138" s="423" t="s">
        <v>726</v>
      </c>
      <c r="H138" s="48">
        <v>10</v>
      </c>
      <c r="I138" s="39">
        <v>13220</v>
      </c>
      <c r="J138" s="228">
        <f t="shared" si="3"/>
        <v>184.78</v>
      </c>
      <c r="K138" s="189"/>
      <c r="L138" s="189">
        <v>184.78</v>
      </c>
      <c r="M138" s="189"/>
      <c r="N138" s="189"/>
      <c r="O138" s="189"/>
      <c r="P138" s="301" t="s">
        <v>727</v>
      </c>
      <c r="R138" s="346"/>
      <c r="S138" s="346">
        <v>9377.81</v>
      </c>
      <c r="T138" s="346"/>
    </row>
    <row r="139" spans="1:21" x14ac:dyDescent="0.2">
      <c r="A139" s="36">
        <v>133</v>
      </c>
      <c r="B139" s="278" t="s">
        <v>752</v>
      </c>
      <c r="C139" s="72" t="s">
        <v>82</v>
      </c>
      <c r="D139" s="80">
        <v>23757</v>
      </c>
      <c r="E139" s="78">
        <v>631230127</v>
      </c>
      <c r="F139" s="37" t="s">
        <v>581</v>
      </c>
      <c r="G139" s="423" t="s">
        <v>726</v>
      </c>
      <c r="H139" s="48">
        <v>10</v>
      </c>
      <c r="I139" s="39">
        <v>13220</v>
      </c>
      <c r="J139" s="228">
        <f t="shared" si="3"/>
        <v>14.15</v>
      </c>
      <c r="K139" s="189"/>
      <c r="L139" s="189">
        <v>14.15</v>
      </c>
      <c r="M139" s="189"/>
      <c r="N139" s="189"/>
      <c r="O139" s="189"/>
      <c r="P139" s="301" t="s">
        <v>727</v>
      </c>
      <c r="R139" s="346"/>
      <c r="S139" s="346">
        <v>9669.4599999999991</v>
      </c>
      <c r="T139" s="346"/>
    </row>
    <row r="140" spans="1:21" ht="13.5" thickBot="1" x14ac:dyDescent="0.25">
      <c r="A140" s="36">
        <v>134</v>
      </c>
      <c r="B140" s="278" t="s">
        <v>753</v>
      </c>
      <c r="C140" s="72" t="s">
        <v>82</v>
      </c>
      <c r="D140" s="80">
        <v>23767</v>
      </c>
      <c r="E140" s="78">
        <v>631230128</v>
      </c>
      <c r="F140" s="37" t="s">
        <v>581</v>
      </c>
      <c r="G140" s="423" t="s">
        <v>726</v>
      </c>
      <c r="H140" s="48">
        <v>10</v>
      </c>
      <c r="I140" s="39">
        <v>13220</v>
      </c>
      <c r="J140" s="228">
        <f t="shared" si="3"/>
        <v>2.16</v>
      </c>
      <c r="K140" s="189"/>
      <c r="L140" s="189">
        <v>2.16</v>
      </c>
      <c r="M140" s="189"/>
      <c r="N140" s="189"/>
      <c r="O140" s="189"/>
      <c r="P140" s="301" t="s">
        <v>727</v>
      </c>
      <c r="R140" s="346"/>
      <c r="S140" s="346">
        <v>11365.25</v>
      </c>
      <c r="T140" s="346"/>
    </row>
    <row r="141" spans="1:21" ht="13.5" thickBot="1" x14ac:dyDescent="0.25">
      <c r="A141" s="36">
        <v>135</v>
      </c>
      <c r="B141" s="278" t="s">
        <v>770</v>
      </c>
      <c r="C141" s="72" t="s">
        <v>82</v>
      </c>
      <c r="D141" s="80">
        <v>23437</v>
      </c>
      <c r="E141" s="78">
        <v>631230135</v>
      </c>
      <c r="F141" s="37" t="s">
        <v>581</v>
      </c>
      <c r="G141" s="77" t="s">
        <v>671</v>
      </c>
      <c r="H141" s="48">
        <v>10</v>
      </c>
      <c r="I141" s="39">
        <v>13230</v>
      </c>
      <c r="J141" s="228">
        <f t="shared" ref="J141" si="5">SUM(K141+L141+M141+N141+O141)</f>
        <v>29.04</v>
      </c>
      <c r="K141" s="189"/>
      <c r="L141" s="189">
        <v>29.04</v>
      </c>
      <c r="M141" s="189"/>
      <c r="N141" s="189"/>
      <c r="O141" s="189"/>
      <c r="P141" s="301" t="s">
        <v>697</v>
      </c>
      <c r="R141" s="282">
        <f>SUM(R123:R140)</f>
        <v>4596.75</v>
      </c>
      <c r="S141" s="282">
        <f>SUM(S123:S140)</f>
        <v>273348.71999999997</v>
      </c>
      <c r="T141" s="282">
        <f>SUM(T123:T140)</f>
        <v>70887.87</v>
      </c>
      <c r="U141" s="283">
        <f>SUM(R141:T141)</f>
        <v>348833.33999999997</v>
      </c>
    </row>
    <row r="142" spans="1:21" x14ac:dyDescent="0.2">
      <c r="A142" s="36">
        <v>136</v>
      </c>
      <c r="B142" s="278" t="s">
        <v>600</v>
      </c>
      <c r="C142" s="72" t="s">
        <v>181</v>
      </c>
      <c r="D142" s="80">
        <v>24883</v>
      </c>
      <c r="E142" s="78">
        <v>631230140</v>
      </c>
      <c r="F142" s="37" t="s">
        <v>441</v>
      </c>
      <c r="G142" s="77" t="s">
        <v>601</v>
      </c>
      <c r="H142" s="48">
        <v>10</v>
      </c>
      <c r="I142" s="39">
        <v>13640</v>
      </c>
      <c r="J142" s="228">
        <f t="shared" si="0"/>
        <v>1568</v>
      </c>
      <c r="K142" s="189"/>
      <c r="L142" s="189"/>
      <c r="M142" s="189">
        <v>1568</v>
      </c>
      <c r="N142" s="189"/>
      <c r="O142" s="189"/>
      <c r="P142" s="301" t="s">
        <v>515</v>
      </c>
      <c r="R142" s="346"/>
      <c r="S142" s="346"/>
      <c r="T142" s="346"/>
    </row>
    <row r="143" spans="1:21" x14ac:dyDescent="0.2">
      <c r="A143" s="36">
        <v>137</v>
      </c>
      <c r="B143" s="278" t="s">
        <v>605</v>
      </c>
      <c r="C143" s="72" t="s">
        <v>193</v>
      </c>
      <c r="D143" s="80">
        <v>25680</v>
      </c>
      <c r="E143" s="78">
        <v>631230150</v>
      </c>
      <c r="F143" s="37" t="s">
        <v>441</v>
      </c>
      <c r="G143" s="77" t="s">
        <v>482</v>
      </c>
      <c r="H143" s="48">
        <v>10</v>
      </c>
      <c r="I143" s="39">
        <v>13610</v>
      </c>
      <c r="J143" s="228">
        <f t="shared" si="0"/>
        <v>42.81</v>
      </c>
      <c r="K143" s="189"/>
      <c r="L143" s="189"/>
      <c r="M143" s="189">
        <v>42.81</v>
      </c>
      <c r="N143" s="189"/>
      <c r="O143" s="189"/>
      <c r="P143" s="301" t="s">
        <v>606</v>
      </c>
      <c r="R143" s="346"/>
      <c r="S143" s="346"/>
      <c r="T143" s="346"/>
    </row>
    <row r="144" spans="1:21" x14ac:dyDescent="0.2">
      <c r="A144" s="36">
        <v>138</v>
      </c>
      <c r="B144" s="278" t="s">
        <v>607</v>
      </c>
      <c r="C144" s="72" t="s">
        <v>193</v>
      </c>
      <c r="D144" s="80">
        <v>25646</v>
      </c>
      <c r="E144" s="78">
        <v>631230149</v>
      </c>
      <c r="F144" s="37" t="s">
        <v>441</v>
      </c>
      <c r="G144" s="77" t="s">
        <v>482</v>
      </c>
      <c r="H144" s="48">
        <v>10</v>
      </c>
      <c r="I144" s="39">
        <v>13610</v>
      </c>
      <c r="J144" s="228">
        <f t="shared" si="0"/>
        <v>514.03</v>
      </c>
      <c r="K144" s="189"/>
      <c r="L144" s="189"/>
      <c r="M144" s="189">
        <v>514.03</v>
      </c>
      <c r="N144" s="189"/>
      <c r="O144" s="189"/>
      <c r="P144" s="301" t="s">
        <v>606</v>
      </c>
      <c r="R144" s="347"/>
      <c r="S144" s="346"/>
      <c r="T144" s="346"/>
    </row>
    <row r="145" spans="1:20" x14ac:dyDescent="0.2">
      <c r="A145" s="36">
        <v>139</v>
      </c>
      <c r="B145" s="278" t="s">
        <v>612</v>
      </c>
      <c r="C145" s="72" t="s">
        <v>355</v>
      </c>
      <c r="D145" s="80">
        <v>25574</v>
      </c>
      <c r="E145" s="78">
        <v>631230144</v>
      </c>
      <c r="F145" s="37" t="s">
        <v>441</v>
      </c>
      <c r="G145" s="77" t="s">
        <v>215</v>
      </c>
      <c r="H145" s="48">
        <v>10</v>
      </c>
      <c r="I145" s="39">
        <v>13780</v>
      </c>
      <c r="J145" s="228">
        <f t="shared" si="0"/>
        <v>123.42</v>
      </c>
      <c r="K145" s="189"/>
      <c r="L145" s="189"/>
      <c r="M145" s="189">
        <v>123.42</v>
      </c>
      <c r="N145" s="189"/>
      <c r="O145" s="189"/>
      <c r="P145" s="301" t="s">
        <v>216</v>
      </c>
      <c r="R145" s="347"/>
      <c r="S145" s="346"/>
      <c r="T145" s="346"/>
    </row>
    <row r="146" spans="1:20" x14ac:dyDescent="0.2">
      <c r="A146" s="36">
        <v>140</v>
      </c>
      <c r="B146" s="278" t="s">
        <v>613</v>
      </c>
      <c r="C146" s="72" t="s">
        <v>355</v>
      </c>
      <c r="D146" s="80">
        <v>25559</v>
      </c>
      <c r="E146" s="78">
        <v>631230148</v>
      </c>
      <c r="F146" s="37" t="s">
        <v>441</v>
      </c>
      <c r="G146" s="77" t="s">
        <v>582</v>
      </c>
      <c r="H146" s="48">
        <v>10</v>
      </c>
      <c r="I146" s="39">
        <v>13770</v>
      </c>
      <c r="J146" s="228">
        <f t="shared" si="0"/>
        <v>145.94999999999999</v>
      </c>
      <c r="K146" s="189"/>
      <c r="L146" s="189"/>
      <c r="M146" s="189">
        <v>145.94999999999999</v>
      </c>
      <c r="N146" s="189"/>
      <c r="O146" s="189"/>
      <c r="P146" s="301" t="s">
        <v>216</v>
      </c>
      <c r="R146" s="347"/>
      <c r="S146" s="346"/>
      <c r="T146" s="346"/>
    </row>
    <row r="147" spans="1:20" x14ac:dyDescent="0.2">
      <c r="A147" s="36">
        <v>141</v>
      </c>
      <c r="B147" s="278" t="s">
        <v>613</v>
      </c>
      <c r="C147" s="72" t="s">
        <v>355</v>
      </c>
      <c r="D147" s="80">
        <v>25694</v>
      </c>
      <c r="E147" s="78">
        <v>631230147</v>
      </c>
      <c r="F147" s="37" t="s">
        <v>441</v>
      </c>
      <c r="G147" s="77" t="s">
        <v>582</v>
      </c>
      <c r="H147" s="48">
        <v>10</v>
      </c>
      <c r="I147" s="39">
        <v>13770</v>
      </c>
      <c r="J147" s="228">
        <f t="shared" si="0"/>
        <v>30.78</v>
      </c>
      <c r="K147" s="189"/>
      <c r="L147" s="189"/>
      <c r="M147" s="189">
        <v>30.78</v>
      </c>
      <c r="N147" s="189"/>
      <c r="O147" s="189"/>
      <c r="P147" s="301" t="s">
        <v>614</v>
      </c>
      <c r="R147" s="347"/>
      <c r="S147" s="346"/>
      <c r="T147" s="346"/>
    </row>
    <row r="148" spans="1:20" ht="15" x14ac:dyDescent="0.25">
      <c r="A148" s="36">
        <v>142</v>
      </c>
      <c r="B148" s="278" t="s">
        <v>618</v>
      </c>
      <c r="C148" s="72" t="s">
        <v>355</v>
      </c>
      <c r="D148" s="80">
        <v>25588</v>
      </c>
      <c r="E148" s="78">
        <v>631230146</v>
      </c>
      <c r="F148" s="37" t="s">
        <v>441</v>
      </c>
      <c r="G148" s="77" t="s">
        <v>215</v>
      </c>
      <c r="H148" s="48">
        <v>10</v>
      </c>
      <c r="I148" s="39">
        <v>13780</v>
      </c>
      <c r="J148" s="228">
        <f t="shared" si="0"/>
        <v>541.66</v>
      </c>
      <c r="K148" s="189"/>
      <c r="L148" s="189"/>
      <c r="M148" s="189">
        <v>541.66</v>
      </c>
      <c r="N148" s="189"/>
      <c r="O148" s="189"/>
      <c r="P148" s="301" t="s">
        <v>617</v>
      </c>
      <c r="R148" s="347"/>
      <c r="S148" s="346"/>
      <c r="T148" s="347"/>
    </row>
    <row r="149" spans="1:20" x14ac:dyDescent="0.2">
      <c r="A149" s="36">
        <v>143</v>
      </c>
      <c r="B149" s="278" t="s">
        <v>619</v>
      </c>
      <c r="C149" s="72" t="s">
        <v>388</v>
      </c>
      <c r="D149" s="80">
        <v>25616</v>
      </c>
      <c r="E149" s="78">
        <v>631230145</v>
      </c>
      <c r="F149" s="37" t="s">
        <v>441</v>
      </c>
      <c r="G149" s="77" t="s">
        <v>520</v>
      </c>
      <c r="H149" s="48">
        <v>10</v>
      </c>
      <c r="I149" s="39">
        <v>13640</v>
      </c>
      <c r="J149" s="228">
        <f t="shared" si="0"/>
        <v>453</v>
      </c>
      <c r="K149" s="189"/>
      <c r="L149" s="189"/>
      <c r="M149" s="189">
        <v>453</v>
      </c>
      <c r="N149" s="189"/>
      <c r="O149" s="189"/>
      <c r="P149" s="301" t="s">
        <v>515</v>
      </c>
      <c r="R149" s="347"/>
      <c r="S149" s="346"/>
      <c r="T149" s="347"/>
    </row>
    <row r="150" spans="1:20" ht="15" x14ac:dyDescent="0.25">
      <c r="A150" s="36">
        <v>144</v>
      </c>
      <c r="B150" s="278" t="s">
        <v>615</v>
      </c>
      <c r="C150" s="72" t="s">
        <v>82</v>
      </c>
      <c r="D150" s="80">
        <v>25707</v>
      </c>
      <c r="E150" s="78">
        <v>631230142</v>
      </c>
      <c r="F150" s="37" t="s">
        <v>441</v>
      </c>
      <c r="G150" s="77" t="s">
        <v>215</v>
      </c>
      <c r="H150" s="48">
        <v>10</v>
      </c>
      <c r="I150" s="39">
        <v>13780</v>
      </c>
      <c r="J150" s="228">
        <f t="shared" si="0"/>
        <v>27.66</v>
      </c>
      <c r="K150" s="189"/>
      <c r="L150" s="189"/>
      <c r="M150" s="189">
        <v>27.66</v>
      </c>
      <c r="N150" s="189"/>
      <c r="O150" s="189"/>
      <c r="P150" s="301" t="s">
        <v>617</v>
      </c>
      <c r="R150" s="347"/>
      <c r="S150" s="346"/>
      <c r="T150" s="347"/>
    </row>
    <row r="151" spans="1:20" x14ac:dyDescent="0.2">
      <c r="A151" s="36">
        <v>145</v>
      </c>
      <c r="B151" s="278" t="s">
        <v>773</v>
      </c>
      <c r="C151" s="72" t="s">
        <v>355</v>
      </c>
      <c r="D151" s="80">
        <v>25665</v>
      </c>
      <c r="E151" s="78">
        <v>631230143</v>
      </c>
      <c r="F151" s="37" t="s">
        <v>441</v>
      </c>
      <c r="G151" s="77" t="s">
        <v>582</v>
      </c>
      <c r="H151" s="48">
        <v>10</v>
      </c>
      <c r="I151" s="39">
        <v>13770</v>
      </c>
      <c r="J151" s="228">
        <f t="shared" si="0"/>
        <v>203.92</v>
      </c>
      <c r="K151" s="189"/>
      <c r="L151" s="189"/>
      <c r="M151" s="189">
        <v>203.92</v>
      </c>
      <c r="N151" s="189"/>
      <c r="O151" s="189"/>
      <c r="P151" s="301" t="s">
        <v>216</v>
      </c>
      <c r="R151" s="347"/>
      <c r="S151" s="346"/>
      <c r="T151" s="347"/>
    </row>
    <row r="152" spans="1:20" x14ac:dyDescent="0.2">
      <c r="A152" s="36">
        <v>146</v>
      </c>
      <c r="B152" s="278"/>
      <c r="C152" s="72"/>
      <c r="D152" s="80"/>
      <c r="E152" s="78"/>
      <c r="F152" s="37"/>
      <c r="G152" s="423" t="s">
        <v>92</v>
      </c>
      <c r="H152" s="48">
        <v>10</v>
      </c>
      <c r="I152" s="39">
        <v>11110</v>
      </c>
      <c r="J152" s="228">
        <f t="shared" ref="J152:J154" si="6">SUM(K152+L152+M152+N152+O152)</f>
        <v>4596.75</v>
      </c>
      <c r="K152" s="189">
        <v>4596.75</v>
      </c>
      <c r="L152" s="189"/>
      <c r="M152" s="189"/>
      <c r="N152" s="189"/>
      <c r="O152" s="189"/>
      <c r="P152" s="301"/>
      <c r="Q152" s="25" t="s">
        <v>616</v>
      </c>
      <c r="R152" s="347"/>
      <c r="S152" s="346"/>
      <c r="T152" s="347"/>
    </row>
    <row r="153" spans="1:20" x14ac:dyDescent="0.2">
      <c r="A153" s="36">
        <v>147</v>
      </c>
      <c r="B153" s="278"/>
      <c r="C153" s="72"/>
      <c r="D153" s="80"/>
      <c r="E153" s="78"/>
      <c r="F153" s="37"/>
      <c r="G153" s="423" t="s">
        <v>93</v>
      </c>
      <c r="H153" s="48">
        <v>10</v>
      </c>
      <c r="I153" s="39">
        <v>11110</v>
      </c>
      <c r="J153" s="228">
        <f t="shared" si="6"/>
        <v>273348.71999999997</v>
      </c>
      <c r="K153" s="189">
        <v>273348.71999999997</v>
      </c>
      <c r="L153" s="189"/>
      <c r="M153" s="189"/>
      <c r="N153" s="189"/>
      <c r="O153" s="189"/>
      <c r="P153" s="301"/>
      <c r="R153" s="347"/>
      <c r="S153" s="346"/>
      <c r="T153" s="347"/>
    </row>
    <row r="154" spans="1:20" x14ac:dyDescent="0.2">
      <c r="A154" s="36">
        <v>148</v>
      </c>
      <c r="B154" s="278"/>
      <c r="C154" s="72"/>
      <c r="D154" s="80"/>
      <c r="E154" s="78"/>
      <c r="F154" s="37"/>
      <c r="G154" s="423" t="s">
        <v>94</v>
      </c>
      <c r="H154" s="48">
        <v>10</v>
      </c>
      <c r="I154" s="39">
        <v>11110</v>
      </c>
      <c r="J154" s="228">
        <f t="shared" si="6"/>
        <v>70887.87</v>
      </c>
      <c r="K154" s="189">
        <v>70887.87</v>
      </c>
      <c r="L154" s="189"/>
      <c r="M154" s="189"/>
      <c r="N154" s="189"/>
      <c r="O154" s="189"/>
      <c r="P154" s="301"/>
      <c r="R154" s="347"/>
      <c r="S154" s="346"/>
      <c r="T154" s="347"/>
    </row>
    <row r="155" spans="1:20" x14ac:dyDescent="0.2">
      <c r="A155" s="36">
        <v>149</v>
      </c>
      <c r="B155" s="278" t="s">
        <v>767</v>
      </c>
      <c r="C155" s="72" t="s">
        <v>82</v>
      </c>
      <c r="D155" s="80">
        <v>31311</v>
      </c>
      <c r="E155" s="78">
        <v>631230120</v>
      </c>
      <c r="F155" s="37" t="s">
        <v>789</v>
      </c>
      <c r="G155" s="423" t="s">
        <v>726</v>
      </c>
      <c r="H155" s="48">
        <v>10</v>
      </c>
      <c r="I155" s="39">
        <v>13220</v>
      </c>
      <c r="J155" s="228">
        <f t="shared" ref="J155:J165" si="7">SUM(K155+L155+M155+N155+O155)</f>
        <v>240.72</v>
      </c>
      <c r="K155" s="189"/>
      <c r="L155" s="189">
        <v>240.72</v>
      </c>
      <c r="M155" s="189"/>
      <c r="N155" s="189"/>
      <c r="O155" s="189"/>
      <c r="P155" s="301" t="s">
        <v>727</v>
      </c>
      <c r="R155" s="347"/>
      <c r="S155" s="346"/>
      <c r="T155" s="347"/>
    </row>
    <row r="156" spans="1:20" x14ac:dyDescent="0.2">
      <c r="A156" s="36">
        <v>150</v>
      </c>
      <c r="B156" s="278" t="s">
        <v>763</v>
      </c>
      <c r="C156" s="189" t="s">
        <v>82</v>
      </c>
      <c r="D156" s="80">
        <v>31380</v>
      </c>
      <c r="E156" s="78">
        <v>631230121</v>
      </c>
      <c r="F156" s="37" t="s">
        <v>789</v>
      </c>
      <c r="G156" s="423" t="s">
        <v>726</v>
      </c>
      <c r="H156" s="48">
        <v>10</v>
      </c>
      <c r="I156" s="39">
        <v>13220</v>
      </c>
      <c r="J156" s="228">
        <f t="shared" si="7"/>
        <v>29.73</v>
      </c>
      <c r="K156" s="189"/>
      <c r="L156" s="189">
        <v>29.73</v>
      </c>
      <c r="M156" s="189"/>
      <c r="N156" s="189"/>
      <c r="O156" s="189"/>
      <c r="P156" s="301" t="s">
        <v>727</v>
      </c>
      <c r="R156" s="347"/>
      <c r="S156" s="346"/>
      <c r="T156" s="347"/>
    </row>
    <row r="157" spans="1:20" x14ac:dyDescent="0.2">
      <c r="A157" s="36">
        <v>151</v>
      </c>
      <c r="B157" s="278" t="s">
        <v>768</v>
      </c>
      <c r="C157" s="189" t="s">
        <v>82</v>
      </c>
      <c r="D157" s="80">
        <v>31439</v>
      </c>
      <c r="E157" s="78">
        <v>631230122</v>
      </c>
      <c r="F157" s="37" t="s">
        <v>789</v>
      </c>
      <c r="G157" s="423" t="s">
        <v>726</v>
      </c>
      <c r="H157" s="48">
        <v>10</v>
      </c>
      <c r="I157" s="39">
        <v>13220</v>
      </c>
      <c r="J157" s="228">
        <f t="shared" si="7"/>
        <v>26.14</v>
      </c>
      <c r="K157" s="189"/>
      <c r="L157" s="189">
        <v>26.14</v>
      </c>
      <c r="M157" s="189"/>
      <c r="N157" s="189"/>
      <c r="O157" s="189"/>
      <c r="P157" s="301" t="s">
        <v>727</v>
      </c>
      <c r="R157" s="347"/>
      <c r="S157" s="346"/>
      <c r="T157" s="347"/>
    </row>
    <row r="158" spans="1:20" x14ac:dyDescent="0.2">
      <c r="A158" s="36">
        <v>152</v>
      </c>
      <c r="B158" s="278" t="s">
        <v>748</v>
      </c>
      <c r="C158" s="189" t="s">
        <v>82</v>
      </c>
      <c r="D158" s="80">
        <v>31494</v>
      </c>
      <c r="E158" s="78">
        <v>631230123</v>
      </c>
      <c r="F158" s="37" t="s">
        <v>789</v>
      </c>
      <c r="G158" s="423" t="s">
        <v>726</v>
      </c>
      <c r="H158" s="48">
        <v>10</v>
      </c>
      <c r="I158" s="39">
        <v>13220</v>
      </c>
      <c r="J158" s="228">
        <f t="shared" si="7"/>
        <v>2.16</v>
      </c>
      <c r="K158" s="189"/>
      <c r="L158" s="189">
        <v>2.16</v>
      </c>
      <c r="M158" s="189"/>
      <c r="N158" s="189"/>
      <c r="O158" s="189"/>
      <c r="P158" s="301" t="s">
        <v>727</v>
      </c>
      <c r="R158" s="347"/>
      <c r="S158" s="346"/>
      <c r="T158" s="347"/>
    </row>
    <row r="159" spans="1:20" x14ac:dyDescent="0.2">
      <c r="A159" s="36">
        <v>153</v>
      </c>
      <c r="B159" s="278" t="s">
        <v>750</v>
      </c>
      <c r="C159" s="189" t="s">
        <v>82</v>
      </c>
      <c r="D159" s="80">
        <v>31505</v>
      </c>
      <c r="E159" s="78">
        <v>631230125</v>
      </c>
      <c r="F159" s="37" t="s">
        <v>789</v>
      </c>
      <c r="G159" s="423" t="s">
        <v>726</v>
      </c>
      <c r="H159" s="48">
        <v>10</v>
      </c>
      <c r="I159" s="39">
        <v>13220</v>
      </c>
      <c r="J159" s="228">
        <f t="shared" si="7"/>
        <v>8.15</v>
      </c>
      <c r="K159" s="189"/>
      <c r="L159" s="189">
        <v>8.15</v>
      </c>
      <c r="M159" s="189"/>
      <c r="N159" s="189"/>
      <c r="O159" s="189"/>
      <c r="P159" s="301" t="s">
        <v>727</v>
      </c>
      <c r="R159" s="347"/>
      <c r="S159" s="346"/>
      <c r="T159" s="347"/>
    </row>
    <row r="160" spans="1:20" x14ac:dyDescent="0.2">
      <c r="A160" s="36">
        <v>154</v>
      </c>
      <c r="B160" s="278" t="s">
        <v>749</v>
      </c>
      <c r="C160" s="189" t="s">
        <v>82</v>
      </c>
      <c r="D160" s="80">
        <v>31514</v>
      </c>
      <c r="E160" s="78">
        <v>631230126</v>
      </c>
      <c r="F160" s="37" t="s">
        <v>789</v>
      </c>
      <c r="G160" s="423" t="s">
        <v>726</v>
      </c>
      <c r="H160" s="48">
        <v>10</v>
      </c>
      <c r="I160" s="39">
        <v>13220</v>
      </c>
      <c r="J160" s="228">
        <f t="shared" si="7"/>
        <v>5.36</v>
      </c>
      <c r="K160" s="189"/>
      <c r="L160" s="189">
        <v>5.36</v>
      </c>
      <c r="M160" s="189"/>
      <c r="N160" s="189"/>
      <c r="O160" s="189"/>
      <c r="P160" s="301" t="s">
        <v>727</v>
      </c>
      <c r="R160" s="347"/>
      <c r="S160" s="346"/>
      <c r="T160" s="347"/>
    </row>
    <row r="161" spans="1:23" x14ac:dyDescent="0.2">
      <c r="A161" s="36">
        <v>155</v>
      </c>
      <c r="B161" s="278" t="s">
        <v>924</v>
      </c>
      <c r="C161" s="72" t="s">
        <v>497</v>
      </c>
      <c r="D161" s="80">
        <v>31542</v>
      </c>
      <c r="E161" s="78">
        <v>631230137</v>
      </c>
      <c r="F161" s="37" t="s">
        <v>789</v>
      </c>
      <c r="G161" s="77" t="s">
        <v>666</v>
      </c>
      <c r="H161" s="48">
        <v>10</v>
      </c>
      <c r="I161" s="39">
        <v>13250</v>
      </c>
      <c r="J161" s="228">
        <f t="shared" si="7"/>
        <v>12.99</v>
      </c>
      <c r="K161" s="189"/>
      <c r="L161" s="189">
        <v>12.99</v>
      </c>
      <c r="M161" s="189"/>
      <c r="N161" s="189"/>
      <c r="O161" s="189"/>
      <c r="P161" s="110" t="s">
        <v>74</v>
      </c>
      <c r="R161" s="347"/>
      <c r="S161" s="346"/>
      <c r="T161" s="347"/>
    </row>
    <row r="162" spans="1:23" x14ac:dyDescent="0.2">
      <c r="A162" s="36">
        <v>156</v>
      </c>
      <c r="B162" s="278" t="s">
        <v>925</v>
      </c>
      <c r="C162" s="72" t="s">
        <v>497</v>
      </c>
      <c r="D162" s="80">
        <v>31563</v>
      </c>
      <c r="E162" s="78">
        <v>631230138</v>
      </c>
      <c r="F162" s="37" t="s">
        <v>789</v>
      </c>
      <c r="G162" s="77" t="s">
        <v>666</v>
      </c>
      <c r="H162" s="48">
        <v>10</v>
      </c>
      <c r="I162" s="39">
        <v>13250</v>
      </c>
      <c r="J162" s="228">
        <f t="shared" si="7"/>
        <v>19.27</v>
      </c>
      <c r="K162" s="189"/>
      <c r="L162" s="189">
        <v>19.27</v>
      </c>
      <c r="M162" s="189"/>
      <c r="N162" s="189"/>
      <c r="O162" s="189"/>
      <c r="P162" s="110" t="s">
        <v>74</v>
      </c>
      <c r="R162" s="347"/>
      <c r="S162" s="346"/>
      <c r="T162" s="347"/>
    </row>
    <row r="163" spans="1:23" x14ac:dyDescent="0.2">
      <c r="A163" s="36">
        <v>157</v>
      </c>
      <c r="B163" s="278" t="s">
        <v>926</v>
      </c>
      <c r="C163" s="72" t="s">
        <v>497</v>
      </c>
      <c r="D163" s="80">
        <v>31579</v>
      </c>
      <c r="E163" s="78">
        <v>631230139</v>
      </c>
      <c r="F163" s="37" t="s">
        <v>789</v>
      </c>
      <c r="G163" s="77" t="s">
        <v>666</v>
      </c>
      <c r="H163" s="48">
        <v>10</v>
      </c>
      <c r="I163" s="39">
        <v>13250</v>
      </c>
      <c r="J163" s="228">
        <f t="shared" si="7"/>
        <v>7.99</v>
      </c>
      <c r="K163" s="189"/>
      <c r="L163" s="189">
        <v>7.99</v>
      </c>
      <c r="M163" s="189"/>
      <c r="N163" s="189"/>
      <c r="O163" s="189"/>
      <c r="P163" s="110" t="s">
        <v>74</v>
      </c>
      <c r="R163" s="347"/>
      <c r="S163" s="346"/>
      <c r="T163" s="347"/>
    </row>
    <row r="164" spans="1:23" x14ac:dyDescent="0.2">
      <c r="A164" s="36">
        <v>158</v>
      </c>
      <c r="B164" s="278" t="s">
        <v>927</v>
      </c>
      <c r="C164" s="72" t="s">
        <v>497</v>
      </c>
      <c r="D164" s="80">
        <v>31615</v>
      </c>
      <c r="E164" s="78">
        <v>631230141</v>
      </c>
      <c r="F164" s="37" t="s">
        <v>789</v>
      </c>
      <c r="G164" s="77" t="s">
        <v>666</v>
      </c>
      <c r="H164" s="48">
        <v>10</v>
      </c>
      <c r="I164" s="39">
        <v>13250</v>
      </c>
      <c r="J164" s="228">
        <f t="shared" si="7"/>
        <v>16.989999999999998</v>
      </c>
      <c r="K164" s="189"/>
      <c r="L164" s="189">
        <v>16.989999999999998</v>
      </c>
      <c r="M164" s="189"/>
      <c r="N164" s="189"/>
      <c r="O164" s="189"/>
      <c r="P164" s="110" t="s">
        <v>74</v>
      </c>
      <c r="R164" s="347"/>
      <c r="S164" s="346"/>
      <c r="T164" s="347"/>
    </row>
    <row r="165" spans="1:23" x14ac:dyDescent="0.2">
      <c r="A165" s="36">
        <v>159</v>
      </c>
      <c r="B165" s="278" t="s">
        <v>928</v>
      </c>
      <c r="C165" s="72" t="s">
        <v>581</v>
      </c>
      <c r="D165" s="80">
        <v>31632</v>
      </c>
      <c r="E165" s="78">
        <v>631230153</v>
      </c>
      <c r="F165" s="37" t="s">
        <v>789</v>
      </c>
      <c r="G165" s="77" t="s">
        <v>666</v>
      </c>
      <c r="H165" s="48">
        <v>10</v>
      </c>
      <c r="I165" s="39">
        <v>13250</v>
      </c>
      <c r="J165" s="228">
        <f t="shared" si="7"/>
        <v>516.41</v>
      </c>
      <c r="K165" s="189"/>
      <c r="L165" s="189">
        <v>516.41</v>
      </c>
      <c r="M165" s="189"/>
      <c r="N165" s="189"/>
      <c r="O165" s="189"/>
      <c r="P165" s="110" t="s">
        <v>74</v>
      </c>
      <c r="R165" s="347"/>
      <c r="S165" s="346"/>
      <c r="T165" s="347"/>
    </row>
    <row r="166" spans="1:23" x14ac:dyDescent="0.2">
      <c r="A166" s="36">
        <v>160</v>
      </c>
      <c r="B166" s="278" t="s">
        <v>605</v>
      </c>
      <c r="C166" s="72" t="s">
        <v>193</v>
      </c>
      <c r="D166" s="80">
        <v>34295</v>
      </c>
      <c r="E166" s="78">
        <v>631230152</v>
      </c>
      <c r="F166" s="37" t="s">
        <v>799</v>
      </c>
      <c r="G166" s="77" t="s">
        <v>482</v>
      </c>
      <c r="H166" s="48">
        <v>10</v>
      </c>
      <c r="I166" s="39">
        <v>13610</v>
      </c>
      <c r="J166" s="228">
        <f t="shared" si="0"/>
        <v>34.020000000000003</v>
      </c>
      <c r="K166" s="189"/>
      <c r="L166" s="189"/>
      <c r="M166" s="189">
        <v>34.020000000000003</v>
      </c>
      <c r="N166" s="189"/>
      <c r="O166" s="189"/>
      <c r="P166" s="301" t="s">
        <v>800</v>
      </c>
      <c r="R166" s="347"/>
      <c r="S166" s="346"/>
      <c r="T166" s="347"/>
      <c r="W166" s="346"/>
    </row>
    <row r="167" spans="1:23" x14ac:dyDescent="0.2">
      <c r="A167" s="36">
        <v>161</v>
      </c>
      <c r="B167" s="278" t="s">
        <v>801</v>
      </c>
      <c r="C167" s="72" t="s">
        <v>193</v>
      </c>
      <c r="D167" s="80">
        <v>34251</v>
      </c>
      <c r="E167" s="78">
        <v>631230151</v>
      </c>
      <c r="F167" s="37" t="s">
        <v>799</v>
      </c>
      <c r="G167" s="77" t="s">
        <v>482</v>
      </c>
      <c r="H167" s="48">
        <v>10</v>
      </c>
      <c r="I167" s="39">
        <v>13610</v>
      </c>
      <c r="J167" s="228">
        <f t="shared" si="0"/>
        <v>61.03</v>
      </c>
      <c r="K167" s="189"/>
      <c r="L167" s="189"/>
      <c r="M167" s="189">
        <v>61.03</v>
      </c>
      <c r="N167" s="189"/>
      <c r="O167" s="189"/>
      <c r="P167" s="301" t="s">
        <v>606</v>
      </c>
      <c r="W167" s="346"/>
    </row>
    <row r="168" spans="1:23" x14ac:dyDescent="0.2">
      <c r="A168" s="36">
        <v>162</v>
      </c>
      <c r="B168" s="278" t="s">
        <v>232</v>
      </c>
      <c r="C168" s="72" t="s">
        <v>233</v>
      </c>
      <c r="D168" s="80">
        <v>35983</v>
      </c>
      <c r="E168" s="76">
        <v>631230156</v>
      </c>
      <c r="F168" s="37" t="s">
        <v>799</v>
      </c>
      <c r="G168" s="83" t="s">
        <v>113</v>
      </c>
      <c r="H168" s="32">
        <v>10</v>
      </c>
      <c r="I168" s="33">
        <v>13460</v>
      </c>
      <c r="J168" s="326">
        <f t="shared" ref="J168:J170" si="8">SUM(K168+L168+M168+N168+O168)</f>
        <v>362.8</v>
      </c>
      <c r="K168" s="193"/>
      <c r="L168" s="193"/>
      <c r="M168" s="193">
        <v>362.8</v>
      </c>
      <c r="N168" s="194"/>
      <c r="O168" s="197"/>
      <c r="P168" s="110" t="s">
        <v>231</v>
      </c>
      <c r="W168" s="346"/>
    </row>
    <row r="169" spans="1:23" x14ac:dyDescent="0.2">
      <c r="A169" s="36">
        <v>163</v>
      </c>
      <c r="B169" s="278" t="s">
        <v>236</v>
      </c>
      <c r="C169" s="72" t="s">
        <v>237</v>
      </c>
      <c r="D169" s="80">
        <v>35893</v>
      </c>
      <c r="E169" s="76">
        <v>631230155</v>
      </c>
      <c r="F169" s="37" t="s">
        <v>799</v>
      </c>
      <c r="G169" s="83" t="s">
        <v>113</v>
      </c>
      <c r="H169" s="32">
        <v>10</v>
      </c>
      <c r="I169" s="33">
        <v>13460</v>
      </c>
      <c r="J169" s="228">
        <f t="shared" si="8"/>
        <v>275.39999999999998</v>
      </c>
      <c r="K169" s="189"/>
      <c r="L169" s="189"/>
      <c r="M169" s="189">
        <v>275.39999999999998</v>
      </c>
      <c r="N169" s="189"/>
      <c r="O169" s="189"/>
      <c r="P169" s="110" t="s">
        <v>238</v>
      </c>
      <c r="R169" s="25"/>
      <c r="U169" s="319"/>
      <c r="W169" s="346"/>
    </row>
    <row r="170" spans="1:23" x14ac:dyDescent="0.2">
      <c r="A170" s="36">
        <v>164</v>
      </c>
      <c r="B170" s="278" t="s">
        <v>733</v>
      </c>
      <c r="C170" s="72" t="s">
        <v>807</v>
      </c>
      <c r="D170" s="80">
        <v>37131</v>
      </c>
      <c r="E170" s="78">
        <v>631230158</v>
      </c>
      <c r="F170" s="425" t="s">
        <v>833</v>
      </c>
      <c r="G170" s="77" t="s">
        <v>494</v>
      </c>
      <c r="H170" s="48">
        <v>10</v>
      </c>
      <c r="I170" s="39">
        <v>13210</v>
      </c>
      <c r="J170" s="228">
        <f t="shared" si="8"/>
        <v>593.80999999999995</v>
      </c>
      <c r="K170" s="189"/>
      <c r="L170" s="189">
        <v>593.80999999999995</v>
      </c>
      <c r="M170" s="189"/>
      <c r="N170" s="189"/>
      <c r="O170" s="189"/>
      <c r="P170" s="301" t="s">
        <v>495</v>
      </c>
      <c r="W170" s="346"/>
    </row>
    <row r="171" spans="1:23" x14ac:dyDescent="0.2">
      <c r="A171" s="36">
        <v>165</v>
      </c>
      <c r="B171" s="278" t="s">
        <v>732</v>
      </c>
      <c r="C171" s="72" t="s">
        <v>807</v>
      </c>
      <c r="D171" s="80">
        <v>37142</v>
      </c>
      <c r="E171" s="78">
        <v>631230157</v>
      </c>
      <c r="F171" s="425" t="s">
        <v>833</v>
      </c>
      <c r="G171" s="77" t="s">
        <v>494</v>
      </c>
      <c r="H171" s="48">
        <v>10</v>
      </c>
      <c r="I171" s="39">
        <v>13210</v>
      </c>
      <c r="J171" s="228">
        <f t="shared" si="0"/>
        <v>196.86</v>
      </c>
      <c r="K171" s="189"/>
      <c r="L171" s="189">
        <v>196.86</v>
      </c>
      <c r="M171" s="189"/>
      <c r="N171" s="189"/>
      <c r="O171" s="189"/>
      <c r="P171" s="301" t="s">
        <v>495</v>
      </c>
    </row>
    <row r="172" spans="1:23" x14ac:dyDescent="0.2">
      <c r="A172" s="36">
        <v>166</v>
      </c>
      <c r="B172" s="278" t="s">
        <v>834</v>
      </c>
      <c r="C172" s="72" t="s">
        <v>616</v>
      </c>
      <c r="D172" s="80">
        <v>37156</v>
      </c>
      <c r="E172" s="78">
        <v>631230184</v>
      </c>
      <c r="F172" s="37" t="s">
        <v>833</v>
      </c>
      <c r="G172" s="77" t="s">
        <v>671</v>
      </c>
      <c r="H172" s="48">
        <v>10</v>
      </c>
      <c r="I172" s="39">
        <v>13230</v>
      </c>
      <c r="J172" s="228">
        <f t="shared" si="0"/>
        <v>58.06</v>
      </c>
      <c r="K172" s="189"/>
      <c r="L172" s="189">
        <v>58.06</v>
      </c>
      <c r="M172" s="189"/>
      <c r="N172" s="189"/>
      <c r="O172" s="189"/>
      <c r="P172" s="301" t="s">
        <v>697</v>
      </c>
    </row>
    <row r="173" spans="1:23" x14ac:dyDescent="0.2">
      <c r="A173" s="36">
        <v>167</v>
      </c>
      <c r="B173" s="278" t="s">
        <v>835</v>
      </c>
      <c r="C173" s="72" t="s">
        <v>616</v>
      </c>
      <c r="D173" s="80">
        <v>37198</v>
      </c>
      <c r="E173" s="78">
        <v>631230185</v>
      </c>
      <c r="F173" s="37" t="s">
        <v>833</v>
      </c>
      <c r="G173" s="77" t="s">
        <v>671</v>
      </c>
      <c r="H173" s="48">
        <v>10</v>
      </c>
      <c r="I173" s="39">
        <v>13230</v>
      </c>
      <c r="J173" s="228">
        <f t="shared" ref="J173:J174" si="9">SUM(K173+L173+M173+N173+O173)</f>
        <v>87.09</v>
      </c>
      <c r="K173" s="189"/>
      <c r="L173" s="189">
        <v>87.09</v>
      </c>
      <c r="M173" s="189"/>
      <c r="N173" s="189"/>
      <c r="O173" s="189"/>
      <c r="P173" s="301" t="s">
        <v>697</v>
      </c>
      <c r="R173" s="25"/>
      <c r="S173" s="25"/>
    </row>
    <row r="174" spans="1:23" x14ac:dyDescent="0.2">
      <c r="A174" s="36">
        <v>168</v>
      </c>
      <c r="B174" s="278" t="s">
        <v>836</v>
      </c>
      <c r="C174" s="72" t="s">
        <v>837</v>
      </c>
      <c r="D174" s="80">
        <v>37235</v>
      </c>
      <c r="E174" s="78">
        <v>631230194</v>
      </c>
      <c r="F174" s="37" t="s">
        <v>833</v>
      </c>
      <c r="G174" s="77" t="s">
        <v>666</v>
      </c>
      <c r="H174" s="48">
        <v>10</v>
      </c>
      <c r="I174" s="39">
        <v>13250</v>
      </c>
      <c r="J174" s="228">
        <f t="shared" si="9"/>
        <v>16.989999999999998</v>
      </c>
      <c r="K174" s="189"/>
      <c r="L174" s="189">
        <v>16.989999999999998</v>
      </c>
      <c r="M174" s="189"/>
      <c r="N174" s="189"/>
      <c r="O174" s="189"/>
      <c r="P174" s="110" t="s">
        <v>74</v>
      </c>
    </row>
    <row r="175" spans="1:23" x14ac:dyDescent="0.2">
      <c r="A175" s="36">
        <v>169</v>
      </c>
      <c r="B175" s="278" t="s">
        <v>838</v>
      </c>
      <c r="C175" s="72" t="s">
        <v>837</v>
      </c>
      <c r="D175" s="80">
        <v>37253</v>
      </c>
      <c r="E175" s="78">
        <v>631230195</v>
      </c>
      <c r="F175" s="37" t="s">
        <v>833</v>
      </c>
      <c r="G175" s="77" t="s">
        <v>666</v>
      </c>
      <c r="H175" s="48">
        <v>10</v>
      </c>
      <c r="I175" s="39">
        <v>13250</v>
      </c>
      <c r="J175" s="228">
        <f t="shared" ref="J175:J182" si="10">SUM(K175+L175+M175+N175+O175)</f>
        <v>18.989999999999998</v>
      </c>
      <c r="K175" s="189"/>
      <c r="L175" s="189">
        <v>18.989999999999998</v>
      </c>
      <c r="M175" s="189"/>
      <c r="N175" s="189"/>
      <c r="O175" s="189"/>
      <c r="P175" s="110" t="s">
        <v>74</v>
      </c>
    </row>
    <row r="176" spans="1:23" x14ac:dyDescent="0.2">
      <c r="A176" s="36">
        <v>170</v>
      </c>
      <c r="B176" s="278"/>
      <c r="C176" s="72"/>
      <c r="D176" s="369">
        <v>36209</v>
      </c>
      <c r="E176" s="472">
        <v>63193420</v>
      </c>
      <c r="F176" s="473" t="s">
        <v>833</v>
      </c>
      <c r="G176" s="370" t="s">
        <v>900</v>
      </c>
      <c r="H176" s="371">
        <v>10</v>
      </c>
      <c r="I176" s="382">
        <v>11900</v>
      </c>
      <c r="J176" s="383">
        <f t="shared" si="10"/>
        <v>2213</v>
      </c>
      <c r="K176" s="314">
        <v>2213</v>
      </c>
      <c r="L176" s="189"/>
      <c r="M176" s="189"/>
      <c r="N176" s="314"/>
      <c r="O176" s="314"/>
      <c r="P176" s="385" t="s">
        <v>910</v>
      </c>
    </row>
    <row r="177" spans="1:16" x14ac:dyDescent="0.2">
      <c r="A177" s="36">
        <v>171</v>
      </c>
      <c r="B177" s="278"/>
      <c r="C177" s="72"/>
      <c r="D177" s="369">
        <v>38220</v>
      </c>
      <c r="E177" s="472">
        <v>63193420</v>
      </c>
      <c r="F177" s="473" t="s">
        <v>833</v>
      </c>
      <c r="G177" s="370" t="s">
        <v>901</v>
      </c>
      <c r="H177" s="371">
        <v>10</v>
      </c>
      <c r="I177" s="382">
        <v>11900</v>
      </c>
      <c r="J177" s="383">
        <f t="shared" si="10"/>
        <v>2062.5</v>
      </c>
      <c r="K177" s="314">
        <v>2062.5</v>
      </c>
      <c r="L177" s="189"/>
      <c r="M177" s="189"/>
      <c r="N177" s="314"/>
      <c r="O177" s="314"/>
      <c r="P177" s="385" t="s">
        <v>901</v>
      </c>
    </row>
    <row r="178" spans="1:16" x14ac:dyDescent="0.2">
      <c r="A178" s="36">
        <v>172</v>
      </c>
      <c r="B178" s="278"/>
      <c r="C178" s="72"/>
      <c r="D178" s="369">
        <v>38348</v>
      </c>
      <c r="E178" s="472">
        <v>63193420</v>
      </c>
      <c r="F178" s="473" t="s">
        <v>843</v>
      </c>
      <c r="G178" s="370" t="s">
        <v>902</v>
      </c>
      <c r="H178" s="371">
        <v>10</v>
      </c>
      <c r="I178" s="382">
        <v>11900</v>
      </c>
      <c r="J178" s="383">
        <f t="shared" si="10"/>
        <v>2027.44</v>
      </c>
      <c r="K178" s="314">
        <v>2027.44</v>
      </c>
      <c r="L178" s="189"/>
      <c r="M178" s="189"/>
      <c r="N178" s="314"/>
      <c r="O178" s="314"/>
      <c r="P178" s="385" t="s">
        <v>907</v>
      </c>
    </row>
    <row r="179" spans="1:16" x14ac:dyDescent="0.2">
      <c r="A179" s="36">
        <v>173</v>
      </c>
      <c r="B179" s="278"/>
      <c r="C179" s="72"/>
      <c r="D179" s="369">
        <v>38357</v>
      </c>
      <c r="E179" s="472">
        <v>63193420</v>
      </c>
      <c r="F179" s="473" t="s">
        <v>843</v>
      </c>
      <c r="G179" s="370" t="s">
        <v>903</v>
      </c>
      <c r="H179" s="371">
        <v>10</v>
      </c>
      <c r="I179" s="382">
        <v>11900</v>
      </c>
      <c r="J179" s="383">
        <f t="shared" si="10"/>
        <v>2345.41</v>
      </c>
      <c r="K179" s="314">
        <v>2345.41</v>
      </c>
      <c r="L179" s="189"/>
      <c r="M179" s="189"/>
      <c r="N179" s="314"/>
      <c r="O179" s="314"/>
      <c r="P179" s="385" t="s">
        <v>908</v>
      </c>
    </row>
    <row r="180" spans="1:16" x14ac:dyDescent="0.2">
      <c r="A180" s="36">
        <v>174</v>
      </c>
      <c r="B180" s="278"/>
      <c r="C180" s="72"/>
      <c r="D180" s="369">
        <v>39320</v>
      </c>
      <c r="E180" s="472">
        <v>63193420</v>
      </c>
      <c r="F180" s="473" t="s">
        <v>843</v>
      </c>
      <c r="G180" s="370" t="s">
        <v>904</v>
      </c>
      <c r="H180" s="371">
        <v>10</v>
      </c>
      <c r="I180" s="382">
        <v>11900</v>
      </c>
      <c r="J180" s="383">
        <f t="shared" si="10"/>
        <v>977</v>
      </c>
      <c r="K180" s="314">
        <v>977</v>
      </c>
      <c r="L180" s="189"/>
      <c r="M180" s="189"/>
      <c r="N180" s="314"/>
      <c r="O180" s="314"/>
      <c r="P180" s="385" t="s">
        <v>909</v>
      </c>
    </row>
    <row r="181" spans="1:16" x14ac:dyDescent="0.2">
      <c r="A181" s="36">
        <v>175</v>
      </c>
      <c r="B181" s="278"/>
      <c r="C181" s="72"/>
      <c r="D181" s="369">
        <v>40483</v>
      </c>
      <c r="E181" s="472">
        <v>63193420</v>
      </c>
      <c r="F181" s="473" t="s">
        <v>852</v>
      </c>
      <c r="G181" s="370" t="s">
        <v>905</v>
      </c>
      <c r="H181" s="371">
        <v>10</v>
      </c>
      <c r="I181" s="382">
        <v>11900</v>
      </c>
      <c r="J181" s="383">
        <f t="shared" si="10"/>
        <v>3051.4</v>
      </c>
      <c r="K181" s="314">
        <v>3051.4</v>
      </c>
      <c r="L181" s="189"/>
      <c r="M181" s="189"/>
      <c r="N181" s="314"/>
      <c r="O181" s="314"/>
      <c r="P181" s="385" t="s">
        <v>910</v>
      </c>
    </row>
    <row r="182" spans="1:16" x14ac:dyDescent="0.2">
      <c r="A182" s="36">
        <v>176</v>
      </c>
      <c r="B182" s="278"/>
      <c r="C182" s="72"/>
      <c r="D182" s="369">
        <v>40646</v>
      </c>
      <c r="E182" s="472">
        <v>63193420</v>
      </c>
      <c r="F182" s="473" t="s">
        <v>852</v>
      </c>
      <c r="G182" s="370" t="s">
        <v>906</v>
      </c>
      <c r="H182" s="371">
        <v>10</v>
      </c>
      <c r="I182" s="382">
        <v>11900</v>
      </c>
      <c r="J182" s="383">
        <f t="shared" si="10"/>
        <v>541</v>
      </c>
      <c r="K182" s="314">
        <v>541</v>
      </c>
      <c r="L182" s="189"/>
      <c r="M182" s="189"/>
      <c r="N182" s="314"/>
      <c r="O182" s="314"/>
      <c r="P182" s="385" t="s">
        <v>911</v>
      </c>
    </row>
    <row r="183" spans="1:16" x14ac:dyDescent="0.2">
      <c r="A183" s="36">
        <v>177</v>
      </c>
      <c r="B183" s="278" t="s">
        <v>876</v>
      </c>
      <c r="C183" s="72" t="s">
        <v>616</v>
      </c>
      <c r="D183" s="80">
        <v>41007</v>
      </c>
      <c r="E183" s="78">
        <v>631230201</v>
      </c>
      <c r="F183" s="37" t="s">
        <v>852</v>
      </c>
      <c r="G183" s="77" t="s">
        <v>382</v>
      </c>
      <c r="H183" s="48">
        <v>10</v>
      </c>
      <c r="I183" s="39">
        <v>14310</v>
      </c>
      <c r="J183" s="228">
        <f t="shared" si="0"/>
        <v>40.1</v>
      </c>
      <c r="K183" s="189"/>
      <c r="L183" s="189"/>
      <c r="M183" s="189">
        <v>40.1</v>
      </c>
      <c r="N183" s="189"/>
      <c r="O183" s="189"/>
      <c r="P183" s="110" t="s">
        <v>206</v>
      </c>
    </row>
    <row r="184" spans="1:16" x14ac:dyDescent="0.2">
      <c r="A184" s="36">
        <v>178</v>
      </c>
      <c r="B184" s="278" t="s">
        <v>710</v>
      </c>
      <c r="C184" s="72" t="s">
        <v>441</v>
      </c>
      <c r="D184" s="80">
        <v>42127</v>
      </c>
      <c r="E184" s="78">
        <v>631230159</v>
      </c>
      <c r="F184" s="37" t="s">
        <v>888</v>
      </c>
      <c r="G184" s="77" t="s">
        <v>494</v>
      </c>
      <c r="H184" s="48">
        <v>10</v>
      </c>
      <c r="I184" s="39">
        <v>13210</v>
      </c>
      <c r="J184" s="228">
        <f t="shared" si="0"/>
        <v>49.2</v>
      </c>
      <c r="K184" s="189"/>
      <c r="L184" s="189">
        <v>49.2</v>
      </c>
      <c r="M184" s="189"/>
      <c r="N184" s="189"/>
      <c r="O184" s="189"/>
      <c r="P184" s="301" t="s">
        <v>495</v>
      </c>
    </row>
    <row r="185" spans="1:16" x14ac:dyDescent="0.2">
      <c r="A185" s="36">
        <v>179</v>
      </c>
      <c r="B185" s="278" t="s">
        <v>690</v>
      </c>
      <c r="C185" s="72" t="s">
        <v>441</v>
      </c>
      <c r="D185" s="80">
        <v>41801</v>
      </c>
      <c r="E185" s="78">
        <v>631230164</v>
      </c>
      <c r="F185" s="37" t="s">
        <v>888</v>
      </c>
      <c r="G185" s="77" t="s">
        <v>494</v>
      </c>
      <c r="H185" s="48">
        <v>10</v>
      </c>
      <c r="I185" s="39">
        <v>13210</v>
      </c>
      <c r="J185" s="228">
        <f t="shared" si="0"/>
        <v>51.75</v>
      </c>
      <c r="K185" s="189"/>
      <c r="L185" s="189">
        <v>51.75</v>
      </c>
      <c r="M185" s="189"/>
      <c r="N185" s="189"/>
      <c r="O185" s="189"/>
      <c r="P185" s="301" t="s">
        <v>495</v>
      </c>
    </row>
    <row r="186" spans="1:16" x14ac:dyDescent="0.2">
      <c r="A186" s="36">
        <v>180</v>
      </c>
      <c r="B186" s="278" t="s">
        <v>742</v>
      </c>
      <c r="C186" s="72" t="s">
        <v>581</v>
      </c>
      <c r="D186" s="80">
        <v>41773</v>
      </c>
      <c r="E186" s="78">
        <v>631230107</v>
      </c>
      <c r="F186" s="37" t="s">
        <v>888</v>
      </c>
      <c r="G186" s="77" t="s">
        <v>494</v>
      </c>
      <c r="H186" s="48">
        <v>10</v>
      </c>
      <c r="I186" s="39">
        <v>13210</v>
      </c>
      <c r="J186" s="228">
        <f t="shared" si="0"/>
        <v>312.47000000000003</v>
      </c>
      <c r="K186" s="189"/>
      <c r="L186" s="189">
        <v>312.47000000000003</v>
      </c>
      <c r="M186" s="189"/>
      <c r="N186" s="189"/>
      <c r="O186" s="189"/>
      <c r="P186" s="301" t="s">
        <v>495</v>
      </c>
    </row>
    <row r="187" spans="1:16" x14ac:dyDescent="0.2">
      <c r="A187" s="36">
        <v>181</v>
      </c>
      <c r="B187" s="278" t="s">
        <v>685</v>
      </c>
      <c r="C187" s="72" t="s">
        <v>281</v>
      </c>
      <c r="D187" s="80">
        <v>41746</v>
      </c>
      <c r="E187" s="78">
        <v>631230173</v>
      </c>
      <c r="F187" s="37" t="s">
        <v>888</v>
      </c>
      <c r="G187" s="77" t="s">
        <v>494</v>
      </c>
      <c r="H187" s="48">
        <v>10</v>
      </c>
      <c r="I187" s="39">
        <v>13210</v>
      </c>
      <c r="J187" s="228">
        <f t="shared" si="0"/>
        <v>270.95</v>
      </c>
      <c r="K187" s="189"/>
      <c r="L187" s="189">
        <v>270.95</v>
      </c>
      <c r="M187" s="189"/>
      <c r="N187" s="189"/>
      <c r="O187" s="189"/>
      <c r="P187" s="301" t="s">
        <v>495</v>
      </c>
    </row>
    <row r="188" spans="1:16" x14ac:dyDescent="0.2">
      <c r="A188" s="36">
        <v>182</v>
      </c>
      <c r="B188" s="274" t="s">
        <v>702</v>
      </c>
      <c r="C188" s="43" t="s">
        <v>281</v>
      </c>
      <c r="D188" s="76">
        <v>41729</v>
      </c>
      <c r="E188" s="78">
        <v>631230174</v>
      </c>
      <c r="F188" s="37" t="s">
        <v>888</v>
      </c>
      <c r="G188" s="77" t="s">
        <v>494</v>
      </c>
      <c r="H188" s="48">
        <v>10</v>
      </c>
      <c r="I188" s="39">
        <v>13210</v>
      </c>
      <c r="J188" s="228">
        <f t="shared" si="0"/>
        <v>22.81</v>
      </c>
      <c r="K188" s="189"/>
      <c r="L188" s="189">
        <v>22.81</v>
      </c>
      <c r="M188" s="193"/>
      <c r="N188" s="194"/>
      <c r="O188" s="190"/>
      <c r="P188" s="301" t="s">
        <v>495</v>
      </c>
    </row>
    <row r="189" spans="1:16" x14ac:dyDescent="0.2">
      <c r="A189" s="36">
        <v>183</v>
      </c>
      <c r="B189" s="274" t="s">
        <v>704</v>
      </c>
      <c r="C189" s="43" t="s">
        <v>428</v>
      </c>
      <c r="D189" s="76">
        <v>41716</v>
      </c>
      <c r="E189" s="78">
        <v>631230175</v>
      </c>
      <c r="F189" s="37" t="s">
        <v>888</v>
      </c>
      <c r="G189" s="77" t="s">
        <v>494</v>
      </c>
      <c r="H189" s="48">
        <v>10</v>
      </c>
      <c r="I189" s="39">
        <v>13210</v>
      </c>
      <c r="J189" s="228">
        <f t="shared" si="0"/>
        <v>59.6</v>
      </c>
      <c r="K189" s="189"/>
      <c r="L189" s="189">
        <v>59.6</v>
      </c>
      <c r="M189" s="193"/>
      <c r="N189" s="194"/>
      <c r="O189" s="190"/>
      <c r="P189" s="301" t="s">
        <v>495</v>
      </c>
    </row>
    <row r="190" spans="1:16" x14ac:dyDescent="0.2">
      <c r="A190" s="36">
        <v>184</v>
      </c>
      <c r="B190" s="274" t="s">
        <v>691</v>
      </c>
      <c r="C190" s="43" t="s">
        <v>889</v>
      </c>
      <c r="D190" s="76">
        <v>42138</v>
      </c>
      <c r="E190" s="78">
        <v>631230168</v>
      </c>
      <c r="F190" s="37" t="s">
        <v>888</v>
      </c>
      <c r="G190" s="77" t="s">
        <v>494</v>
      </c>
      <c r="H190" s="48">
        <v>10</v>
      </c>
      <c r="I190" s="39">
        <v>13210</v>
      </c>
      <c r="J190" s="228">
        <f t="shared" si="0"/>
        <v>72.489999999999995</v>
      </c>
      <c r="K190" s="189"/>
      <c r="L190" s="189">
        <v>72.489999999999995</v>
      </c>
      <c r="M190" s="193"/>
      <c r="N190" s="194"/>
      <c r="O190" s="190"/>
      <c r="P190" s="301" t="s">
        <v>495</v>
      </c>
    </row>
    <row r="191" spans="1:16" x14ac:dyDescent="0.2">
      <c r="A191" s="36">
        <v>185</v>
      </c>
      <c r="B191" s="274" t="s">
        <v>688</v>
      </c>
      <c r="C191" s="43" t="s">
        <v>441</v>
      </c>
      <c r="D191" s="76">
        <v>42151</v>
      </c>
      <c r="E191" s="78">
        <v>631230171</v>
      </c>
      <c r="F191" s="37" t="s">
        <v>888</v>
      </c>
      <c r="G191" s="77" t="s">
        <v>494</v>
      </c>
      <c r="H191" s="48">
        <v>10</v>
      </c>
      <c r="I191" s="39">
        <v>13210</v>
      </c>
      <c r="J191" s="228">
        <f t="shared" si="0"/>
        <v>16.239999999999998</v>
      </c>
      <c r="K191" s="189"/>
      <c r="L191" s="189">
        <v>16.239999999999998</v>
      </c>
      <c r="M191" s="193"/>
      <c r="N191" s="194"/>
      <c r="O191" s="190"/>
      <c r="P191" s="301" t="s">
        <v>495</v>
      </c>
    </row>
    <row r="192" spans="1:16" ht="13.5" thickBot="1" x14ac:dyDescent="0.25">
      <c r="A192" s="36">
        <v>186</v>
      </c>
      <c r="B192" s="274" t="s">
        <v>692</v>
      </c>
      <c r="C192" s="43" t="s">
        <v>616</v>
      </c>
      <c r="D192" s="76">
        <v>42177</v>
      </c>
      <c r="E192" s="78">
        <v>631230172</v>
      </c>
      <c r="F192" s="37" t="s">
        <v>888</v>
      </c>
      <c r="G192" s="77" t="s">
        <v>494</v>
      </c>
      <c r="H192" s="48">
        <v>10</v>
      </c>
      <c r="I192" s="39">
        <v>13210</v>
      </c>
      <c r="J192" s="228">
        <f t="shared" si="0"/>
        <v>32.18</v>
      </c>
      <c r="K192" s="189"/>
      <c r="L192" s="189">
        <v>32.18</v>
      </c>
      <c r="M192" s="193"/>
      <c r="N192" s="194"/>
      <c r="O192" s="190"/>
      <c r="P192" s="301" t="s">
        <v>495</v>
      </c>
    </row>
    <row r="193" spans="1:21" ht="13.5" thickBot="1" x14ac:dyDescent="0.25">
      <c r="A193" s="36">
        <v>187</v>
      </c>
      <c r="B193" s="274" t="s">
        <v>695</v>
      </c>
      <c r="C193" s="43" t="s">
        <v>441</v>
      </c>
      <c r="D193" s="76">
        <v>42186</v>
      </c>
      <c r="E193" s="78">
        <v>631230170</v>
      </c>
      <c r="F193" s="37" t="s">
        <v>888</v>
      </c>
      <c r="G193" s="77" t="s">
        <v>494</v>
      </c>
      <c r="H193" s="48">
        <v>10</v>
      </c>
      <c r="I193" s="39">
        <v>13210</v>
      </c>
      <c r="J193" s="228">
        <f t="shared" si="0"/>
        <v>9.8000000000000007</v>
      </c>
      <c r="K193" s="189"/>
      <c r="L193" s="189">
        <v>9.8000000000000007</v>
      </c>
      <c r="M193" s="193"/>
      <c r="N193" s="194"/>
      <c r="O193" s="190"/>
      <c r="P193" s="301" t="s">
        <v>495</v>
      </c>
      <c r="R193" s="484" t="s">
        <v>52</v>
      </c>
      <c r="S193" s="485" t="s">
        <v>53</v>
      </c>
      <c r="T193" s="484" t="s">
        <v>54</v>
      </c>
      <c r="U193" s="486" t="s">
        <v>76</v>
      </c>
    </row>
    <row r="194" spans="1:21" x14ac:dyDescent="0.2">
      <c r="A194" s="36">
        <v>188</v>
      </c>
      <c r="B194" s="274" t="s">
        <v>740</v>
      </c>
      <c r="C194" s="43" t="s">
        <v>441</v>
      </c>
      <c r="D194" s="76">
        <v>42199</v>
      </c>
      <c r="E194" s="78">
        <v>631230165</v>
      </c>
      <c r="F194" s="37" t="s">
        <v>888</v>
      </c>
      <c r="G194" s="77" t="s">
        <v>494</v>
      </c>
      <c r="H194" s="48">
        <v>10</v>
      </c>
      <c r="I194" s="39">
        <v>13210</v>
      </c>
      <c r="J194" s="228">
        <f t="shared" si="0"/>
        <v>13.89</v>
      </c>
      <c r="K194" s="189"/>
      <c r="L194" s="189">
        <v>13.89</v>
      </c>
      <c r="M194" s="193"/>
      <c r="N194" s="194"/>
      <c r="O194" s="190"/>
      <c r="P194" s="301" t="s">
        <v>495</v>
      </c>
      <c r="R194" s="346">
        <v>4596.75</v>
      </c>
      <c r="S194" s="346">
        <v>10776.48</v>
      </c>
      <c r="T194" s="346">
        <v>29239.46</v>
      </c>
    </row>
    <row r="195" spans="1:21" x14ac:dyDescent="0.2">
      <c r="A195" s="36">
        <v>189</v>
      </c>
      <c r="B195" s="274" t="s">
        <v>689</v>
      </c>
      <c r="C195" s="43" t="s">
        <v>889</v>
      </c>
      <c r="D195" s="76">
        <v>42206</v>
      </c>
      <c r="E195" s="78">
        <v>631230169</v>
      </c>
      <c r="F195" s="37" t="s">
        <v>888</v>
      </c>
      <c r="G195" s="77" t="s">
        <v>494</v>
      </c>
      <c r="H195" s="48">
        <v>10</v>
      </c>
      <c r="I195" s="39">
        <v>13210</v>
      </c>
      <c r="J195" s="228">
        <f t="shared" si="0"/>
        <v>6.5</v>
      </c>
      <c r="K195" s="189"/>
      <c r="L195" s="189">
        <v>6.5</v>
      </c>
      <c r="M195" s="193"/>
      <c r="N195" s="194"/>
      <c r="O195" s="190"/>
      <c r="P195" s="301" t="s">
        <v>495</v>
      </c>
      <c r="R195" s="347"/>
      <c r="S195" s="346">
        <v>11245.81</v>
      </c>
      <c r="T195" s="346">
        <v>40549.120000000003</v>
      </c>
    </row>
    <row r="196" spans="1:21" x14ac:dyDescent="0.2">
      <c r="A196" s="36">
        <v>190</v>
      </c>
      <c r="B196" s="274" t="s">
        <v>712</v>
      </c>
      <c r="C196" s="43" t="s">
        <v>441</v>
      </c>
      <c r="D196" s="76">
        <v>42216</v>
      </c>
      <c r="E196" s="78">
        <v>631230182</v>
      </c>
      <c r="F196" s="37" t="s">
        <v>888</v>
      </c>
      <c r="G196" s="77" t="s">
        <v>494</v>
      </c>
      <c r="H196" s="48">
        <v>10</v>
      </c>
      <c r="I196" s="39">
        <v>13210</v>
      </c>
      <c r="J196" s="228">
        <f t="shared" si="0"/>
        <v>32.119999999999997</v>
      </c>
      <c r="K196" s="189"/>
      <c r="L196" s="189">
        <v>32.119999999999997</v>
      </c>
      <c r="M196" s="193"/>
      <c r="N196" s="194"/>
      <c r="O196" s="190"/>
      <c r="P196" s="301" t="s">
        <v>495</v>
      </c>
      <c r="R196" s="347"/>
      <c r="S196" s="346">
        <v>20434.650000000001</v>
      </c>
      <c r="T196" s="346"/>
    </row>
    <row r="197" spans="1:21" x14ac:dyDescent="0.2">
      <c r="A197" s="36">
        <v>191</v>
      </c>
      <c r="B197" s="274" t="s">
        <v>705</v>
      </c>
      <c r="C197" s="43" t="s">
        <v>428</v>
      </c>
      <c r="D197" s="76">
        <v>42229</v>
      </c>
      <c r="E197" s="78">
        <v>631230176</v>
      </c>
      <c r="F197" s="37" t="s">
        <v>888</v>
      </c>
      <c r="G197" s="77" t="s">
        <v>494</v>
      </c>
      <c r="H197" s="48">
        <v>10</v>
      </c>
      <c r="I197" s="39">
        <v>13210</v>
      </c>
      <c r="J197" s="228">
        <f t="shared" si="0"/>
        <v>66.63</v>
      </c>
      <c r="K197" s="189"/>
      <c r="L197" s="189">
        <v>66.63</v>
      </c>
      <c r="M197" s="193"/>
      <c r="N197" s="194"/>
      <c r="O197" s="190"/>
      <c r="P197" s="301" t="s">
        <v>495</v>
      </c>
      <c r="R197" s="347"/>
      <c r="S197" s="346">
        <v>11101.27</v>
      </c>
      <c r="T197" s="346"/>
    </row>
    <row r="198" spans="1:21" x14ac:dyDescent="0.2">
      <c r="A198" s="36">
        <v>192</v>
      </c>
      <c r="B198" s="274" t="s">
        <v>686</v>
      </c>
      <c r="C198" s="43" t="s">
        <v>441</v>
      </c>
      <c r="D198" s="76">
        <v>41816</v>
      </c>
      <c r="E198" s="78">
        <v>631230165</v>
      </c>
      <c r="F198" s="37" t="s">
        <v>888</v>
      </c>
      <c r="G198" s="77" t="s">
        <v>494</v>
      </c>
      <c r="H198" s="48">
        <v>10</v>
      </c>
      <c r="I198" s="39">
        <v>13210</v>
      </c>
      <c r="J198" s="228">
        <f t="shared" si="0"/>
        <v>3.21</v>
      </c>
      <c r="K198" s="189"/>
      <c r="L198" s="189">
        <v>3.21</v>
      </c>
      <c r="M198" s="193"/>
      <c r="N198" s="194"/>
      <c r="O198" s="190"/>
      <c r="P198" s="301" t="s">
        <v>495</v>
      </c>
      <c r="R198" s="347"/>
      <c r="S198" s="346">
        <v>9808.94</v>
      </c>
      <c r="T198" s="346"/>
    </row>
    <row r="199" spans="1:21" x14ac:dyDescent="0.2">
      <c r="A199" s="36">
        <v>193</v>
      </c>
      <c r="B199" s="274" t="s">
        <v>687</v>
      </c>
      <c r="C199" s="43" t="s">
        <v>441</v>
      </c>
      <c r="D199" s="76">
        <v>41851</v>
      </c>
      <c r="E199" s="78">
        <v>631230163</v>
      </c>
      <c r="F199" s="37" t="s">
        <v>888</v>
      </c>
      <c r="G199" s="77" t="s">
        <v>494</v>
      </c>
      <c r="H199" s="48">
        <v>10</v>
      </c>
      <c r="I199" s="39">
        <v>13210</v>
      </c>
      <c r="J199" s="228">
        <f t="shared" si="0"/>
        <v>114.77</v>
      </c>
      <c r="K199" s="189"/>
      <c r="L199" s="189">
        <v>114.77</v>
      </c>
      <c r="M199" s="193"/>
      <c r="N199" s="194"/>
      <c r="O199" s="190"/>
      <c r="P199" s="301" t="s">
        <v>495</v>
      </c>
      <c r="R199" s="347"/>
      <c r="S199" s="346">
        <v>11040.26</v>
      </c>
      <c r="T199" s="347"/>
    </row>
    <row r="200" spans="1:21" x14ac:dyDescent="0.2">
      <c r="A200" s="36">
        <v>194</v>
      </c>
      <c r="B200" s="274" t="s">
        <v>714</v>
      </c>
      <c r="C200" s="43" t="s">
        <v>388</v>
      </c>
      <c r="D200" s="76">
        <v>41862</v>
      </c>
      <c r="E200" s="78">
        <v>631230162</v>
      </c>
      <c r="F200" s="37" t="s">
        <v>888</v>
      </c>
      <c r="G200" s="77" t="s">
        <v>494</v>
      </c>
      <c r="H200" s="48">
        <v>10</v>
      </c>
      <c r="I200" s="39">
        <v>13210</v>
      </c>
      <c r="J200" s="228">
        <f t="shared" si="0"/>
        <v>185.92</v>
      </c>
      <c r="K200" s="189"/>
      <c r="L200" s="189">
        <v>185.92</v>
      </c>
      <c r="M200" s="193"/>
      <c r="N200" s="194"/>
      <c r="O200" s="190"/>
      <c r="P200" s="301" t="s">
        <v>495</v>
      </c>
      <c r="R200" s="347"/>
      <c r="S200" s="346">
        <v>27818.33</v>
      </c>
      <c r="T200" s="347"/>
    </row>
    <row r="201" spans="1:21" x14ac:dyDescent="0.2">
      <c r="A201" s="36">
        <v>195</v>
      </c>
      <c r="B201" s="274" t="s">
        <v>746</v>
      </c>
      <c r="C201" s="43" t="s">
        <v>441</v>
      </c>
      <c r="D201" s="76">
        <v>41887</v>
      </c>
      <c r="E201" s="78">
        <v>631230161</v>
      </c>
      <c r="F201" s="37" t="s">
        <v>888</v>
      </c>
      <c r="G201" s="77" t="s">
        <v>494</v>
      </c>
      <c r="H201" s="48">
        <v>10</v>
      </c>
      <c r="I201" s="39">
        <v>13210</v>
      </c>
      <c r="J201" s="228">
        <f t="shared" si="0"/>
        <v>27.26</v>
      </c>
      <c r="K201" s="189"/>
      <c r="L201" s="189">
        <v>27.26</v>
      </c>
      <c r="M201" s="193"/>
      <c r="N201" s="194"/>
      <c r="O201" s="190"/>
      <c r="P201" s="301" t="s">
        <v>495</v>
      </c>
      <c r="R201" s="347"/>
      <c r="S201" s="346">
        <v>20753.560000000001</v>
      </c>
      <c r="T201" s="347"/>
    </row>
    <row r="202" spans="1:21" x14ac:dyDescent="0.2">
      <c r="A202" s="36">
        <v>196</v>
      </c>
      <c r="B202" s="274" t="s">
        <v>696</v>
      </c>
      <c r="C202" s="43" t="s">
        <v>441</v>
      </c>
      <c r="D202" s="76">
        <v>42115</v>
      </c>
      <c r="E202" s="78">
        <v>631230160</v>
      </c>
      <c r="F202" s="37" t="s">
        <v>888</v>
      </c>
      <c r="G202" s="77" t="s">
        <v>494</v>
      </c>
      <c r="H202" s="48">
        <v>10</v>
      </c>
      <c r="I202" s="39">
        <v>13210</v>
      </c>
      <c r="J202" s="228">
        <f t="shared" si="0"/>
        <v>51.29</v>
      </c>
      <c r="K202" s="189"/>
      <c r="L202" s="189">
        <v>51.29</v>
      </c>
      <c r="M202" s="193"/>
      <c r="N202" s="194"/>
      <c r="O202" s="190"/>
      <c r="P202" s="301" t="s">
        <v>495</v>
      </c>
      <c r="R202" s="347"/>
      <c r="S202" s="346">
        <v>17608.38</v>
      </c>
      <c r="T202" s="347"/>
    </row>
    <row r="203" spans="1:21" x14ac:dyDescent="0.2">
      <c r="A203" s="36">
        <v>197</v>
      </c>
      <c r="B203" s="274" t="s">
        <v>725</v>
      </c>
      <c r="C203" s="43" t="s">
        <v>616</v>
      </c>
      <c r="D203" s="76">
        <v>43634</v>
      </c>
      <c r="E203" s="78">
        <v>631230202</v>
      </c>
      <c r="F203" s="37" t="s">
        <v>879</v>
      </c>
      <c r="G203" s="423" t="s">
        <v>726</v>
      </c>
      <c r="H203" s="48">
        <v>10</v>
      </c>
      <c r="I203" s="39">
        <v>13220</v>
      </c>
      <c r="J203" s="228">
        <f t="shared" si="0"/>
        <v>3.6</v>
      </c>
      <c r="K203" s="189"/>
      <c r="L203" s="189">
        <v>3.6</v>
      </c>
      <c r="M203" s="189"/>
      <c r="N203" s="189"/>
      <c r="O203" s="189"/>
      <c r="P203" s="301" t="s">
        <v>727</v>
      </c>
      <c r="R203" s="347"/>
      <c r="S203" s="346">
        <v>48052.5</v>
      </c>
      <c r="T203" s="347"/>
    </row>
    <row r="204" spans="1:21" x14ac:dyDescent="0.2">
      <c r="A204" s="36">
        <v>198</v>
      </c>
      <c r="B204" s="274" t="s">
        <v>728</v>
      </c>
      <c r="C204" s="43" t="s">
        <v>616</v>
      </c>
      <c r="D204" s="76">
        <v>43679</v>
      </c>
      <c r="E204" s="78">
        <v>631230205</v>
      </c>
      <c r="F204" s="37" t="s">
        <v>879</v>
      </c>
      <c r="G204" s="423" t="s">
        <v>726</v>
      </c>
      <c r="H204" s="48">
        <v>10</v>
      </c>
      <c r="I204" s="39">
        <v>13220</v>
      </c>
      <c r="J204" s="228">
        <f t="shared" si="0"/>
        <v>64.5</v>
      </c>
      <c r="K204" s="189"/>
      <c r="L204" s="189">
        <v>64.5</v>
      </c>
      <c r="M204" s="193"/>
      <c r="N204" s="194"/>
      <c r="O204" s="190"/>
      <c r="P204" s="301" t="s">
        <v>727</v>
      </c>
      <c r="R204" s="347"/>
      <c r="S204" s="346">
        <v>14885.61</v>
      </c>
      <c r="T204" s="347"/>
    </row>
    <row r="205" spans="1:21" x14ac:dyDescent="0.2">
      <c r="A205" s="36">
        <v>199</v>
      </c>
      <c r="B205" s="274" t="s">
        <v>707</v>
      </c>
      <c r="C205" s="43" t="s">
        <v>428</v>
      </c>
      <c r="D205" s="76">
        <v>43208</v>
      </c>
      <c r="E205" s="78">
        <v>631230177</v>
      </c>
      <c r="F205" s="37" t="s">
        <v>879</v>
      </c>
      <c r="G205" s="77" t="s">
        <v>494</v>
      </c>
      <c r="H205" s="48">
        <v>10</v>
      </c>
      <c r="I205" s="39">
        <v>13210</v>
      </c>
      <c r="J205" s="228">
        <f t="shared" si="0"/>
        <v>14.01</v>
      </c>
      <c r="K205" s="189"/>
      <c r="L205" s="189">
        <v>14.01</v>
      </c>
      <c r="M205" s="193"/>
      <c r="N205" s="194"/>
      <c r="O205" s="190"/>
      <c r="P205" s="301" t="s">
        <v>495</v>
      </c>
      <c r="R205" s="347"/>
      <c r="S205" s="346">
        <v>10322.49</v>
      </c>
      <c r="T205" s="347"/>
    </row>
    <row r="206" spans="1:21" x14ac:dyDescent="0.2">
      <c r="A206" s="36">
        <v>200</v>
      </c>
      <c r="B206" s="274" t="s">
        <v>706</v>
      </c>
      <c r="C206" s="43" t="s">
        <v>428</v>
      </c>
      <c r="D206" s="76">
        <v>43214</v>
      </c>
      <c r="E206" s="78">
        <v>631230178</v>
      </c>
      <c r="F206" s="37" t="s">
        <v>879</v>
      </c>
      <c r="G206" s="77" t="s">
        <v>494</v>
      </c>
      <c r="H206" s="48">
        <v>10</v>
      </c>
      <c r="I206" s="39">
        <v>13210</v>
      </c>
      <c r="J206" s="228">
        <f t="shared" si="0"/>
        <v>44.98</v>
      </c>
      <c r="K206" s="189"/>
      <c r="L206" s="189">
        <v>44.98</v>
      </c>
      <c r="M206" s="193"/>
      <c r="N206" s="194"/>
      <c r="O206" s="190"/>
      <c r="P206" s="301" t="s">
        <v>495</v>
      </c>
      <c r="R206" s="347"/>
      <c r="S206" s="346">
        <v>11522.4</v>
      </c>
      <c r="T206" s="347"/>
    </row>
    <row r="207" spans="1:21" x14ac:dyDescent="0.2">
      <c r="A207" s="36">
        <v>201</v>
      </c>
      <c r="B207" s="274" t="s">
        <v>709</v>
      </c>
      <c r="C207" s="43" t="s">
        <v>388</v>
      </c>
      <c r="D207" s="76">
        <v>43221</v>
      </c>
      <c r="E207" s="78">
        <v>631230179</v>
      </c>
      <c r="F207" s="37" t="s">
        <v>879</v>
      </c>
      <c r="G207" s="77" t="s">
        <v>494</v>
      </c>
      <c r="H207" s="48">
        <v>10</v>
      </c>
      <c r="I207" s="39">
        <v>13210</v>
      </c>
      <c r="J207" s="228">
        <f t="shared" si="0"/>
        <v>65.8</v>
      </c>
      <c r="K207" s="189"/>
      <c r="L207" s="189">
        <v>65.8</v>
      </c>
      <c r="M207" s="193"/>
      <c r="N207" s="194"/>
      <c r="O207" s="190"/>
      <c r="P207" s="301" t="s">
        <v>495</v>
      </c>
      <c r="R207" s="347"/>
      <c r="S207" s="346">
        <v>10544.85</v>
      </c>
      <c r="T207" s="347"/>
    </row>
    <row r="208" spans="1:21" x14ac:dyDescent="0.2">
      <c r="A208" s="36">
        <v>202</v>
      </c>
      <c r="B208" s="274" t="s">
        <v>708</v>
      </c>
      <c r="C208" s="43" t="s">
        <v>890</v>
      </c>
      <c r="D208" s="76">
        <v>43228</v>
      </c>
      <c r="E208" s="78">
        <v>631230180</v>
      </c>
      <c r="F208" s="37" t="s">
        <v>879</v>
      </c>
      <c r="G208" s="77" t="s">
        <v>494</v>
      </c>
      <c r="H208" s="48">
        <v>10</v>
      </c>
      <c r="I208" s="39">
        <v>13210</v>
      </c>
      <c r="J208" s="228">
        <f t="shared" si="0"/>
        <v>40.78</v>
      </c>
      <c r="K208" s="189"/>
      <c r="L208" s="189">
        <v>40.78</v>
      </c>
      <c r="M208" s="193"/>
      <c r="N208" s="194"/>
      <c r="O208" s="190"/>
      <c r="P208" s="301" t="s">
        <v>495</v>
      </c>
      <c r="R208" s="347"/>
      <c r="S208" s="346">
        <v>11548.47</v>
      </c>
      <c r="T208" s="347"/>
    </row>
    <row r="209" spans="1:21" x14ac:dyDescent="0.2">
      <c r="A209" s="36">
        <v>203</v>
      </c>
      <c r="B209" s="274" t="s">
        <v>713</v>
      </c>
      <c r="C209" s="43" t="s">
        <v>441</v>
      </c>
      <c r="D209" s="76">
        <v>43235</v>
      </c>
      <c r="E209" s="78">
        <v>631230181</v>
      </c>
      <c r="F209" s="37" t="s">
        <v>879</v>
      </c>
      <c r="G209" s="77" t="s">
        <v>494</v>
      </c>
      <c r="H209" s="48">
        <v>10</v>
      </c>
      <c r="I209" s="39">
        <v>13210</v>
      </c>
      <c r="J209" s="228">
        <f t="shared" si="0"/>
        <v>22.66</v>
      </c>
      <c r="K209" s="189"/>
      <c r="L209" s="189">
        <v>22.66</v>
      </c>
      <c r="M209" s="193"/>
      <c r="N209" s="194"/>
      <c r="O209" s="190"/>
      <c r="P209" s="301" t="s">
        <v>495</v>
      </c>
      <c r="R209" s="347"/>
      <c r="S209" s="346">
        <v>9092.2999999999993</v>
      </c>
      <c r="T209" s="347"/>
    </row>
    <row r="210" spans="1:21" x14ac:dyDescent="0.2">
      <c r="A210" s="36">
        <v>204</v>
      </c>
      <c r="B210" s="274" t="s">
        <v>761</v>
      </c>
      <c r="C210" s="43" t="s">
        <v>616</v>
      </c>
      <c r="D210" s="76">
        <v>43641</v>
      </c>
      <c r="E210" s="78">
        <v>631230203</v>
      </c>
      <c r="F210" s="37" t="s">
        <v>879</v>
      </c>
      <c r="G210" s="423" t="s">
        <v>726</v>
      </c>
      <c r="H210" s="48">
        <v>10</v>
      </c>
      <c r="I210" s="39">
        <v>13220</v>
      </c>
      <c r="J210" s="228">
        <f t="shared" si="0"/>
        <v>89.67</v>
      </c>
      <c r="K210" s="189"/>
      <c r="L210" s="189">
        <v>89.67</v>
      </c>
      <c r="M210" s="193"/>
      <c r="N210" s="194"/>
      <c r="O210" s="190"/>
      <c r="P210" s="301" t="s">
        <v>727</v>
      </c>
      <c r="R210" s="347"/>
      <c r="S210" s="346">
        <v>9575.11</v>
      </c>
      <c r="T210" s="347"/>
    </row>
    <row r="211" spans="1:21" ht="13.5" thickBot="1" x14ac:dyDescent="0.25">
      <c r="A211" s="36">
        <v>205</v>
      </c>
      <c r="B211" s="274" t="s">
        <v>766</v>
      </c>
      <c r="C211" s="43" t="s">
        <v>616</v>
      </c>
      <c r="D211" s="76">
        <v>46449</v>
      </c>
      <c r="E211" s="78">
        <v>631230204</v>
      </c>
      <c r="F211" s="37" t="s">
        <v>884</v>
      </c>
      <c r="G211" s="423" t="s">
        <v>726</v>
      </c>
      <c r="H211" s="48">
        <v>10</v>
      </c>
      <c r="I211" s="39">
        <v>13220</v>
      </c>
      <c r="J211" s="228">
        <f t="shared" si="0"/>
        <v>7.03</v>
      </c>
      <c r="K211" s="189"/>
      <c r="L211" s="189">
        <v>7.03</v>
      </c>
      <c r="M211" s="193"/>
      <c r="N211" s="194"/>
      <c r="O211" s="190"/>
      <c r="P211" s="301" t="s">
        <v>727</v>
      </c>
      <c r="R211" s="347"/>
      <c r="S211" s="346">
        <v>11699.63</v>
      </c>
      <c r="T211" s="347"/>
    </row>
    <row r="212" spans="1:21" ht="13.5" thickBot="1" x14ac:dyDescent="0.25">
      <c r="A212" s="36">
        <v>206</v>
      </c>
      <c r="B212" s="274" t="s">
        <v>945</v>
      </c>
      <c r="C212" s="43" t="s">
        <v>808</v>
      </c>
      <c r="D212" s="76">
        <v>49584</v>
      </c>
      <c r="E212" s="78">
        <v>631230200</v>
      </c>
      <c r="F212" s="37" t="s">
        <v>921</v>
      </c>
      <c r="G212" s="423" t="s">
        <v>376</v>
      </c>
      <c r="H212" s="48">
        <v>10</v>
      </c>
      <c r="I212" s="51">
        <v>14050</v>
      </c>
      <c r="J212" s="228">
        <f t="shared" si="0"/>
        <v>245</v>
      </c>
      <c r="K212" s="189"/>
      <c r="L212" s="189"/>
      <c r="M212" s="193">
        <v>245</v>
      </c>
      <c r="N212" s="194"/>
      <c r="O212" s="190"/>
      <c r="P212" s="301" t="s">
        <v>505</v>
      </c>
      <c r="R212" s="282">
        <f>SUM(R194:R211)</f>
        <v>4596.75</v>
      </c>
      <c r="S212" s="282">
        <f t="shared" ref="S212:T212" si="11">SUM(S194:S211)</f>
        <v>277831.03999999998</v>
      </c>
      <c r="T212" s="282">
        <f t="shared" si="11"/>
        <v>69788.58</v>
      </c>
      <c r="U212" s="283">
        <f>SUM(R212:T212)</f>
        <v>352216.37</v>
      </c>
    </row>
    <row r="213" spans="1:21" x14ac:dyDescent="0.2">
      <c r="A213" s="36">
        <v>207</v>
      </c>
      <c r="B213" s="274" t="s">
        <v>948</v>
      </c>
      <c r="C213" s="43" t="s">
        <v>879</v>
      </c>
      <c r="D213" s="76">
        <v>49551</v>
      </c>
      <c r="E213" s="78">
        <v>631230222</v>
      </c>
      <c r="F213" s="37" t="s">
        <v>921</v>
      </c>
      <c r="G213" s="423" t="s">
        <v>947</v>
      </c>
      <c r="H213" s="48">
        <v>10</v>
      </c>
      <c r="I213" s="51">
        <v>13509</v>
      </c>
      <c r="J213" s="228">
        <f t="shared" si="0"/>
        <v>720</v>
      </c>
      <c r="K213" s="189"/>
      <c r="L213" s="189"/>
      <c r="M213" s="193">
        <v>720</v>
      </c>
      <c r="N213" s="194"/>
      <c r="O213" s="190"/>
      <c r="P213" s="301" t="s">
        <v>505</v>
      </c>
    </row>
    <row r="214" spans="1:21" x14ac:dyDescent="0.2">
      <c r="A214" s="36">
        <v>208</v>
      </c>
      <c r="B214" s="274"/>
      <c r="C214" s="43"/>
      <c r="D214" s="76"/>
      <c r="E214" s="78"/>
      <c r="F214" s="37" t="s">
        <v>994</v>
      </c>
      <c r="G214" s="77" t="s">
        <v>95</v>
      </c>
      <c r="H214" s="48">
        <v>10</v>
      </c>
      <c r="I214" s="39">
        <v>11110</v>
      </c>
      <c r="J214" s="228">
        <f t="shared" ref="J214:J238" si="12">SUM(K214+L214+M214+N214+O214)</f>
        <v>4596.75</v>
      </c>
      <c r="K214" s="189">
        <v>4596.75</v>
      </c>
      <c r="L214" s="189"/>
      <c r="M214" s="193"/>
      <c r="N214" s="194"/>
      <c r="O214" s="190"/>
      <c r="P214" s="301"/>
    </row>
    <row r="215" spans="1:21" x14ac:dyDescent="0.2">
      <c r="A215" s="36">
        <v>209</v>
      </c>
      <c r="B215" s="274"/>
      <c r="C215" s="43"/>
      <c r="D215" s="76"/>
      <c r="E215" s="78"/>
      <c r="F215" s="37" t="s">
        <v>994</v>
      </c>
      <c r="G215" s="77" t="s">
        <v>96</v>
      </c>
      <c r="H215" s="48">
        <v>10</v>
      </c>
      <c r="I215" s="39">
        <v>11110</v>
      </c>
      <c r="J215" s="228">
        <f t="shared" si="12"/>
        <v>277831.03999999998</v>
      </c>
      <c r="K215" s="189">
        <v>277831.03999999998</v>
      </c>
      <c r="L215" s="189"/>
      <c r="M215" s="193"/>
      <c r="N215" s="194"/>
      <c r="O215" s="190"/>
      <c r="P215" s="301"/>
    </row>
    <row r="216" spans="1:21" x14ac:dyDescent="0.2">
      <c r="A216" s="36">
        <v>210</v>
      </c>
      <c r="B216" s="274"/>
      <c r="C216" s="43"/>
      <c r="D216" s="76"/>
      <c r="E216" s="78"/>
      <c r="F216" s="37" t="s">
        <v>994</v>
      </c>
      <c r="G216" s="77" t="s">
        <v>97</v>
      </c>
      <c r="H216" s="48">
        <v>10</v>
      </c>
      <c r="I216" s="39">
        <v>11110</v>
      </c>
      <c r="J216" s="228">
        <f t="shared" si="12"/>
        <v>69788.58</v>
      </c>
      <c r="K216" s="189">
        <v>69788.58</v>
      </c>
      <c r="L216" s="189"/>
      <c r="M216" s="193"/>
      <c r="N216" s="194"/>
      <c r="O216" s="190"/>
      <c r="P216" s="301"/>
    </row>
    <row r="217" spans="1:21" x14ac:dyDescent="0.2">
      <c r="A217" s="36">
        <v>211</v>
      </c>
      <c r="B217" s="274" t="s">
        <v>1041</v>
      </c>
      <c r="C217" s="43" t="s">
        <v>616</v>
      </c>
      <c r="D217" s="76">
        <v>64168</v>
      </c>
      <c r="E217" s="78">
        <v>631230193</v>
      </c>
      <c r="F217" s="37" t="s">
        <v>1040</v>
      </c>
      <c r="G217" s="77" t="s">
        <v>671</v>
      </c>
      <c r="H217" s="48">
        <v>10</v>
      </c>
      <c r="I217" s="39">
        <v>13230</v>
      </c>
      <c r="J217" s="228">
        <f t="shared" si="12"/>
        <v>29.04</v>
      </c>
      <c r="K217" s="189"/>
      <c r="L217" s="189">
        <v>29.04</v>
      </c>
      <c r="M217" s="189"/>
      <c r="N217" s="189"/>
      <c r="O217" s="189"/>
      <c r="P217" s="301" t="s">
        <v>697</v>
      </c>
    </row>
    <row r="218" spans="1:21" x14ac:dyDescent="0.2">
      <c r="A218" s="36">
        <v>212</v>
      </c>
      <c r="B218" s="274" t="s">
        <v>1042</v>
      </c>
      <c r="C218" s="43" t="s">
        <v>616</v>
      </c>
      <c r="D218" s="76">
        <v>64210</v>
      </c>
      <c r="E218" s="78">
        <v>631230192</v>
      </c>
      <c r="F218" s="37" t="s">
        <v>1040</v>
      </c>
      <c r="G218" s="77" t="s">
        <v>671</v>
      </c>
      <c r="H218" s="48">
        <v>10</v>
      </c>
      <c r="I218" s="39">
        <v>13230</v>
      </c>
      <c r="J218" s="228">
        <f t="shared" si="12"/>
        <v>29.04</v>
      </c>
      <c r="K218" s="189"/>
      <c r="L218" s="189">
        <v>29.04</v>
      </c>
      <c r="M218" s="193"/>
      <c r="N218" s="194"/>
      <c r="O218" s="190"/>
      <c r="P218" s="301" t="s">
        <v>697</v>
      </c>
    </row>
    <row r="219" spans="1:21" x14ac:dyDescent="0.2">
      <c r="A219" s="36">
        <v>213</v>
      </c>
      <c r="B219" s="274" t="s">
        <v>1043</v>
      </c>
      <c r="C219" s="43" t="s">
        <v>616</v>
      </c>
      <c r="D219" s="76">
        <v>65064</v>
      </c>
      <c r="E219" s="78">
        <v>631230191</v>
      </c>
      <c r="F219" s="37" t="s">
        <v>1040</v>
      </c>
      <c r="G219" s="77" t="s">
        <v>671</v>
      </c>
      <c r="H219" s="48">
        <v>10</v>
      </c>
      <c r="I219" s="39">
        <v>13230</v>
      </c>
      <c r="J219" s="228">
        <f t="shared" si="12"/>
        <v>29.04</v>
      </c>
      <c r="K219" s="189"/>
      <c r="L219" s="189">
        <v>29.04</v>
      </c>
      <c r="M219" s="193"/>
      <c r="N219" s="194"/>
      <c r="O219" s="190"/>
      <c r="P219" s="301" t="s">
        <v>697</v>
      </c>
    </row>
    <row r="220" spans="1:21" x14ac:dyDescent="0.2">
      <c r="A220" s="36">
        <v>214</v>
      </c>
      <c r="B220" s="274" t="s">
        <v>1044</v>
      </c>
      <c r="C220" s="43" t="s">
        <v>616</v>
      </c>
      <c r="D220" s="76">
        <v>39187</v>
      </c>
      <c r="E220" s="78">
        <v>631230190</v>
      </c>
      <c r="F220" s="37" t="s">
        <v>1040</v>
      </c>
      <c r="G220" s="77" t="s">
        <v>671</v>
      </c>
      <c r="H220" s="48">
        <v>10</v>
      </c>
      <c r="I220" s="39">
        <v>13230</v>
      </c>
      <c r="J220" s="228">
        <f t="shared" si="12"/>
        <v>87.09</v>
      </c>
      <c r="K220" s="189"/>
      <c r="L220" s="189">
        <v>87.09</v>
      </c>
      <c r="M220" s="193"/>
      <c r="N220" s="194"/>
      <c r="O220" s="190"/>
      <c r="P220" s="301" t="s">
        <v>697</v>
      </c>
    </row>
    <row r="221" spans="1:21" x14ac:dyDescent="0.2">
      <c r="A221" s="36">
        <v>215</v>
      </c>
      <c r="B221" s="274" t="s">
        <v>1045</v>
      </c>
      <c r="C221" s="43" t="s">
        <v>616</v>
      </c>
      <c r="D221" s="76">
        <v>65108</v>
      </c>
      <c r="E221" s="78">
        <v>631230189</v>
      </c>
      <c r="F221" s="37" t="s">
        <v>1040</v>
      </c>
      <c r="G221" s="77" t="s">
        <v>671</v>
      </c>
      <c r="H221" s="48">
        <v>10</v>
      </c>
      <c r="I221" s="39">
        <v>13230</v>
      </c>
      <c r="J221" s="228">
        <f t="shared" si="12"/>
        <v>43.56</v>
      </c>
      <c r="K221" s="189"/>
      <c r="L221" s="189">
        <v>43.56</v>
      </c>
      <c r="M221" s="193"/>
      <c r="N221" s="194"/>
      <c r="O221" s="190"/>
      <c r="P221" s="301" t="s">
        <v>697</v>
      </c>
    </row>
    <row r="222" spans="1:21" ht="13.5" thickBot="1" x14ac:dyDescent="0.25">
      <c r="A222" s="36">
        <v>216</v>
      </c>
      <c r="B222" s="274" t="s">
        <v>1046</v>
      </c>
      <c r="C222" s="43" t="s">
        <v>616</v>
      </c>
      <c r="D222" s="76">
        <v>65133</v>
      </c>
      <c r="E222" s="78">
        <v>631230188</v>
      </c>
      <c r="F222" s="37" t="s">
        <v>1040</v>
      </c>
      <c r="G222" s="77" t="s">
        <v>671</v>
      </c>
      <c r="H222" s="48">
        <v>10</v>
      </c>
      <c r="I222" s="39">
        <v>13230</v>
      </c>
      <c r="J222" s="228">
        <f t="shared" si="12"/>
        <v>87.09</v>
      </c>
      <c r="K222" s="189"/>
      <c r="L222" s="189">
        <v>87.09</v>
      </c>
      <c r="M222" s="193"/>
      <c r="N222" s="194"/>
      <c r="O222" s="190"/>
      <c r="P222" s="301" t="s">
        <v>697</v>
      </c>
    </row>
    <row r="223" spans="1:21" ht="13.5" thickBot="1" x14ac:dyDescent="0.25">
      <c r="A223" s="36">
        <v>217</v>
      </c>
      <c r="B223" s="274" t="s">
        <v>1047</v>
      </c>
      <c r="C223" s="43" t="s">
        <v>616</v>
      </c>
      <c r="D223" s="76">
        <v>65164</v>
      </c>
      <c r="E223" s="78">
        <v>631230187</v>
      </c>
      <c r="F223" s="37" t="s">
        <v>1040</v>
      </c>
      <c r="G223" s="77" t="s">
        <v>671</v>
      </c>
      <c r="H223" s="48">
        <v>10</v>
      </c>
      <c r="I223" s="39">
        <v>13230</v>
      </c>
      <c r="J223" s="228">
        <f t="shared" si="12"/>
        <v>14.52</v>
      </c>
      <c r="K223" s="189"/>
      <c r="L223" s="189">
        <v>14.52</v>
      </c>
      <c r="M223" s="193"/>
      <c r="N223" s="194"/>
      <c r="O223" s="190"/>
      <c r="P223" s="301" t="s">
        <v>697</v>
      </c>
      <c r="R223" s="484" t="s">
        <v>52</v>
      </c>
      <c r="S223" s="485" t="s">
        <v>53</v>
      </c>
      <c r="T223" s="484" t="s">
        <v>54</v>
      </c>
      <c r="U223" s="486" t="s">
        <v>1293</v>
      </c>
    </row>
    <row r="224" spans="1:21" x14ac:dyDescent="0.2">
      <c r="A224" s="36">
        <v>218</v>
      </c>
      <c r="B224" s="274" t="s">
        <v>1048</v>
      </c>
      <c r="C224" s="43" t="s">
        <v>616</v>
      </c>
      <c r="D224" s="76">
        <v>65180</v>
      </c>
      <c r="E224" s="78">
        <v>631230186</v>
      </c>
      <c r="F224" s="37" t="s">
        <v>1040</v>
      </c>
      <c r="G224" s="77" t="s">
        <v>671</v>
      </c>
      <c r="H224" s="48">
        <v>10</v>
      </c>
      <c r="I224" s="39">
        <v>13230</v>
      </c>
      <c r="J224" s="228">
        <f t="shared" si="12"/>
        <v>14.52</v>
      </c>
      <c r="K224" s="189"/>
      <c r="L224" s="189">
        <v>14.52</v>
      </c>
      <c r="M224" s="193"/>
      <c r="N224" s="194"/>
      <c r="O224" s="190"/>
      <c r="P224" s="301" t="s">
        <v>697</v>
      </c>
      <c r="R224" s="346">
        <v>4612.5200000000004</v>
      </c>
      <c r="S224" s="346">
        <v>10932.02</v>
      </c>
      <c r="T224" s="346">
        <v>29570.02</v>
      </c>
    </row>
    <row r="225" spans="1:22" x14ac:dyDescent="0.2">
      <c r="A225" s="36">
        <v>219</v>
      </c>
      <c r="B225" s="274" t="s">
        <v>683</v>
      </c>
      <c r="C225" s="43" t="s">
        <v>428</v>
      </c>
      <c r="D225" s="76">
        <v>65202</v>
      </c>
      <c r="E225" s="78">
        <v>631230184</v>
      </c>
      <c r="F225" s="37" t="s">
        <v>1040</v>
      </c>
      <c r="G225" s="77" t="s">
        <v>494</v>
      </c>
      <c r="H225" s="48">
        <v>10</v>
      </c>
      <c r="I225" s="39">
        <v>13210</v>
      </c>
      <c r="J225" s="228">
        <f t="shared" si="12"/>
        <v>73.95</v>
      </c>
      <c r="K225" s="189"/>
      <c r="L225" s="189">
        <v>73.95</v>
      </c>
      <c r="M225" s="193"/>
      <c r="N225" s="194"/>
      <c r="O225" s="190"/>
      <c r="P225" s="301" t="s">
        <v>495</v>
      </c>
      <c r="R225" s="347"/>
      <c r="S225" s="346">
        <v>11464.4</v>
      </c>
      <c r="T225" s="346">
        <v>40411.449999999997</v>
      </c>
      <c r="U225" s="25"/>
    </row>
    <row r="226" spans="1:22" x14ac:dyDescent="0.2">
      <c r="A226" s="36">
        <v>220</v>
      </c>
      <c r="B226" s="274" t="s">
        <v>711</v>
      </c>
      <c r="C226" s="43" t="s">
        <v>388</v>
      </c>
      <c r="D226" s="76">
        <v>65230</v>
      </c>
      <c r="E226" s="78">
        <v>631230183</v>
      </c>
      <c r="F226" s="37" t="s">
        <v>1040</v>
      </c>
      <c r="G226" s="77" t="s">
        <v>494</v>
      </c>
      <c r="H226" s="48">
        <v>10</v>
      </c>
      <c r="I226" s="39">
        <v>13210</v>
      </c>
      <c r="J226" s="228">
        <f t="shared" si="12"/>
        <v>3.21</v>
      </c>
      <c r="K226" s="189"/>
      <c r="L226" s="189">
        <v>3.21</v>
      </c>
      <c r="M226" s="193"/>
      <c r="N226" s="194"/>
      <c r="O226" s="190"/>
      <c r="P226" s="301" t="s">
        <v>495</v>
      </c>
      <c r="R226" s="347"/>
      <c r="S226" s="346">
        <v>20698.32</v>
      </c>
      <c r="T226" s="346">
        <v>644.25</v>
      </c>
      <c r="U226" s="25" t="s">
        <v>1362</v>
      </c>
      <c r="V226" s="25"/>
    </row>
    <row r="227" spans="1:22" x14ac:dyDescent="0.2">
      <c r="A227" s="36">
        <v>221</v>
      </c>
      <c r="B227" s="274" t="s">
        <v>752</v>
      </c>
      <c r="C227" s="43" t="s">
        <v>616</v>
      </c>
      <c r="D227" s="76">
        <v>65241</v>
      </c>
      <c r="E227" s="78">
        <v>631230219</v>
      </c>
      <c r="F227" s="37" t="s">
        <v>1040</v>
      </c>
      <c r="G227" s="423" t="s">
        <v>726</v>
      </c>
      <c r="H227" s="48">
        <v>10</v>
      </c>
      <c r="I227" s="39">
        <v>13220</v>
      </c>
      <c r="J227" s="228">
        <f t="shared" si="12"/>
        <v>15.34</v>
      </c>
      <c r="K227" s="189"/>
      <c r="L227" s="189">
        <v>15.34</v>
      </c>
      <c r="M227" s="193"/>
      <c r="N227" s="194"/>
      <c r="O227" s="190"/>
      <c r="P227" s="301" t="s">
        <v>727</v>
      </c>
      <c r="R227" s="347"/>
      <c r="S227" s="346">
        <v>11971.44</v>
      </c>
      <c r="T227" s="346"/>
    </row>
    <row r="228" spans="1:22" x14ac:dyDescent="0.2">
      <c r="A228" s="36">
        <v>222</v>
      </c>
      <c r="B228" s="274" t="s">
        <v>751</v>
      </c>
      <c r="C228" s="43" t="s">
        <v>616</v>
      </c>
      <c r="D228" s="76">
        <v>65259</v>
      </c>
      <c r="E228" s="78">
        <v>631230215</v>
      </c>
      <c r="F228" s="37" t="s">
        <v>1040</v>
      </c>
      <c r="G228" s="423" t="s">
        <v>726</v>
      </c>
      <c r="H228" s="48">
        <v>10</v>
      </c>
      <c r="I228" s="39">
        <v>13220</v>
      </c>
      <c r="J228" s="228">
        <f t="shared" si="12"/>
        <v>164.4</v>
      </c>
      <c r="K228" s="189"/>
      <c r="L228" s="189">
        <v>164.4</v>
      </c>
      <c r="M228" s="193"/>
      <c r="N228" s="194"/>
      <c r="O228" s="190"/>
      <c r="P228" s="301" t="s">
        <v>727</v>
      </c>
      <c r="R228" s="347"/>
      <c r="S228" s="346">
        <v>9818.0400000000009</v>
      </c>
      <c r="T228" s="346"/>
    </row>
    <row r="229" spans="1:22" x14ac:dyDescent="0.2">
      <c r="A229" s="36">
        <v>223</v>
      </c>
      <c r="B229" s="274" t="s">
        <v>748</v>
      </c>
      <c r="C229" s="43" t="s">
        <v>616</v>
      </c>
      <c r="D229" s="76">
        <v>65270</v>
      </c>
      <c r="E229" s="78">
        <v>631230214</v>
      </c>
      <c r="F229" s="37" t="s">
        <v>1040</v>
      </c>
      <c r="G229" s="423" t="s">
        <v>726</v>
      </c>
      <c r="H229" s="48">
        <v>10</v>
      </c>
      <c r="I229" s="39">
        <v>13220</v>
      </c>
      <c r="J229" s="228">
        <f t="shared" si="12"/>
        <v>23.74</v>
      </c>
      <c r="K229" s="189"/>
      <c r="L229" s="189">
        <v>23.74</v>
      </c>
      <c r="M229" s="193"/>
      <c r="N229" s="194"/>
      <c r="O229" s="190"/>
      <c r="P229" s="301" t="s">
        <v>727</v>
      </c>
      <c r="R229" s="347"/>
      <c r="S229" s="346">
        <v>11045.67</v>
      </c>
      <c r="T229" s="347"/>
    </row>
    <row r="230" spans="1:22" x14ac:dyDescent="0.2">
      <c r="A230" s="36">
        <v>224</v>
      </c>
      <c r="B230" s="274" t="s">
        <v>768</v>
      </c>
      <c r="C230" s="43" t="s">
        <v>616</v>
      </c>
      <c r="D230" s="76">
        <v>65285</v>
      </c>
      <c r="E230" s="78">
        <v>631230213</v>
      </c>
      <c r="F230" s="37" t="s">
        <v>1040</v>
      </c>
      <c r="G230" s="423" t="s">
        <v>726</v>
      </c>
      <c r="H230" s="48">
        <v>10</v>
      </c>
      <c r="I230" s="39">
        <v>13220</v>
      </c>
      <c r="J230" s="228">
        <f t="shared" si="12"/>
        <v>32.53</v>
      </c>
      <c r="K230" s="189"/>
      <c r="L230" s="189">
        <v>32.53</v>
      </c>
      <c r="M230" s="193"/>
      <c r="N230" s="194"/>
      <c r="O230" s="190"/>
      <c r="P230" s="301" t="s">
        <v>727</v>
      </c>
      <c r="R230" s="347"/>
      <c r="S230" s="346">
        <v>28666.38</v>
      </c>
      <c r="T230" s="347"/>
    </row>
    <row r="231" spans="1:22" x14ac:dyDescent="0.2">
      <c r="A231" s="36">
        <v>225</v>
      </c>
      <c r="B231" s="274" t="s">
        <v>767</v>
      </c>
      <c r="C231" s="43" t="s">
        <v>616</v>
      </c>
      <c r="D231" s="76">
        <v>65300</v>
      </c>
      <c r="E231" s="78">
        <v>631230211</v>
      </c>
      <c r="F231" s="37" t="s">
        <v>1040</v>
      </c>
      <c r="G231" s="423" t="s">
        <v>726</v>
      </c>
      <c r="H231" s="48">
        <v>10</v>
      </c>
      <c r="I231" s="39">
        <v>13220</v>
      </c>
      <c r="J231" s="228">
        <f t="shared" si="12"/>
        <v>10.15</v>
      </c>
      <c r="K231" s="189"/>
      <c r="L231" s="189">
        <v>10.15</v>
      </c>
      <c r="M231" s="193"/>
      <c r="N231" s="194"/>
      <c r="O231" s="190"/>
      <c r="P231" s="301" t="s">
        <v>727</v>
      </c>
      <c r="R231" s="347"/>
      <c r="S231" s="346">
        <v>20761.7</v>
      </c>
      <c r="T231" s="347"/>
    </row>
    <row r="232" spans="1:22" x14ac:dyDescent="0.2">
      <c r="A232" s="36">
        <v>226</v>
      </c>
      <c r="B232" s="274" t="s">
        <v>763</v>
      </c>
      <c r="C232" s="43" t="s">
        <v>616</v>
      </c>
      <c r="D232" s="76">
        <v>65308</v>
      </c>
      <c r="E232" s="78">
        <v>631230212</v>
      </c>
      <c r="F232" s="37" t="s">
        <v>1040</v>
      </c>
      <c r="G232" s="423" t="s">
        <v>726</v>
      </c>
      <c r="H232" s="48">
        <v>10</v>
      </c>
      <c r="I232" s="39">
        <v>13220</v>
      </c>
      <c r="J232" s="228">
        <f t="shared" si="12"/>
        <v>14.55</v>
      </c>
      <c r="K232" s="189"/>
      <c r="L232" s="189">
        <v>14.55</v>
      </c>
      <c r="M232" s="193"/>
      <c r="N232" s="194"/>
      <c r="O232" s="190"/>
      <c r="P232" s="301" t="s">
        <v>727</v>
      </c>
      <c r="R232" s="347"/>
      <c r="S232" s="346">
        <v>17676.89</v>
      </c>
      <c r="T232" s="347"/>
    </row>
    <row r="233" spans="1:22" x14ac:dyDescent="0.2">
      <c r="A233" s="36">
        <v>227</v>
      </c>
      <c r="B233" s="274" t="s">
        <v>769</v>
      </c>
      <c r="C233" s="43" t="s">
        <v>616</v>
      </c>
      <c r="D233" s="76">
        <v>65321</v>
      </c>
      <c r="E233" s="78">
        <v>631230210</v>
      </c>
      <c r="F233" s="37" t="s">
        <v>1040</v>
      </c>
      <c r="G233" s="423" t="s">
        <v>726</v>
      </c>
      <c r="H233" s="48">
        <v>10</v>
      </c>
      <c r="I233" s="39">
        <v>13220</v>
      </c>
      <c r="J233" s="228">
        <f t="shared" si="12"/>
        <v>2.16</v>
      </c>
      <c r="K233" s="189"/>
      <c r="L233" s="189">
        <v>2.16</v>
      </c>
      <c r="M233" s="193"/>
      <c r="N233" s="194"/>
      <c r="O233" s="190"/>
      <c r="P233" s="301" t="s">
        <v>727</v>
      </c>
      <c r="R233" s="347"/>
      <c r="S233" s="346">
        <v>48946.8</v>
      </c>
      <c r="T233" s="347"/>
    </row>
    <row r="234" spans="1:22" x14ac:dyDescent="0.2">
      <c r="A234" s="36">
        <v>228</v>
      </c>
      <c r="B234" s="274" t="s">
        <v>764</v>
      </c>
      <c r="C234" s="43" t="s">
        <v>616</v>
      </c>
      <c r="D234" s="76">
        <v>65325</v>
      </c>
      <c r="E234" s="78">
        <v>631230209</v>
      </c>
      <c r="F234" s="37" t="s">
        <v>1040</v>
      </c>
      <c r="G234" s="423" t="s">
        <v>726</v>
      </c>
      <c r="H234" s="48">
        <v>10</v>
      </c>
      <c r="I234" s="39">
        <v>13220</v>
      </c>
      <c r="J234" s="228">
        <f t="shared" si="12"/>
        <v>58.5</v>
      </c>
      <c r="K234" s="189"/>
      <c r="L234" s="189">
        <v>58.5</v>
      </c>
      <c r="M234" s="193"/>
      <c r="N234" s="194"/>
      <c r="O234" s="190"/>
      <c r="P234" s="301" t="s">
        <v>727</v>
      </c>
      <c r="R234" s="347"/>
      <c r="S234" s="346">
        <v>14745.58</v>
      </c>
      <c r="T234" s="347"/>
    </row>
    <row r="235" spans="1:22" x14ac:dyDescent="0.2">
      <c r="A235" s="36">
        <v>229</v>
      </c>
      <c r="B235" s="274" t="s">
        <v>765</v>
      </c>
      <c r="C235" s="43" t="s">
        <v>616</v>
      </c>
      <c r="D235" s="76">
        <v>65333</v>
      </c>
      <c r="E235" s="78">
        <v>631230208</v>
      </c>
      <c r="F235" s="37" t="s">
        <v>1049</v>
      </c>
      <c r="G235" s="423" t="s">
        <v>726</v>
      </c>
      <c r="H235" s="48">
        <v>10</v>
      </c>
      <c r="I235" s="39">
        <v>13220</v>
      </c>
      <c r="J235" s="228">
        <f t="shared" si="12"/>
        <v>4.96</v>
      </c>
      <c r="K235" s="189"/>
      <c r="L235" s="189">
        <v>4.96</v>
      </c>
      <c r="M235" s="193"/>
      <c r="N235" s="194"/>
      <c r="O235" s="190"/>
      <c r="P235" s="301" t="s">
        <v>727</v>
      </c>
      <c r="R235" s="347"/>
      <c r="S235" s="346">
        <v>10363.48</v>
      </c>
      <c r="T235" s="347"/>
    </row>
    <row r="236" spans="1:22" x14ac:dyDescent="0.2">
      <c r="A236" s="36">
        <v>230</v>
      </c>
      <c r="B236" s="274" t="s">
        <v>760</v>
      </c>
      <c r="C236" s="43" t="s">
        <v>616</v>
      </c>
      <c r="D236" s="76">
        <v>65334</v>
      </c>
      <c r="E236" s="78">
        <v>631230207</v>
      </c>
      <c r="F236" s="37" t="s">
        <v>1049</v>
      </c>
      <c r="G236" s="423" t="s">
        <v>726</v>
      </c>
      <c r="H236" s="48">
        <v>10</v>
      </c>
      <c r="I236" s="39">
        <v>13220</v>
      </c>
      <c r="J236" s="228">
        <f t="shared" si="12"/>
        <v>13.35</v>
      </c>
      <c r="K236" s="189"/>
      <c r="L236" s="189">
        <v>13.35</v>
      </c>
      <c r="M236" s="193"/>
      <c r="N236" s="194"/>
      <c r="O236" s="190"/>
      <c r="P236" s="301" t="s">
        <v>727</v>
      </c>
      <c r="R236" s="347"/>
      <c r="S236" s="346">
        <v>11563.23</v>
      </c>
      <c r="T236" s="347"/>
    </row>
    <row r="237" spans="1:22" x14ac:dyDescent="0.2">
      <c r="A237" s="36">
        <v>231</v>
      </c>
      <c r="B237" s="274" t="s">
        <v>762</v>
      </c>
      <c r="C237" s="43" t="s">
        <v>616</v>
      </c>
      <c r="D237" s="76">
        <v>65337</v>
      </c>
      <c r="E237" s="78">
        <v>631230206</v>
      </c>
      <c r="F237" s="37" t="s">
        <v>1049</v>
      </c>
      <c r="G237" s="423" t="s">
        <v>726</v>
      </c>
      <c r="H237" s="48">
        <v>10</v>
      </c>
      <c r="I237" s="39">
        <v>13220</v>
      </c>
      <c r="J237" s="228">
        <f t="shared" si="12"/>
        <v>14.15</v>
      </c>
      <c r="K237" s="189"/>
      <c r="L237" s="189">
        <v>14.15</v>
      </c>
      <c r="M237" s="193"/>
      <c r="N237" s="194"/>
      <c r="O237" s="190"/>
      <c r="P237" s="301" t="s">
        <v>727</v>
      </c>
      <c r="R237" s="347"/>
      <c r="S237" s="346">
        <v>10579.59</v>
      </c>
      <c r="T237" s="347"/>
    </row>
    <row r="238" spans="1:22" x14ac:dyDescent="0.2">
      <c r="A238" s="36">
        <v>232</v>
      </c>
      <c r="B238" s="274" t="s">
        <v>1095</v>
      </c>
      <c r="C238" s="43" t="s">
        <v>1051</v>
      </c>
      <c r="D238" s="76">
        <v>71883</v>
      </c>
      <c r="E238" s="78">
        <v>631230227</v>
      </c>
      <c r="F238" s="37" t="s">
        <v>1096</v>
      </c>
      <c r="G238" s="423" t="s">
        <v>482</v>
      </c>
      <c r="H238" s="48">
        <v>10</v>
      </c>
      <c r="I238" s="51">
        <v>13610</v>
      </c>
      <c r="J238" s="228">
        <f t="shared" si="12"/>
        <v>385</v>
      </c>
      <c r="K238" s="189"/>
      <c r="L238" s="189"/>
      <c r="M238" s="193">
        <v>385</v>
      </c>
      <c r="N238" s="194"/>
      <c r="O238" s="190"/>
      <c r="P238" s="301" t="s">
        <v>1097</v>
      </c>
      <c r="R238" s="347"/>
      <c r="S238" s="346">
        <v>11591.95</v>
      </c>
      <c r="T238" s="347"/>
    </row>
    <row r="239" spans="1:22" x14ac:dyDescent="0.2">
      <c r="A239" s="36">
        <v>233</v>
      </c>
      <c r="B239" s="274" t="s">
        <v>1098</v>
      </c>
      <c r="C239" s="43" t="s">
        <v>1051</v>
      </c>
      <c r="D239" s="76">
        <v>71892</v>
      </c>
      <c r="E239" s="78">
        <v>631230224</v>
      </c>
      <c r="F239" s="37" t="s">
        <v>1096</v>
      </c>
      <c r="G239" s="423" t="s">
        <v>482</v>
      </c>
      <c r="H239" s="48">
        <v>10</v>
      </c>
      <c r="I239" s="51">
        <v>13610</v>
      </c>
      <c r="J239" s="228">
        <f t="shared" ref="J239" si="13">SUM(K239+L239+M239+N239+O239)</f>
        <v>308</v>
      </c>
      <c r="K239" s="189"/>
      <c r="L239" s="189"/>
      <c r="M239" s="193">
        <v>308</v>
      </c>
      <c r="N239" s="194"/>
      <c r="O239" s="190"/>
      <c r="P239" s="301" t="s">
        <v>1097</v>
      </c>
      <c r="R239" s="347"/>
      <c r="S239" s="346">
        <v>8976.75</v>
      </c>
      <c r="T239" s="347"/>
    </row>
    <row r="240" spans="1:22" x14ac:dyDescent="0.2">
      <c r="A240" s="36">
        <v>234</v>
      </c>
      <c r="B240" s="274" t="s">
        <v>1099</v>
      </c>
      <c r="C240" s="43" t="s">
        <v>1051</v>
      </c>
      <c r="D240" s="76">
        <v>71902</v>
      </c>
      <c r="E240" s="78">
        <v>631230225</v>
      </c>
      <c r="F240" s="37" t="s">
        <v>1096</v>
      </c>
      <c r="G240" s="423" t="s">
        <v>482</v>
      </c>
      <c r="H240" s="48">
        <v>10</v>
      </c>
      <c r="I240" s="51">
        <v>13610</v>
      </c>
      <c r="J240" s="228">
        <f t="shared" ref="J240" si="14">SUM(K240+L240+M240+N240+O240)</f>
        <v>38.5</v>
      </c>
      <c r="K240" s="189"/>
      <c r="L240" s="189"/>
      <c r="M240" s="193">
        <v>38.5</v>
      </c>
      <c r="N240" s="194"/>
      <c r="O240" s="190"/>
      <c r="P240" s="301" t="s">
        <v>1097</v>
      </c>
      <c r="R240" s="347"/>
      <c r="S240" s="346">
        <v>10088.030000000001</v>
      </c>
      <c r="T240" s="347"/>
    </row>
    <row r="241" spans="1:21" ht="13.5" thickBot="1" x14ac:dyDescent="0.25">
      <c r="A241" s="36">
        <v>235</v>
      </c>
      <c r="B241" s="274" t="s">
        <v>1100</v>
      </c>
      <c r="C241" s="43" t="s">
        <v>1051</v>
      </c>
      <c r="D241" s="76">
        <v>71919</v>
      </c>
      <c r="E241" s="78">
        <v>631230226</v>
      </c>
      <c r="F241" s="37" t="s">
        <v>1096</v>
      </c>
      <c r="G241" s="423" t="s">
        <v>482</v>
      </c>
      <c r="H241" s="48">
        <v>10</v>
      </c>
      <c r="I241" s="51">
        <v>13610</v>
      </c>
      <c r="J241" s="228">
        <f t="shared" ref="J241" si="15">SUM(K241+L241+M241+N241+O241)</f>
        <v>115.5</v>
      </c>
      <c r="K241" s="189"/>
      <c r="L241" s="189"/>
      <c r="M241" s="193">
        <v>115.5</v>
      </c>
      <c r="N241" s="194"/>
      <c r="O241" s="190"/>
      <c r="P241" s="301" t="s">
        <v>1097</v>
      </c>
      <c r="R241" s="347"/>
      <c r="S241" s="346">
        <v>11745.55</v>
      </c>
      <c r="T241" s="347"/>
    </row>
    <row r="242" spans="1:21" ht="13.5" thickBot="1" x14ac:dyDescent="0.25">
      <c r="A242" s="36">
        <v>236</v>
      </c>
      <c r="B242" s="274" t="s">
        <v>1101</v>
      </c>
      <c r="C242" s="43" t="s">
        <v>1051</v>
      </c>
      <c r="D242" s="76">
        <v>71942</v>
      </c>
      <c r="E242" s="78">
        <v>631230221</v>
      </c>
      <c r="F242" s="37" t="s">
        <v>1096</v>
      </c>
      <c r="G242" s="423" t="s">
        <v>482</v>
      </c>
      <c r="H242" s="48">
        <v>10</v>
      </c>
      <c r="I242" s="51">
        <v>13610</v>
      </c>
      <c r="J242" s="228">
        <f t="shared" ref="J242" si="16">SUM(K242+L242+M242+N242+O242)</f>
        <v>385</v>
      </c>
      <c r="K242" s="189"/>
      <c r="L242" s="189"/>
      <c r="M242" s="193">
        <v>385</v>
      </c>
      <c r="N242" s="194"/>
      <c r="O242" s="190"/>
      <c r="P242" s="301" t="s">
        <v>1097</v>
      </c>
      <c r="R242" s="282">
        <f>SUM(R224:R241)</f>
        <v>4612.5200000000004</v>
      </c>
      <c r="S242" s="282">
        <f t="shared" ref="S242:T242" si="17">SUM(S224:S241)</f>
        <v>281635.82</v>
      </c>
      <c r="T242" s="282">
        <f t="shared" si="17"/>
        <v>70625.72</v>
      </c>
      <c r="U242" s="283">
        <f>SUM(R242:T242)</f>
        <v>356874.06000000006</v>
      </c>
    </row>
    <row r="243" spans="1:21" x14ac:dyDescent="0.2">
      <c r="A243" s="36">
        <v>237</v>
      </c>
      <c r="B243" s="274" t="s">
        <v>1102</v>
      </c>
      <c r="C243" s="43" t="s">
        <v>1051</v>
      </c>
      <c r="D243" s="76">
        <v>71953</v>
      </c>
      <c r="E243" s="78">
        <v>631230223</v>
      </c>
      <c r="F243" s="37" t="s">
        <v>1096</v>
      </c>
      <c r="G243" s="423" t="s">
        <v>482</v>
      </c>
      <c r="H243" s="48">
        <v>10</v>
      </c>
      <c r="I243" s="51">
        <v>13610</v>
      </c>
      <c r="J243" s="228">
        <f t="shared" ref="J243" si="18">SUM(K243+L243+M243+N243+O243)</f>
        <v>385</v>
      </c>
      <c r="K243" s="189"/>
      <c r="L243" s="189"/>
      <c r="M243" s="193">
        <v>385</v>
      </c>
      <c r="N243" s="194"/>
      <c r="O243" s="190"/>
      <c r="P243" s="301" t="s">
        <v>1097</v>
      </c>
    </row>
    <row r="244" spans="1:21" x14ac:dyDescent="0.2">
      <c r="A244" s="36">
        <v>238</v>
      </c>
      <c r="B244" s="278" t="s">
        <v>236</v>
      </c>
      <c r="C244" s="72" t="s">
        <v>237</v>
      </c>
      <c r="D244" s="80">
        <v>74907</v>
      </c>
      <c r="E244" s="76">
        <v>631230229</v>
      </c>
      <c r="F244" s="37" t="s">
        <v>1175</v>
      </c>
      <c r="G244" s="83" t="s">
        <v>113</v>
      </c>
      <c r="H244" s="32">
        <v>10</v>
      </c>
      <c r="I244" s="33">
        <v>13460</v>
      </c>
      <c r="J244" s="228">
        <f t="shared" ref="J244:J277" si="19">SUM(K244+L244+M244+N244+O244)</f>
        <v>275.39999999999998</v>
      </c>
      <c r="K244" s="189"/>
      <c r="L244" s="189"/>
      <c r="M244" s="189">
        <v>275.39999999999998</v>
      </c>
      <c r="N244" s="189"/>
      <c r="O244" s="189"/>
      <c r="P244" s="110" t="s">
        <v>238</v>
      </c>
    </row>
    <row r="245" spans="1:21" ht="13.5" thickBot="1" x14ac:dyDescent="0.25">
      <c r="A245" s="36">
        <v>239</v>
      </c>
      <c r="B245" s="274"/>
      <c r="C245" s="508"/>
      <c r="D245" s="381">
        <v>76100</v>
      </c>
      <c r="E245" s="472">
        <v>63193420</v>
      </c>
      <c r="F245" s="473" t="s">
        <v>1182</v>
      </c>
      <c r="G245" s="426" t="s">
        <v>1317</v>
      </c>
      <c r="H245" s="427">
        <v>10</v>
      </c>
      <c r="I245" s="428">
        <v>11900</v>
      </c>
      <c r="J245" s="383">
        <f t="shared" si="19"/>
        <v>59555.72</v>
      </c>
      <c r="K245" s="314">
        <v>59555.72</v>
      </c>
      <c r="L245" s="189"/>
      <c r="M245" s="193"/>
      <c r="N245" s="247"/>
      <c r="O245" s="509"/>
      <c r="P245" s="385" t="s">
        <v>1302</v>
      </c>
    </row>
    <row r="246" spans="1:21" ht="13.5" thickBot="1" x14ac:dyDescent="0.25">
      <c r="A246" s="36">
        <v>240</v>
      </c>
      <c r="B246" s="274"/>
      <c r="C246" s="508"/>
      <c r="D246" s="381">
        <v>78783</v>
      </c>
      <c r="E246" s="472">
        <v>63193420</v>
      </c>
      <c r="F246" s="473" t="s">
        <v>1222</v>
      </c>
      <c r="G246" s="426" t="s">
        <v>1303</v>
      </c>
      <c r="H246" s="427">
        <v>10</v>
      </c>
      <c r="I246" s="428">
        <v>11900</v>
      </c>
      <c r="J246" s="383">
        <f t="shared" si="19"/>
        <v>8755.52</v>
      </c>
      <c r="K246" s="314">
        <v>8755.52</v>
      </c>
      <c r="L246" s="189"/>
      <c r="M246" s="193"/>
      <c r="N246" s="247"/>
      <c r="O246" s="509"/>
      <c r="P246" s="385" t="s">
        <v>1302</v>
      </c>
      <c r="R246" s="484" t="s">
        <v>52</v>
      </c>
      <c r="S246" s="485" t="s">
        <v>53</v>
      </c>
      <c r="T246" s="484" t="s">
        <v>54</v>
      </c>
      <c r="U246" s="486" t="s">
        <v>1563</v>
      </c>
    </row>
    <row r="247" spans="1:21" x14ac:dyDescent="0.2">
      <c r="A247" s="36">
        <v>241</v>
      </c>
      <c r="B247" s="274"/>
      <c r="C247" s="508"/>
      <c r="D247" s="381">
        <v>78805</v>
      </c>
      <c r="E247" s="472">
        <v>63193420</v>
      </c>
      <c r="F247" s="473" t="s">
        <v>1222</v>
      </c>
      <c r="G247" s="426" t="s">
        <v>1303</v>
      </c>
      <c r="H247" s="427">
        <v>10</v>
      </c>
      <c r="I247" s="428">
        <v>11900</v>
      </c>
      <c r="J247" s="383">
        <f t="shared" si="19"/>
        <v>32535.07</v>
      </c>
      <c r="K247" s="314">
        <v>32535.07</v>
      </c>
      <c r="L247" s="189"/>
      <c r="M247" s="193"/>
      <c r="N247" s="247"/>
      <c r="O247" s="509"/>
      <c r="P247" s="385" t="s">
        <v>1305</v>
      </c>
      <c r="R247" s="346">
        <v>4471.6400000000003</v>
      </c>
      <c r="S247" s="346">
        <v>10730.28</v>
      </c>
      <c r="T247" s="346">
        <v>30059.06</v>
      </c>
    </row>
    <row r="248" spans="1:21" x14ac:dyDescent="0.2">
      <c r="A248" s="36">
        <v>242</v>
      </c>
      <c r="B248" s="274"/>
      <c r="C248" s="508"/>
      <c r="D248" s="381">
        <v>78834</v>
      </c>
      <c r="E248" s="472">
        <v>63193420</v>
      </c>
      <c r="F248" s="473" t="s">
        <v>1222</v>
      </c>
      <c r="G248" s="426" t="s">
        <v>1304</v>
      </c>
      <c r="H248" s="427">
        <v>10</v>
      </c>
      <c r="I248" s="428">
        <v>11900</v>
      </c>
      <c r="J248" s="383">
        <f t="shared" si="19"/>
        <v>6452</v>
      </c>
      <c r="K248" s="314">
        <v>6452</v>
      </c>
      <c r="L248" s="189"/>
      <c r="M248" s="193"/>
      <c r="N248" s="247"/>
      <c r="O248" s="509"/>
      <c r="P248" s="385" t="s">
        <v>910</v>
      </c>
      <c r="R248" s="347"/>
      <c r="S248" s="346">
        <v>12053.25</v>
      </c>
      <c r="T248" s="346">
        <v>40519.269999999997</v>
      </c>
      <c r="U248" s="25"/>
    </row>
    <row r="249" spans="1:21" x14ac:dyDescent="0.2">
      <c r="A249" s="36">
        <v>243</v>
      </c>
      <c r="B249" s="274"/>
      <c r="C249" s="508"/>
      <c r="D249" s="381">
        <v>78863</v>
      </c>
      <c r="E249" s="472">
        <v>63193420</v>
      </c>
      <c r="F249" s="473" t="s">
        <v>1222</v>
      </c>
      <c r="G249" s="426" t="s">
        <v>1306</v>
      </c>
      <c r="H249" s="427">
        <v>10</v>
      </c>
      <c r="I249" s="428">
        <v>11900</v>
      </c>
      <c r="J249" s="383">
        <f t="shared" si="19"/>
        <v>1190</v>
      </c>
      <c r="K249" s="314">
        <v>1190</v>
      </c>
      <c r="L249" s="189"/>
      <c r="M249" s="193"/>
      <c r="N249" s="247"/>
      <c r="O249" s="509"/>
      <c r="P249" s="385" t="s">
        <v>1307</v>
      </c>
      <c r="R249" s="347"/>
      <c r="S249" s="346">
        <v>20698.32</v>
      </c>
      <c r="T249" s="346"/>
      <c r="U249" s="487"/>
    </row>
    <row r="250" spans="1:21" x14ac:dyDescent="0.2">
      <c r="A250" s="36">
        <v>244</v>
      </c>
      <c r="B250" s="274"/>
      <c r="C250" s="508"/>
      <c r="D250" s="381">
        <v>78880</v>
      </c>
      <c r="E250" s="472">
        <v>63193420</v>
      </c>
      <c r="F250" s="473" t="s">
        <v>1222</v>
      </c>
      <c r="G250" s="426" t="s">
        <v>1312</v>
      </c>
      <c r="H250" s="427">
        <v>10</v>
      </c>
      <c r="I250" s="428">
        <v>11900</v>
      </c>
      <c r="J250" s="383">
        <f t="shared" si="19"/>
        <v>1480</v>
      </c>
      <c r="K250" s="314">
        <v>1480</v>
      </c>
      <c r="L250" s="189"/>
      <c r="M250" s="193"/>
      <c r="N250" s="247"/>
      <c r="O250" s="509"/>
      <c r="P250" s="385" t="s">
        <v>1314</v>
      </c>
      <c r="R250" s="347"/>
      <c r="S250" s="346">
        <v>11670.16</v>
      </c>
      <c r="T250" s="346"/>
    </row>
    <row r="251" spans="1:21" x14ac:dyDescent="0.2">
      <c r="A251" s="36">
        <v>245</v>
      </c>
      <c r="B251" s="274"/>
      <c r="C251" s="508"/>
      <c r="D251" s="381">
        <v>78899</v>
      </c>
      <c r="E251" s="472">
        <v>63193420</v>
      </c>
      <c r="F251" s="473" t="s">
        <v>1222</v>
      </c>
      <c r="G251" s="426" t="s">
        <v>1313</v>
      </c>
      <c r="H251" s="427">
        <v>10</v>
      </c>
      <c r="I251" s="428">
        <v>11900</v>
      </c>
      <c r="J251" s="383">
        <f t="shared" si="19"/>
        <v>2483.88</v>
      </c>
      <c r="K251" s="314">
        <v>2483.88</v>
      </c>
      <c r="L251" s="189"/>
      <c r="M251" s="193"/>
      <c r="N251" s="247"/>
      <c r="O251" s="509"/>
      <c r="P251" s="385" t="s">
        <v>1315</v>
      </c>
      <c r="R251" s="347"/>
      <c r="S251" s="346">
        <v>9845.34</v>
      </c>
      <c r="T251" s="346"/>
    </row>
    <row r="252" spans="1:21" x14ac:dyDescent="0.2">
      <c r="A252" s="36">
        <v>246</v>
      </c>
      <c r="B252" s="274"/>
      <c r="C252" s="508"/>
      <c r="D252" s="381">
        <v>79339</v>
      </c>
      <c r="E252" s="472">
        <v>63193420</v>
      </c>
      <c r="F252" s="473" t="s">
        <v>1222</v>
      </c>
      <c r="G252" s="426" t="s">
        <v>1317</v>
      </c>
      <c r="H252" s="427">
        <v>10</v>
      </c>
      <c r="I252" s="428">
        <v>11900</v>
      </c>
      <c r="J252" s="383">
        <f t="shared" si="19"/>
        <v>33821.25</v>
      </c>
      <c r="K252" s="314">
        <v>33821.25</v>
      </c>
      <c r="L252" s="189"/>
      <c r="M252" s="193"/>
      <c r="N252" s="247"/>
      <c r="O252" s="509"/>
      <c r="P252" s="385" t="s">
        <v>1316</v>
      </c>
      <c r="R252" s="347"/>
      <c r="S252" s="346">
        <v>11079.27</v>
      </c>
      <c r="T252" s="347"/>
    </row>
    <row r="253" spans="1:21" x14ac:dyDescent="0.2">
      <c r="A253" s="36">
        <v>247</v>
      </c>
      <c r="B253" s="274"/>
      <c r="C253" s="43"/>
      <c r="D253" s="76"/>
      <c r="E253" s="78"/>
      <c r="F253" s="37" t="s">
        <v>1274</v>
      </c>
      <c r="G253" s="77" t="s">
        <v>1020</v>
      </c>
      <c r="H253" s="48">
        <v>10</v>
      </c>
      <c r="I253" s="39">
        <v>11110</v>
      </c>
      <c r="J253" s="228">
        <f t="shared" si="19"/>
        <v>4612.5200000000004</v>
      </c>
      <c r="K253" s="189">
        <v>4612.5200000000004</v>
      </c>
      <c r="L253" s="189"/>
      <c r="M253" s="193"/>
      <c r="N253" s="194"/>
      <c r="O253" s="190"/>
      <c r="P253" s="301"/>
      <c r="R253" s="347"/>
      <c r="S253" s="346">
        <v>27977.22</v>
      </c>
      <c r="T253" s="347"/>
    </row>
    <row r="254" spans="1:21" x14ac:dyDescent="0.2">
      <c r="A254" s="36">
        <v>248</v>
      </c>
      <c r="B254" s="274"/>
      <c r="C254" s="43"/>
      <c r="D254" s="76"/>
      <c r="E254" s="78"/>
      <c r="F254" s="37" t="s">
        <v>1274</v>
      </c>
      <c r="G254" s="77" t="s">
        <v>1021</v>
      </c>
      <c r="H254" s="48">
        <v>10</v>
      </c>
      <c r="I254" s="39">
        <v>11110</v>
      </c>
      <c r="J254" s="228">
        <f t="shared" si="19"/>
        <v>281635.82</v>
      </c>
      <c r="K254" s="189">
        <v>281635.82</v>
      </c>
      <c r="L254" s="189"/>
      <c r="M254" s="193"/>
      <c r="N254" s="194"/>
      <c r="O254" s="190"/>
      <c r="P254" s="301"/>
      <c r="R254" s="347"/>
      <c r="S254" s="346">
        <v>20886.13</v>
      </c>
      <c r="T254" s="347"/>
    </row>
    <row r="255" spans="1:21" x14ac:dyDescent="0.2">
      <c r="A255" s="36">
        <v>249</v>
      </c>
      <c r="B255" s="274"/>
      <c r="C255" s="43"/>
      <c r="D255" s="76"/>
      <c r="E255" s="78"/>
      <c r="F255" s="37" t="s">
        <v>1274</v>
      </c>
      <c r="G255" s="77" t="s">
        <v>1022</v>
      </c>
      <c r="H255" s="48">
        <v>10</v>
      </c>
      <c r="I255" s="39">
        <v>11110</v>
      </c>
      <c r="J255" s="228">
        <f t="shared" si="19"/>
        <v>70625.72</v>
      </c>
      <c r="K255" s="189">
        <v>70625.72</v>
      </c>
      <c r="L255" s="189"/>
      <c r="M255" s="193"/>
      <c r="N255" s="194"/>
      <c r="O255" s="190"/>
      <c r="P255" s="110"/>
      <c r="R255" s="347"/>
      <c r="S255" s="346">
        <v>18039.79</v>
      </c>
      <c r="T255" s="347"/>
    </row>
    <row r="256" spans="1:21" x14ac:dyDescent="0.2">
      <c r="A256" s="36">
        <v>250</v>
      </c>
      <c r="B256" s="274" t="s">
        <v>753</v>
      </c>
      <c r="C256" s="43" t="s">
        <v>616</v>
      </c>
      <c r="D256" s="76">
        <v>92633</v>
      </c>
      <c r="E256" s="78">
        <v>631230220</v>
      </c>
      <c r="F256" s="37" t="s">
        <v>1327</v>
      </c>
      <c r="G256" s="423" t="s">
        <v>726</v>
      </c>
      <c r="H256" s="48">
        <v>10</v>
      </c>
      <c r="I256" s="39">
        <v>13220</v>
      </c>
      <c r="J256" s="228">
        <f t="shared" si="19"/>
        <v>4.16</v>
      </c>
      <c r="K256" s="189"/>
      <c r="L256" s="189">
        <v>4.16</v>
      </c>
      <c r="M256" s="193"/>
      <c r="N256" s="194"/>
      <c r="O256" s="190"/>
      <c r="P256" s="301" t="s">
        <v>727</v>
      </c>
      <c r="R256" s="347"/>
      <c r="S256" s="346">
        <v>48504.5</v>
      </c>
      <c r="T256" s="347"/>
    </row>
    <row r="257" spans="1:23" x14ac:dyDescent="0.2">
      <c r="A257" s="36">
        <v>251</v>
      </c>
      <c r="B257" s="274" t="s">
        <v>749</v>
      </c>
      <c r="C257" s="43" t="s">
        <v>616</v>
      </c>
      <c r="D257" s="76">
        <v>92676</v>
      </c>
      <c r="E257" s="78">
        <v>631230218</v>
      </c>
      <c r="F257" s="37" t="s">
        <v>1327</v>
      </c>
      <c r="G257" s="423" t="s">
        <v>726</v>
      </c>
      <c r="H257" s="48">
        <v>10</v>
      </c>
      <c r="I257" s="39">
        <v>13220</v>
      </c>
      <c r="J257" s="228">
        <f t="shared" ref="J257" si="20">SUM(K257+L257+M257+N257+O257)</f>
        <v>6.56</v>
      </c>
      <c r="K257" s="189"/>
      <c r="L257" s="189">
        <v>6.56</v>
      </c>
      <c r="M257" s="193"/>
      <c r="N257" s="194"/>
      <c r="O257" s="190"/>
      <c r="P257" s="301" t="s">
        <v>727</v>
      </c>
      <c r="R257" s="347"/>
      <c r="S257" s="346">
        <v>14831.28</v>
      </c>
      <c r="T257" s="347"/>
    </row>
    <row r="258" spans="1:23" x14ac:dyDescent="0.2">
      <c r="A258" s="36">
        <v>252</v>
      </c>
      <c r="B258" s="274" t="s">
        <v>1322</v>
      </c>
      <c r="C258" s="43" t="s">
        <v>616</v>
      </c>
      <c r="D258" s="76">
        <v>92699</v>
      </c>
      <c r="E258" s="78">
        <v>631230217</v>
      </c>
      <c r="F258" s="37" t="s">
        <v>1327</v>
      </c>
      <c r="G258" s="423" t="s">
        <v>726</v>
      </c>
      <c r="H258" s="48">
        <v>10</v>
      </c>
      <c r="I258" s="39">
        <v>13220</v>
      </c>
      <c r="J258" s="228">
        <f t="shared" si="19"/>
        <v>161.19999999999999</v>
      </c>
      <c r="K258" s="189"/>
      <c r="L258" s="189">
        <v>161.19999999999999</v>
      </c>
      <c r="M258" s="193"/>
      <c r="N258" s="194"/>
      <c r="O258" s="190"/>
      <c r="P258" s="301" t="s">
        <v>727</v>
      </c>
      <c r="R258" s="347"/>
      <c r="S258" s="346">
        <v>10363.48</v>
      </c>
      <c r="T258" s="347"/>
    </row>
    <row r="259" spans="1:23" x14ac:dyDescent="0.2">
      <c r="A259" s="36">
        <v>253</v>
      </c>
      <c r="B259" s="274" t="s">
        <v>750</v>
      </c>
      <c r="C259" s="43" t="s">
        <v>616</v>
      </c>
      <c r="D259" s="76">
        <v>92721</v>
      </c>
      <c r="E259" s="78">
        <v>631230216</v>
      </c>
      <c r="F259" s="37" t="s">
        <v>1327</v>
      </c>
      <c r="G259" s="423" t="s">
        <v>726</v>
      </c>
      <c r="H259" s="48">
        <v>10</v>
      </c>
      <c r="I259" s="39">
        <v>13220</v>
      </c>
      <c r="J259" s="228">
        <f t="shared" si="19"/>
        <v>6.96</v>
      </c>
      <c r="K259" s="189"/>
      <c r="L259" s="189">
        <v>6.96</v>
      </c>
      <c r="M259" s="193"/>
      <c r="N259" s="194"/>
      <c r="O259" s="190"/>
      <c r="P259" s="301" t="s">
        <v>727</v>
      </c>
      <c r="R259" s="347"/>
      <c r="S259" s="346">
        <v>11563.23</v>
      </c>
      <c r="T259" s="347"/>
    </row>
    <row r="260" spans="1:23" x14ac:dyDescent="0.2">
      <c r="A260" s="36">
        <v>254</v>
      </c>
      <c r="B260" s="274" t="s">
        <v>1323</v>
      </c>
      <c r="C260" s="43" t="s">
        <v>837</v>
      </c>
      <c r="D260" s="76">
        <v>92744</v>
      </c>
      <c r="E260" s="78">
        <v>631230199</v>
      </c>
      <c r="F260" s="37" t="s">
        <v>1327</v>
      </c>
      <c r="G260" s="77" t="s">
        <v>666</v>
      </c>
      <c r="H260" s="48">
        <v>10</v>
      </c>
      <c r="I260" s="39">
        <v>13250</v>
      </c>
      <c r="J260" s="228">
        <f t="shared" si="19"/>
        <v>7.99</v>
      </c>
      <c r="K260" s="189"/>
      <c r="L260" s="189">
        <v>7.99</v>
      </c>
      <c r="M260" s="189"/>
      <c r="N260" s="189"/>
      <c r="O260" s="189"/>
      <c r="P260" s="110" t="s">
        <v>74</v>
      </c>
      <c r="R260" s="347"/>
      <c r="S260" s="346">
        <v>10579.59</v>
      </c>
      <c r="T260" s="347"/>
    </row>
    <row r="261" spans="1:23" x14ac:dyDescent="0.2">
      <c r="A261" s="36">
        <v>255</v>
      </c>
      <c r="B261" s="274" t="s">
        <v>1324</v>
      </c>
      <c r="C261" s="43" t="s">
        <v>837</v>
      </c>
      <c r="D261" s="76">
        <v>92771</v>
      </c>
      <c r="E261" s="78">
        <v>631230196</v>
      </c>
      <c r="F261" s="37" t="s">
        <v>1327</v>
      </c>
      <c r="G261" s="77" t="s">
        <v>666</v>
      </c>
      <c r="H261" s="48">
        <v>10</v>
      </c>
      <c r="I261" s="39">
        <v>13250</v>
      </c>
      <c r="J261" s="228">
        <f t="shared" si="19"/>
        <v>12.45</v>
      </c>
      <c r="K261" s="189"/>
      <c r="L261" s="189">
        <v>12.45</v>
      </c>
      <c r="M261" s="193"/>
      <c r="N261" s="194"/>
      <c r="O261" s="190"/>
      <c r="P261" s="110" t="s">
        <v>74</v>
      </c>
      <c r="R261" s="347"/>
      <c r="S261" s="346">
        <v>11591.95</v>
      </c>
      <c r="T261" s="347"/>
    </row>
    <row r="262" spans="1:23" x14ac:dyDescent="0.2">
      <c r="A262" s="36">
        <v>256</v>
      </c>
      <c r="B262" s="274" t="s">
        <v>1325</v>
      </c>
      <c r="C262" s="43" t="s">
        <v>837</v>
      </c>
      <c r="D262" s="76">
        <v>92790</v>
      </c>
      <c r="E262" s="78">
        <v>631230198</v>
      </c>
      <c r="F262" s="37" t="s">
        <v>1327</v>
      </c>
      <c r="G262" s="77" t="s">
        <v>666</v>
      </c>
      <c r="H262" s="48">
        <v>10</v>
      </c>
      <c r="I262" s="39">
        <v>13250</v>
      </c>
      <c r="J262" s="228">
        <f t="shared" si="19"/>
        <v>19.350000000000001</v>
      </c>
      <c r="K262" s="189"/>
      <c r="L262" s="189">
        <v>19.350000000000001</v>
      </c>
      <c r="M262" s="193"/>
      <c r="N262" s="194"/>
      <c r="O262" s="190"/>
      <c r="P262" s="110" t="s">
        <v>74</v>
      </c>
      <c r="R262" s="347"/>
      <c r="S262" s="346">
        <v>9323.2800000000007</v>
      </c>
      <c r="T262" s="347"/>
    </row>
    <row r="263" spans="1:23" x14ac:dyDescent="0.2">
      <c r="A263" s="36">
        <v>257</v>
      </c>
      <c r="B263" s="274" t="s">
        <v>1326</v>
      </c>
      <c r="C263" s="43" t="s">
        <v>837</v>
      </c>
      <c r="D263" s="76">
        <v>92816</v>
      </c>
      <c r="E263" s="78">
        <v>631230197</v>
      </c>
      <c r="F263" s="37" t="s">
        <v>1327</v>
      </c>
      <c r="G263" s="77" t="s">
        <v>666</v>
      </c>
      <c r="H263" s="48">
        <v>10</v>
      </c>
      <c r="I263" s="39">
        <v>13250</v>
      </c>
      <c r="J263" s="228">
        <f t="shared" si="19"/>
        <v>12.99</v>
      </c>
      <c r="K263" s="189"/>
      <c r="L263" s="189">
        <v>12.99</v>
      </c>
      <c r="M263" s="193"/>
      <c r="N263" s="194"/>
      <c r="O263" s="190"/>
      <c r="P263" s="110" t="s">
        <v>74</v>
      </c>
      <c r="R263" s="347"/>
      <c r="S263" s="346">
        <v>9955.73</v>
      </c>
      <c r="T263" s="347"/>
    </row>
    <row r="264" spans="1:23" ht="13.5" thickBot="1" x14ac:dyDescent="0.25">
      <c r="A264" s="36">
        <v>258</v>
      </c>
      <c r="B264" s="274"/>
      <c r="C264" s="43"/>
      <c r="D264" s="381">
        <v>109211</v>
      </c>
      <c r="E264" s="472">
        <v>63193420</v>
      </c>
      <c r="F264" s="473" t="s">
        <v>1565</v>
      </c>
      <c r="G264" s="370" t="s">
        <v>1564</v>
      </c>
      <c r="H264" s="371">
        <v>10</v>
      </c>
      <c r="I264" s="382">
        <v>14410</v>
      </c>
      <c r="J264" s="383">
        <f t="shared" si="19"/>
        <v>9514.2900000000009</v>
      </c>
      <c r="K264" s="314"/>
      <c r="L264" s="189"/>
      <c r="M264" s="193">
        <v>9514.2900000000009</v>
      </c>
      <c r="N264" s="247"/>
      <c r="O264" s="509"/>
      <c r="P264" s="384" t="s">
        <v>1566</v>
      </c>
      <c r="R264" s="347"/>
      <c r="S264" s="346">
        <v>11745.55</v>
      </c>
      <c r="T264" s="347"/>
      <c r="W264" s="487"/>
    </row>
    <row r="265" spans="1:23" ht="13.5" thickBot="1" x14ac:dyDescent="0.25">
      <c r="A265" s="36">
        <v>259</v>
      </c>
      <c r="B265" s="274"/>
      <c r="C265" s="43"/>
      <c r="D265" s="76"/>
      <c r="E265" s="78"/>
      <c r="F265" s="37" t="s">
        <v>1461</v>
      </c>
      <c r="G265" s="77" t="s">
        <v>1294</v>
      </c>
      <c r="H265" s="48">
        <v>10</v>
      </c>
      <c r="I265" s="39">
        <v>11110</v>
      </c>
      <c r="J265" s="228">
        <f t="shared" si="19"/>
        <v>4471.6400000000003</v>
      </c>
      <c r="K265" s="189">
        <v>4471.6400000000003</v>
      </c>
      <c r="L265" s="189"/>
      <c r="M265" s="193"/>
      <c r="N265" s="194"/>
      <c r="O265" s="190"/>
      <c r="P265" s="110"/>
      <c r="R265" s="282">
        <f>SUM(R247:R264)</f>
        <v>4471.6400000000003</v>
      </c>
      <c r="S265" s="282">
        <f t="shared" ref="S265:T265" si="21">SUM(S247:S264)</f>
        <v>281438.35000000003</v>
      </c>
      <c r="T265" s="282">
        <f t="shared" si="21"/>
        <v>70578.33</v>
      </c>
      <c r="U265" s="283">
        <f>SUM(R265:T265)</f>
        <v>356488.32000000007</v>
      </c>
    </row>
    <row r="266" spans="1:23" x14ac:dyDescent="0.2">
      <c r="A266" s="36">
        <v>260</v>
      </c>
      <c r="B266" s="274"/>
      <c r="C266" s="43"/>
      <c r="D266" s="76"/>
      <c r="E266" s="78"/>
      <c r="F266" s="37" t="s">
        <v>1461</v>
      </c>
      <c r="G266" s="77" t="s">
        <v>1295</v>
      </c>
      <c r="H266" s="48">
        <v>10</v>
      </c>
      <c r="I266" s="39">
        <v>11110</v>
      </c>
      <c r="J266" s="228">
        <f t="shared" si="19"/>
        <v>281438.34999999998</v>
      </c>
      <c r="K266" s="189">
        <v>281438.34999999998</v>
      </c>
      <c r="L266" s="189"/>
      <c r="M266" s="193"/>
      <c r="N266" s="194"/>
      <c r="O266" s="190"/>
      <c r="P266" s="110"/>
    </row>
    <row r="267" spans="1:23" x14ac:dyDescent="0.2">
      <c r="A267" s="36">
        <v>261</v>
      </c>
      <c r="B267" s="274"/>
      <c r="C267" s="43"/>
      <c r="D267" s="76"/>
      <c r="E267" s="78"/>
      <c r="F267" s="37" t="s">
        <v>1461</v>
      </c>
      <c r="G267" s="77" t="s">
        <v>1296</v>
      </c>
      <c r="H267" s="48">
        <v>10</v>
      </c>
      <c r="I267" s="39">
        <v>11110</v>
      </c>
      <c r="J267" s="228">
        <f t="shared" si="19"/>
        <v>70578.33</v>
      </c>
      <c r="K267" s="189">
        <v>70578.33</v>
      </c>
      <c r="L267" s="189"/>
      <c r="M267" s="193"/>
      <c r="N267" s="194"/>
      <c r="O267" s="190"/>
      <c r="P267" s="110"/>
    </row>
    <row r="268" spans="1:23" x14ac:dyDescent="0.2">
      <c r="A268" s="36">
        <v>262</v>
      </c>
      <c r="B268" s="274"/>
      <c r="C268" s="43"/>
      <c r="D268" s="381">
        <v>125045</v>
      </c>
      <c r="E268" s="472">
        <v>63193420</v>
      </c>
      <c r="F268" s="473" t="s">
        <v>1587</v>
      </c>
      <c r="G268" s="370" t="s">
        <v>1971</v>
      </c>
      <c r="H268" s="371">
        <v>10</v>
      </c>
      <c r="I268" s="382">
        <v>11900</v>
      </c>
      <c r="J268" s="383">
        <f t="shared" si="19"/>
        <v>1470</v>
      </c>
      <c r="K268" s="314">
        <v>1470</v>
      </c>
      <c r="L268" s="189"/>
      <c r="M268" s="193"/>
      <c r="N268" s="247"/>
      <c r="O268" s="509"/>
      <c r="P268" s="385" t="s">
        <v>1972</v>
      </c>
    </row>
    <row r="269" spans="1:23" x14ac:dyDescent="0.2">
      <c r="A269" s="36">
        <v>263</v>
      </c>
      <c r="B269" s="274"/>
      <c r="C269" s="43"/>
      <c r="D269" s="381">
        <v>140691</v>
      </c>
      <c r="E269" s="472">
        <v>63193420</v>
      </c>
      <c r="F269" s="473" t="s">
        <v>1690</v>
      </c>
      <c r="G269" s="370" t="s">
        <v>1975</v>
      </c>
      <c r="H269" s="371">
        <v>10</v>
      </c>
      <c r="I269" s="382">
        <v>11900</v>
      </c>
      <c r="J269" s="383">
        <f t="shared" si="19"/>
        <v>3011.72</v>
      </c>
      <c r="K269" s="314">
        <v>3011.72</v>
      </c>
      <c r="L269" s="189"/>
      <c r="M269" s="193"/>
      <c r="N269" s="247"/>
      <c r="O269" s="509"/>
      <c r="P269" s="385" t="s">
        <v>1315</v>
      </c>
    </row>
    <row r="270" spans="1:23" x14ac:dyDescent="0.2">
      <c r="A270" s="36">
        <v>264</v>
      </c>
      <c r="B270" s="274"/>
      <c r="C270" s="43"/>
      <c r="D270" s="381">
        <v>141156</v>
      </c>
      <c r="E270" s="472">
        <v>63193420</v>
      </c>
      <c r="F270" s="473" t="s">
        <v>1709</v>
      </c>
      <c r="G270" s="370" t="s">
        <v>1975</v>
      </c>
      <c r="H270" s="371">
        <v>10</v>
      </c>
      <c r="I270" s="382">
        <v>11900</v>
      </c>
      <c r="J270" s="383">
        <f t="shared" si="19"/>
        <v>8218.23</v>
      </c>
      <c r="K270" s="314">
        <v>8218.23</v>
      </c>
      <c r="L270" s="189"/>
      <c r="M270" s="193"/>
      <c r="N270" s="247"/>
      <c r="O270" s="509"/>
      <c r="P270" s="385" t="s">
        <v>1973</v>
      </c>
    </row>
    <row r="271" spans="1:23" x14ac:dyDescent="0.2">
      <c r="A271" s="36">
        <v>265</v>
      </c>
      <c r="B271" s="274"/>
      <c r="C271" s="43"/>
      <c r="D271" s="381">
        <v>141299</v>
      </c>
      <c r="E271" s="472">
        <v>63193420</v>
      </c>
      <c r="F271" s="473" t="s">
        <v>1709</v>
      </c>
      <c r="G271" s="370" t="s">
        <v>1976</v>
      </c>
      <c r="H271" s="371">
        <v>10</v>
      </c>
      <c r="I271" s="382">
        <v>11900</v>
      </c>
      <c r="J271" s="383">
        <f t="shared" si="19"/>
        <v>1535</v>
      </c>
      <c r="K271" s="314">
        <v>1535</v>
      </c>
      <c r="L271" s="189"/>
      <c r="M271" s="193"/>
      <c r="N271" s="247"/>
      <c r="O271" s="509"/>
      <c r="P271" s="385" t="s">
        <v>911</v>
      </c>
    </row>
    <row r="272" spans="1:23" x14ac:dyDescent="0.2">
      <c r="A272" s="36">
        <v>266</v>
      </c>
      <c r="B272" s="274"/>
      <c r="C272" s="43"/>
      <c r="D272" s="381">
        <v>141313</v>
      </c>
      <c r="E272" s="472">
        <v>63193420</v>
      </c>
      <c r="F272" s="473" t="s">
        <v>1709</v>
      </c>
      <c r="G272" s="370" t="s">
        <v>1977</v>
      </c>
      <c r="H272" s="371">
        <v>10</v>
      </c>
      <c r="I272" s="382">
        <v>11900</v>
      </c>
      <c r="J272" s="383">
        <f t="shared" si="19"/>
        <v>1144.73</v>
      </c>
      <c r="K272" s="314">
        <v>1144.73</v>
      </c>
      <c r="L272" s="189"/>
      <c r="M272" s="193"/>
      <c r="N272" s="247"/>
      <c r="O272" s="509"/>
      <c r="P272" s="385" t="s">
        <v>910</v>
      </c>
    </row>
    <row r="273" spans="1:16" x14ac:dyDescent="0.2">
      <c r="A273" s="36">
        <v>267</v>
      </c>
      <c r="B273" s="274"/>
      <c r="C273" s="43"/>
      <c r="D273" s="381">
        <v>141328</v>
      </c>
      <c r="E273" s="472">
        <v>63193420</v>
      </c>
      <c r="F273" s="473" t="s">
        <v>1709</v>
      </c>
      <c r="G273" s="370" t="s">
        <v>1978</v>
      </c>
      <c r="H273" s="371">
        <v>10</v>
      </c>
      <c r="I273" s="382">
        <v>11900</v>
      </c>
      <c r="J273" s="383">
        <f t="shared" si="19"/>
        <v>1676</v>
      </c>
      <c r="K273" s="314">
        <v>1676</v>
      </c>
      <c r="L273" s="189"/>
      <c r="M273" s="193"/>
      <c r="N273" s="247"/>
      <c r="O273" s="509"/>
      <c r="P273" s="385" t="s">
        <v>1974</v>
      </c>
    </row>
    <row r="274" spans="1:16" x14ac:dyDescent="0.2">
      <c r="A274" s="36">
        <v>268</v>
      </c>
      <c r="B274" s="274"/>
      <c r="C274" s="43"/>
      <c r="D274" s="381">
        <v>141591</v>
      </c>
      <c r="E274" s="472">
        <v>63193420</v>
      </c>
      <c r="F274" s="473" t="s">
        <v>1709</v>
      </c>
      <c r="G274" s="370" t="s">
        <v>1979</v>
      </c>
      <c r="H274" s="371">
        <v>10</v>
      </c>
      <c r="I274" s="382">
        <v>11900</v>
      </c>
      <c r="J274" s="383">
        <f t="shared" si="19"/>
        <v>7740.25</v>
      </c>
      <c r="K274" s="314">
        <v>7740.25</v>
      </c>
      <c r="L274" s="189"/>
      <c r="M274" s="193"/>
      <c r="N274" s="247"/>
      <c r="O274" s="509"/>
      <c r="P274" s="385" t="s">
        <v>1316</v>
      </c>
    </row>
    <row r="275" spans="1:16" x14ac:dyDescent="0.2">
      <c r="A275" s="36">
        <v>269</v>
      </c>
      <c r="B275" s="274"/>
      <c r="C275" s="43"/>
      <c r="D275" s="381">
        <v>141607</v>
      </c>
      <c r="E275" s="472">
        <v>63193420</v>
      </c>
      <c r="F275" s="473" t="s">
        <v>1709</v>
      </c>
      <c r="G275" s="370" t="s">
        <v>1980</v>
      </c>
      <c r="H275" s="371">
        <v>10</v>
      </c>
      <c r="I275" s="382">
        <v>11900</v>
      </c>
      <c r="J275" s="383">
        <f t="shared" si="19"/>
        <v>22961.15</v>
      </c>
      <c r="K275" s="314">
        <v>22961.15</v>
      </c>
      <c r="L275" s="189"/>
      <c r="M275" s="193"/>
      <c r="N275" s="247"/>
      <c r="O275" s="509"/>
      <c r="P275" s="385" t="s">
        <v>1305</v>
      </c>
    </row>
    <row r="276" spans="1:16" x14ac:dyDescent="0.2">
      <c r="A276" s="36">
        <v>270</v>
      </c>
      <c r="B276" s="274"/>
      <c r="C276" s="43"/>
      <c r="D276" s="381">
        <v>141637</v>
      </c>
      <c r="E276" s="472">
        <v>63193420</v>
      </c>
      <c r="F276" s="473" t="s">
        <v>1709</v>
      </c>
      <c r="G276" s="370" t="s">
        <v>1981</v>
      </c>
      <c r="H276" s="371">
        <v>10</v>
      </c>
      <c r="I276" s="382">
        <v>11900</v>
      </c>
      <c r="J276" s="383">
        <f t="shared" si="19"/>
        <v>29893.759999999998</v>
      </c>
      <c r="K276" s="314">
        <v>29893.759999999998</v>
      </c>
      <c r="L276" s="189"/>
      <c r="M276" s="193"/>
      <c r="N276" s="247"/>
      <c r="O276" s="509"/>
      <c r="P276" s="385" t="s">
        <v>1302</v>
      </c>
    </row>
    <row r="277" spans="1:16" x14ac:dyDescent="0.2">
      <c r="A277" s="36">
        <v>271</v>
      </c>
      <c r="B277" s="274" t="s">
        <v>1701</v>
      </c>
      <c r="C277" s="43" t="s">
        <v>899</v>
      </c>
      <c r="D277" s="76">
        <v>140733</v>
      </c>
      <c r="E277" s="78">
        <v>631230228</v>
      </c>
      <c r="F277" s="37" t="s">
        <v>1690</v>
      </c>
      <c r="G277" s="77" t="s">
        <v>601</v>
      </c>
      <c r="H277" s="48">
        <v>10</v>
      </c>
      <c r="I277" s="39">
        <v>13640</v>
      </c>
      <c r="J277" s="228">
        <f t="shared" si="19"/>
        <v>455.8</v>
      </c>
      <c r="K277" s="189"/>
      <c r="L277" s="189"/>
      <c r="M277" s="193">
        <v>455.8</v>
      </c>
      <c r="N277" s="194"/>
      <c r="O277" s="190"/>
      <c r="P277" s="110" t="s">
        <v>515</v>
      </c>
    </row>
    <row r="278" spans="1:16" x14ac:dyDescent="0.2">
      <c r="A278" s="36">
        <v>272</v>
      </c>
      <c r="B278" s="274" t="s">
        <v>732</v>
      </c>
      <c r="C278" s="43" t="s">
        <v>1161</v>
      </c>
      <c r="D278" s="76">
        <v>141165</v>
      </c>
      <c r="E278" s="78">
        <v>631230230</v>
      </c>
      <c r="F278" s="37" t="s">
        <v>1709</v>
      </c>
      <c r="G278" s="77" t="s">
        <v>494</v>
      </c>
      <c r="H278" s="48">
        <v>10</v>
      </c>
      <c r="I278" s="39">
        <v>13210</v>
      </c>
      <c r="J278" s="228">
        <f t="shared" ref="J278:J367" si="22">SUM(K278+L278+M278+N278+O278)</f>
        <v>163.79</v>
      </c>
      <c r="K278" s="189"/>
      <c r="L278" s="189">
        <v>163.79</v>
      </c>
      <c r="M278" s="193"/>
      <c r="N278" s="194"/>
      <c r="O278" s="190"/>
      <c r="P278" s="301" t="s">
        <v>495</v>
      </c>
    </row>
    <row r="279" spans="1:16" x14ac:dyDescent="0.2">
      <c r="A279" s="36">
        <v>273</v>
      </c>
      <c r="B279" s="274" t="s">
        <v>710</v>
      </c>
      <c r="C279" s="43" t="s">
        <v>1152</v>
      </c>
      <c r="D279" s="76">
        <v>141186</v>
      </c>
      <c r="E279" s="78">
        <v>631230232</v>
      </c>
      <c r="F279" s="37" t="s">
        <v>1709</v>
      </c>
      <c r="G279" s="77" t="s">
        <v>494</v>
      </c>
      <c r="H279" s="48">
        <v>10</v>
      </c>
      <c r="I279" s="39">
        <v>13210</v>
      </c>
      <c r="J279" s="228">
        <f t="shared" si="22"/>
        <v>40.96</v>
      </c>
      <c r="K279" s="189"/>
      <c r="L279" s="189">
        <v>40.96</v>
      </c>
      <c r="M279" s="193"/>
      <c r="N279" s="194"/>
      <c r="O279" s="190"/>
      <c r="P279" s="301" t="s">
        <v>495</v>
      </c>
    </row>
    <row r="280" spans="1:16" x14ac:dyDescent="0.2">
      <c r="A280" s="36">
        <v>274</v>
      </c>
      <c r="B280" s="274" t="s">
        <v>696</v>
      </c>
      <c r="C280" s="43" t="s">
        <v>1152</v>
      </c>
      <c r="D280" s="76">
        <v>141205</v>
      </c>
      <c r="E280" s="78">
        <v>631230233</v>
      </c>
      <c r="F280" s="37" t="s">
        <v>1709</v>
      </c>
      <c r="G280" s="77" t="s">
        <v>494</v>
      </c>
      <c r="H280" s="48">
        <v>10</v>
      </c>
      <c r="I280" s="39">
        <v>13210</v>
      </c>
      <c r="J280" s="228">
        <f t="shared" si="22"/>
        <v>81.87</v>
      </c>
      <c r="K280" s="189"/>
      <c r="L280" s="189">
        <v>81.87</v>
      </c>
      <c r="M280" s="193"/>
      <c r="N280" s="194"/>
      <c r="O280" s="190"/>
      <c r="P280" s="110" t="s">
        <v>495</v>
      </c>
    </row>
    <row r="281" spans="1:16" x14ac:dyDescent="0.2">
      <c r="A281" s="36">
        <v>275</v>
      </c>
      <c r="B281" s="274" t="s">
        <v>746</v>
      </c>
      <c r="C281" s="43" t="s">
        <v>1152</v>
      </c>
      <c r="D281" s="76">
        <v>141232</v>
      </c>
      <c r="E281" s="78">
        <v>631230234</v>
      </c>
      <c r="F281" s="37" t="s">
        <v>1709</v>
      </c>
      <c r="G281" s="77" t="s">
        <v>494</v>
      </c>
      <c r="H281" s="48">
        <v>10</v>
      </c>
      <c r="I281" s="39">
        <v>13210</v>
      </c>
      <c r="J281" s="228">
        <f t="shared" si="22"/>
        <v>36.57</v>
      </c>
      <c r="K281" s="189"/>
      <c r="L281" s="189">
        <v>36.57</v>
      </c>
      <c r="M281" s="193"/>
      <c r="N281" s="194"/>
      <c r="O281" s="190"/>
      <c r="P281" s="110" t="s">
        <v>495</v>
      </c>
    </row>
    <row r="282" spans="1:16" x14ac:dyDescent="0.2">
      <c r="A282" s="36">
        <v>276</v>
      </c>
      <c r="B282" s="274" t="s">
        <v>687</v>
      </c>
      <c r="C282" s="43" t="s">
        <v>1152</v>
      </c>
      <c r="D282" s="76">
        <v>141246</v>
      </c>
      <c r="E282" s="78">
        <v>631230236</v>
      </c>
      <c r="F282" s="37" t="s">
        <v>1709</v>
      </c>
      <c r="G282" s="77" t="s">
        <v>494</v>
      </c>
      <c r="H282" s="48">
        <v>10</v>
      </c>
      <c r="I282" s="39">
        <v>13210</v>
      </c>
      <c r="J282" s="228">
        <f t="shared" si="22"/>
        <v>138.79</v>
      </c>
      <c r="K282" s="189"/>
      <c r="L282" s="189">
        <v>138.79</v>
      </c>
      <c r="M282" s="193"/>
      <c r="N282" s="194"/>
      <c r="O282" s="190"/>
      <c r="P282" s="110" t="s">
        <v>495</v>
      </c>
    </row>
    <row r="283" spans="1:16" x14ac:dyDescent="0.2">
      <c r="A283" s="36">
        <v>277</v>
      </c>
      <c r="B283" s="274" t="s">
        <v>690</v>
      </c>
      <c r="C283" s="43" t="s">
        <v>1152</v>
      </c>
      <c r="D283" s="76">
        <v>141764</v>
      </c>
      <c r="E283" s="78">
        <v>631230237</v>
      </c>
      <c r="F283" s="37" t="s">
        <v>1709</v>
      </c>
      <c r="G283" s="77" t="s">
        <v>494</v>
      </c>
      <c r="H283" s="48">
        <v>10</v>
      </c>
      <c r="I283" s="39">
        <v>13210</v>
      </c>
      <c r="J283" s="228">
        <f t="shared" si="22"/>
        <v>25.13</v>
      </c>
      <c r="K283" s="189"/>
      <c r="L283" s="189">
        <v>25.13</v>
      </c>
      <c r="M283" s="193"/>
      <c r="N283" s="194"/>
      <c r="O283" s="190"/>
      <c r="P283" s="110" t="s">
        <v>495</v>
      </c>
    </row>
    <row r="284" spans="1:16" x14ac:dyDescent="0.2">
      <c r="A284" s="36">
        <v>278</v>
      </c>
      <c r="B284" s="274" t="s">
        <v>686</v>
      </c>
      <c r="C284" s="43" t="s">
        <v>1152</v>
      </c>
      <c r="D284" s="76">
        <v>141779</v>
      </c>
      <c r="E284" s="78">
        <v>631230238</v>
      </c>
      <c r="F284" s="37" t="s">
        <v>1709</v>
      </c>
      <c r="G284" s="77" t="s">
        <v>494</v>
      </c>
      <c r="H284" s="48">
        <v>10</v>
      </c>
      <c r="I284" s="39">
        <v>13210</v>
      </c>
      <c r="J284" s="228">
        <f t="shared" si="22"/>
        <v>3.21</v>
      </c>
      <c r="K284" s="189"/>
      <c r="L284" s="189">
        <v>3.21</v>
      </c>
      <c r="M284" s="193"/>
      <c r="N284" s="194"/>
      <c r="O284" s="190"/>
      <c r="P284" s="110" t="s">
        <v>495</v>
      </c>
    </row>
    <row r="285" spans="1:16" x14ac:dyDescent="0.2">
      <c r="A285" s="36">
        <v>279</v>
      </c>
      <c r="B285" s="274" t="s">
        <v>740</v>
      </c>
      <c r="C285" s="43" t="s">
        <v>1152</v>
      </c>
      <c r="D285" s="76">
        <v>141793</v>
      </c>
      <c r="E285" s="78">
        <v>631230239</v>
      </c>
      <c r="F285" s="37" t="s">
        <v>1709</v>
      </c>
      <c r="G285" s="77" t="s">
        <v>494</v>
      </c>
      <c r="H285" s="48">
        <v>10</v>
      </c>
      <c r="I285" s="39">
        <v>13210</v>
      </c>
      <c r="J285" s="228">
        <f t="shared" si="22"/>
        <v>16.079999999999998</v>
      </c>
      <c r="K285" s="189"/>
      <c r="L285" s="189">
        <v>16.079999999999998</v>
      </c>
      <c r="M285" s="193"/>
      <c r="N285" s="194"/>
      <c r="O285" s="190"/>
      <c r="P285" s="110" t="s">
        <v>495</v>
      </c>
    </row>
    <row r="286" spans="1:16" x14ac:dyDescent="0.2">
      <c r="A286" s="36">
        <v>280</v>
      </c>
      <c r="B286" s="274" t="s">
        <v>742</v>
      </c>
      <c r="C286" s="43" t="s">
        <v>987</v>
      </c>
      <c r="D286" s="76">
        <v>141802</v>
      </c>
      <c r="E286" s="78">
        <v>631230240</v>
      </c>
      <c r="F286" s="37" t="s">
        <v>1709</v>
      </c>
      <c r="G286" s="77" t="s">
        <v>494</v>
      </c>
      <c r="H286" s="48">
        <v>10</v>
      </c>
      <c r="I286" s="39">
        <v>13210</v>
      </c>
      <c r="J286" s="228">
        <f t="shared" si="22"/>
        <v>165.26</v>
      </c>
      <c r="K286" s="189"/>
      <c r="L286" s="189">
        <v>165.26</v>
      </c>
      <c r="M286" s="193"/>
      <c r="N286" s="194"/>
      <c r="O286" s="190"/>
      <c r="P286" s="110" t="s">
        <v>495</v>
      </c>
    </row>
    <row r="287" spans="1:16" x14ac:dyDescent="0.2">
      <c r="A287" s="36">
        <v>281</v>
      </c>
      <c r="B287" s="274" t="s">
        <v>691</v>
      </c>
      <c r="C287" s="43" t="s">
        <v>987</v>
      </c>
      <c r="D287" s="76">
        <v>141910</v>
      </c>
      <c r="E287" s="78">
        <v>631230241</v>
      </c>
      <c r="F287" s="37" t="s">
        <v>1709</v>
      </c>
      <c r="G287" s="77" t="s">
        <v>494</v>
      </c>
      <c r="H287" s="48">
        <v>10</v>
      </c>
      <c r="I287" s="39">
        <v>13210</v>
      </c>
      <c r="J287" s="228">
        <f t="shared" si="22"/>
        <v>85.51</v>
      </c>
      <c r="K287" s="189"/>
      <c r="L287" s="189">
        <v>85.51</v>
      </c>
      <c r="M287" s="193"/>
      <c r="N287" s="194"/>
      <c r="O287" s="190"/>
      <c r="P287" s="110" t="s">
        <v>495</v>
      </c>
    </row>
    <row r="288" spans="1:16" x14ac:dyDescent="0.2">
      <c r="A288" s="36">
        <v>282</v>
      </c>
      <c r="B288" s="274" t="s">
        <v>689</v>
      </c>
      <c r="C288" s="43" t="s">
        <v>987</v>
      </c>
      <c r="D288" s="76">
        <v>141921</v>
      </c>
      <c r="E288" s="78">
        <v>631230242</v>
      </c>
      <c r="F288" s="37" t="s">
        <v>1709</v>
      </c>
      <c r="G288" s="77" t="s">
        <v>494</v>
      </c>
      <c r="H288" s="48">
        <v>10</v>
      </c>
      <c r="I288" s="39">
        <v>13210</v>
      </c>
      <c r="J288" s="228">
        <f t="shared" si="22"/>
        <v>15.85</v>
      </c>
      <c r="K288" s="189"/>
      <c r="L288" s="189">
        <v>15.85</v>
      </c>
      <c r="M288" s="193"/>
      <c r="N288" s="194"/>
      <c r="O288" s="190"/>
      <c r="P288" s="110" t="s">
        <v>495</v>
      </c>
    </row>
    <row r="289" spans="1:16" x14ac:dyDescent="0.2">
      <c r="A289" s="36">
        <v>283</v>
      </c>
      <c r="B289" s="274" t="s">
        <v>688</v>
      </c>
      <c r="C289" s="43" t="s">
        <v>1152</v>
      </c>
      <c r="D289" s="76">
        <v>141930</v>
      </c>
      <c r="E289" s="78">
        <v>631230243</v>
      </c>
      <c r="F289" s="37" t="s">
        <v>1709</v>
      </c>
      <c r="G289" s="77" t="s">
        <v>494</v>
      </c>
      <c r="H289" s="48">
        <v>10</v>
      </c>
      <c r="I289" s="39">
        <v>13210</v>
      </c>
      <c r="J289" s="228">
        <f t="shared" si="22"/>
        <v>8.0500000000000007</v>
      </c>
      <c r="K289" s="189"/>
      <c r="L289" s="189">
        <v>8.0500000000000007</v>
      </c>
      <c r="M289" s="193"/>
      <c r="N289" s="194"/>
      <c r="O289" s="190"/>
      <c r="P289" s="110" t="s">
        <v>495</v>
      </c>
    </row>
    <row r="290" spans="1:16" x14ac:dyDescent="0.2">
      <c r="A290" s="36">
        <v>284</v>
      </c>
      <c r="B290" s="274" t="s">
        <v>695</v>
      </c>
      <c r="C290" s="43" t="s">
        <v>1152</v>
      </c>
      <c r="D290" s="76">
        <v>141937</v>
      </c>
      <c r="E290" s="78">
        <v>631230244</v>
      </c>
      <c r="F290" s="37" t="s">
        <v>1709</v>
      </c>
      <c r="G290" s="77" t="s">
        <v>494</v>
      </c>
      <c r="H290" s="48">
        <v>10</v>
      </c>
      <c r="I290" s="39">
        <v>13210</v>
      </c>
      <c r="J290" s="228">
        <f t="shared" si="22"/>
        <v>15.65</v>
      </c>
      <c r="K290" s="189"/>
      <c r="L290" s="189">
        <v>15.65</v>
      </c>
      <c r="M290" s="193"/>
      <c r="N290" s="194"/>
      <c r="O290" s="190"/>
      <c r="P290" s="110" t="s">
        <v>495</v>
      </c>
    </row>
    <row r="291" spans="1:16" x14ac:dyDescent="0.2">
      <c r="A291" s="36">
        <v>285</v>
      </c>
      <c r="B291" s="274" t="s">
        <v>692</v>
      </c>
      <c r="C291" s="43" t="s">
        <v>1152</v>
      </c>
      <c r="D291" s="76">
        <v>141961</v>
      </c>
      <c r="E291" s="78">
        <v>631230245</v>
      </c>
      <c r="F291" s="37" t="s">
        <v>1709</v>
      </c>
      <c r="G291" s="77" t="s">
        <v>494</v>
      </c>
      <c r="H291" s="48">
        <v>10</v>
      </c>
      <c r="I291" s="39">
        <v>13210</v>
      </c>
      <c r="J291" s="228">
        <f t="shared" si="22"/>
        <v>9.27</v>
      </c>
      <c r="K291" s="189"/>
      <c r="L291" s="189">
        <v>9.27</v>
      </c>
      <c r="M291" s="193"/>
      <c r="N291" s="194"/>
      <c r="O291" s="190"/>
      <c r="P291" s="110" t="s">
        <v>495</v>
      </c>
    </row>
    <row r="292" spans="1:16" x14ac:dyDescent="0.2">
      <c r="A292" s="36">
        <v>286</v>
      </c>
      <c r="B292" s="274" t="s">
        <v>685</v>
      </c>
      <c r="C292" s="43" t="s">
        <v>921</v>
      </c>
      <c r="D292" s="76">
        <v>141978</v>
      </c>
      <c r="E292" s="78">
        <v>631230246</v>
      </c>
      <c r="F292" s="37" t="s">
        <v>1709</v>
      </c>
      <c r="G292" s="77" t="s">
        <v>494</v>
      </c>
      <c r="H292" s="48">
        <v>10</v>
      </c>
      <c r="I292" s="39">
        <v>13210</v>
      </c>
      <c r="J292" s="228">
        <f t="shared" si="22"/>
        <v>219.61</v>
      </c>
      <c r="K292" s="189"/>
      <c r="L292" s="189">
        <v>219.61</v>
      </c>
      <c r="M292" s="193"/>
      <c r="N292" s="194"/>
      <c r="O292" s="190"/>
      <c r="P292" s="110" t="s">
        <v>495</v>
      </c>
    </row>
    <row r="293" spans="1:16" x14ac:dyDescent="0.2">
      <c r="A293" s="36">
        <v>287</v>
      </c>
      <c r="B293" s="274" t="s">
        <v>702</v>
      </c>
      <c r="C293" s="43" t="s">
        <v>921</v>
      </c>
      <c r="D293" s="76">
        <v>142007</v>
      </c>
      <c r="E293" s="78">
        <v>631230247</v>
      </c>
      <c r="F293" s="37" t="s">
        <v>1709</v>
      </c>
      <c r="G293" s="77" t="s">
        <v>494</v>
      </c>
      <c r="H293" s="48">
        <v>10</v>
      </c>
      <c r="I293" s="39">
        <v>13210</v>
      </c>
      <c r="J293" s="228">
        <f t="shared" si="22"/>
        <v>22.22</v>
      </c>
      <c r="K293" s="189"/>
      <c r="L293" s="189">
        <v>22.22</v>
      </c>
      <c r="M293" s="193"/>
      <c r="N293" s="194"/>
      <c r="O293" s="190"/>
      <c r="P293" s="110" t="s">
        <v>495</v>
      </c>
    </row>
    <row r="294" spans="1:16" x14ac:dyDescent="0.2">
      <c r="A294" s="36">
        <v>288</v>
      </c>
      <c r="B294" s="274" t="s">
        <v>705</v>
      </c>
      <c r="C294" s="43" t="s">
        <v>1155</v>
      </c>
      <c r="D294" s="76">
        <v>142015</v>
      </c>
      <c r="E294" s="78">
        <v>631230248</v>
      </c>
      <c r="F294" s="37" t="s">
        <v>1709</v>
      </c>
      <c r="G294" s="77" t="s">
        <v>494</v>
      </c>
      <c r="H294" s="48">
        <v>10</v>
      </c>
      <c r="I294" s="39">
        <v>13210</v>
      </c>
      <c r="J294" s="228">
        <f t="shared" si="22"/>
        <v>16.91</v>
      </c>
      <c r="K294" s="189"/>
      <c r="L294" s="189">
        <v>16.91</v>
      </c>
      <c r="M294" s="193"/>
      <c r="N294" s="194"/>
      <c r="O294" s="190"/>
      <c r="P294" s="110" t="s">
        <v>495</v>
      </c>
    </row>
    <row r="295" spans="1:16" x14ac:dyDescent="0.2">
      <c r="A295" s="36">
        <v>289</v>
      </c>
      <c r="B295" s="274" t="s">
        <v>704</v>
      </c>
      <c r="C295" s="43" t="s">
        <v>1155</v>
      </c>
      <c r="D295" s="76">
        <v>142036</v>
      </c>
      <c r="E295" s="78">
        <v>631230249</v>
      </c>
      <c r="F295" s="37" t="s">
        <v>1709</v>
      </c>
      <c r="G295" s="77" t="s">
        <v>494</v>
      </c>
      <c r="H295" s="48">
        <v>10</v>
      </c>
      <c r="I295" s="39">
        <v>13210</v>
      </c>
      <c r="J295" s="228">
        <f t="shared" si="22"/>
        <v>50.75</v>
      </c>
      <c r="K295" s="189"/>
      <c r="L295" s="189">
        <v>50.75</v>
      </c>
      <c r="M295" s="193"/>
      <c r="N295" s="194"/>
      <c r="O295" s="190"/>
      <c r="P295" s="110" t="s">
        <v>495</v>
      </c>
    </row>
    <row r="296" spans="1:16" x14ac:dyDescent="0.2">
      <c r="A296" s="36">
        <v>290</v>
      </c>
      <c r="B296" s="274" t="s">
        <v>706</v>
      </c>
      <c r="C296" s="43" t="s">
        <v>1155</v>
      </c>
      <c r="D296" s="76">
        <v>142058</v>
      </c>
      <c r="E296" s="78">
        <v>631230251</v>
      </c>
      <c r="F296" s="37" t="s">
        <v>1709</v>
      </c>
      <c r="G296" s="77" t="s">
        <v>494</v>
      </c>
      <c r="H296" s="48">
        <v>10</v>
      </c>
      <c r="I296" s="39">
        <v>13210</v>
      </c>
      <c r="J296" s="228">
        <f t="shared" si="22"/>
        <v>78.42</v>
      </c>
      <c r="K296" s="189"/>
      <c r="L296" s="189">
        <v>78.42</v>
      </c>
      <c r="M296" s="193"/>
      <c r="N296" s="194"/>
      <c r="O296" s="190"/>
      <c r="P296" s="110" t="s">
        <v>495</v>
      </c>
    </row>
    <row r="297" spans="1:16" x14ac:dyDescent="0.2">
      <c r="A297" s="36">
        <v>291</v>
      </c>
      <c r="B297" s="274" t="s">
        <v>708</v>
      </c>
      <c r="C297" s="43" t="s">
        <v>1155</v>
      </c>
      <c r="D297" s="76">
        <v>142077</v>
      </c>
      <c r="E297" s="78">
        <v>631230253</v>
      </c>
      <c r="F297" s="37" t="s">
        <v>1709</v>
      </c>
      <c r="G297" s="77" t="s">
        <v>494</v>
      </c>
      <c r="H297" s="48">
        <v>10</v>
      </c>
      <c r="I297" s="39">
        <v>13210</v>
      </c>
      <c r="J297" s="228">
        <f t="shared" si="22"/>
        <v>82.9</v>
      </c>
      <c r="K297" s="189"/>
      <c r="L297" s="189">
        <v>82.9</v>
      </c>
      <c r="M297" s="193"/>
      <c r="N297" s="194"/>
      <c r="O297" s="190"/>
      <c r="P297" s="110" t="s">
        <v>495</v>
      </c>
    </row>
    <row r="298" spans="1:16" x14ac:dyDescent="0.2">
      <c r="A298" s="36">
        <v>292</v>
      </c>
      <c r="B298" s="274" t="s">
        <v>713</v>
      </c>
      <c r="C298" s="43" t="s">
        <v>1152</v>
      </c>
      <c r="D298" s="76">
        <v>142095</v>
      </c>
      <c r="E298" s="78">
        <v>631230254</v>
      </c>
      <c r="F298" s="37" t="s">
        <v>1709</v>
      </c>
      <c r="G298" s="77" t="s">
        <v>494</v>
      </c>
      <c r="H298" s="48">
        <v>10</v>
      </c>
      <c r="I298" s="39">
        <v>13210</v>
      </c>
      <c r="J298" s="228">
        <f t="shared" si="22"/>
        <v>21.34</v>
      </c>
      <c r="K298" s="189"/>
      <c r="L298" s="189">
        <v>21.34</v>
      </c>
      <c r="M298" s="193"/>
      <c r="N298" s="194"/>
      <c r="O298" s="190"/>
      <c r="P298" s="110" t="s">
        <v>495</v>
      </c>
    </row>
    <row r="299" spans="1:16" x14ac:dyDescent="0.2">
      <c r="A299" s="36">
        <v>293</v>
      </c>
      <c r="B299" s="274" t="s">
        <v>712</v>
      </c>
      <c r="C299" s="43" t="s">
        <v>1152</v>
      </c>
      <c r="D299" s="76">
        <v>142121</v>
      </c>
      <c r="E299" s="78">
        <v>631230255</v>
      </c>
      <c r="F299" s="37" t="s">
        <v>1709</v>
      </c>
      <c r="G299" s="77" t="s">
        <v>494</v>
      </c>
      <c r="H299" s="48">
        <v>10</v>
      </c>
      <c r="I299" s="39">
        <v>13210</v>
      </c>
      <c r="J299" s="228">
        <f t="shared" si="22"/>
        <v>46.87</v>
      </c>
      <c r="K299" s="189"/>
      <c r="L299" s="189">
        <v>46.87</v>
      </c>
      <c r="M299" s="193"/>
      <c r="N299" s="194"/>
      <c r="O299" s="190"/>
      <c r="P299" s="110" t="s">
        <v>495</v>
      </c>
    </row>
    <row r="300" spans="1:16" x14ac:dyDescent="0.2">
      <c r="A300" s="36">
        <v>294</v>
      </c>
      <c r="B300" s="274" t="s">
        <v>711</v>
      </c>
      <c r="C300" s="43" t="s">
        <v>699</v>
      </c>
      <c r="D300" s="76">
        <v>142146</v>
      </c>
      <c r="E300" s="78">
        <v>631230256</v>
      </c>
      <c r="F300" s="37" t="s">
        <v>1709</v>
      </c>
      <c r="G300" s="77" t="s">
        <v>494</v>
      </c>
      <c r="H300" s="48">
        <v>10</v>
      </c>
      <c r="I300" s="39">
        <v>13210</v>
      </c>
      <c r="J300" s="228">
        <f t="shared" si="22"/>
        <v>21.07</v>
      </c>
      <c r="K300" s="189"/>
      <c r="L300" s="189">
        <v>21.07</v>
      </c>
      <c r="M300" s="193"/>
      <c r="N300" s="194"/>
      <c r="O300" s="190"/>
      <c r="P300" s="110" t="s">
        <v>495</v>
      </c>
    </row>
    <row r="301" spans="1:16" x14ac:dyDescent="0.2">
      <c r="A301" s="36">
        <v>295</v>
      </c>
      <c r="B301" s="274" t="s">
        <v>683</v>
      </c>
      <c r="C301" s="43" t="s">
        <v>1155</v>
      </c>
      <c r="D301" s="76">
        <v>142198</v>
      </c>
      <c r="E301" s="78">
        <v>631230257</v>
      </c>
      <c r="F301" s="37" t="s">
        <v>1709</v>
      </c>
      <c r="G301" s="77" t="s">
        <v>494</v>
      </c>
      <c r="H301" s="48">
        <v>10</v>
      </c>
      <c r="I301" s="39">
        <v>13210</v>
      </c>
      <c r="J301" s="228">
        <f t="shared" si="22"/>
        <v>158.55000000000001</v>
      </c>
      <c r="K301" s="189"/>
      <c r="L301" s="189">
        <v>158.55000000000001</v>
      </c>
      <c r="M301" s="193"/>
      <c r="N301" s="194"/>
      <c r="O301" s="190"/>
      <c r="P301" s="110" t="s">
        <v>495</v>
      </c>
    </row>
    <row r="302" spans="1:16" x14ac:dyDescent="0.2">
      <c r="A302" s="36">
        <v>296</v>
      </c>
      <c r="B302" s="274" t="s">
        <v>707</v>
      </c>
      <c r="C302" s="43" t="s">
        <v>1155</v>
      </c>
      <c r="D302" s="76">
        <v>142212</v>
      </c>
      <c r="E302" s="78">
        <v>631230250</v>
      </c>
      <c r="F302" s="37" t="s">
        <v>1709</v>
      </c>
      <c r="G302" s="77" t="s">
        <v>494</v>
      </c>
      <c r="H302" s="48">
        <v>10</v>
      </c>
      <c r="I302" s="39">
        <v>13210</v>
      </c>
      <c r="J302" s="228">
        <f t="shared" si="22"/>
        <v>21.3</v>
      </c>
      <c r="K302" s="189"/>
      <c r="L302" s="189">
        <v>21.3</v>
      </c>
      <c r="M302" s="193"/>
      <c r="N302" s="194"/>
      <c r="O302" s="190"/>
      <c r="P302" s="110" t="s">
        <v>495</v>
      </c>
    </row>
    <row r="303" spans="1:16" x14ac:dyDescent="0.2">
      <c r="A303" s="36">
        <v>297</v>
      </c>
      <c r="B303" s="274" t="s">
        <v>733</v>
      </c>
      <c r="C303" s="43" t="s">
        <v>1459</v>
      </c>
      <c r="D303" s="76">
        <v>142267</v>
      </c>
      <c r="E303" s="78">
        <v>631230307</v>
      </c>
      <c r="F303" s="37" t="s">
        <v>1709</v>
      </c>
      <c r="G303" s="77" t="s">
        <v>494</v>
      </c>
      <c r="H303" s="48">
        <v>10</v>
      </c>
      <c r="I303" s="39">
        <v>13210</v>
      </c>
      <c r="J303" s="228">
        <f t="shared" si="22"/>
        <v>422.96</v>
      </c>
      <c r="K303" s="189"/>
      <c r="L303" s="189">
        <v>422.96</v>
      </c>
      <c r="M303" s="193"/>
      <c r="N303" s="194"/>
      <c r="O303" s="190"/>
      <c r="P303" s="110" t="s">
        <v>495</v>
      </c>
    </row>
    <row r="304" spans="1:16" x14ac:dyDescent="0.2">
      <c r="A304" s="36">
        <v>298</v>
      </c>
      <c r="B304" s="274" t="s">
        <v>707</v>
      </c>
      <c r="C304" s="43" t="s">
        <v>1309</v>
      </c>
      <c r="D304" s="76">
        <v>142301</v>
      </c>
      <c r="E304" s="78">
        <v>631230326</v>
      </c>
      <c r="F304" s="37" t="s">
        <v>1709</v>
      </c>
      <c r="G304" s="77" t="s">
        <v>494</v>
      </c>
      <c r="H304" s="48">
        <v>10</v>
      </c>
      <c r="I304" s="39">
        <v>13210</v>
      </c>
      <c r="J304" s="228">
        <f t="shared" si="22"/>
        <v>6.41</v>
      </c>
      <c r="K304" s="189"/>
      <c r="L304" s="189">
        <v>6.41</v>
      </c>
      <c r="M304" s="193"/>
      <c r="N304" s="194"/>
      <c r="O304" s="190"/>
      <c r="P304" s="110" t="s">
        <v>495</v>
      </c>
    </row>
    <row r="305" spans="1:16" x14ac:dyDescent="0.2">
      <c r="A305" s="36">
        <v>299</v>
      </c>
      <c r="B305" s="274" t="s">
        <v>709</v>
      </c>
      <c r="C305" s="43" t="s">
        <v>699</v>
      </c>
      <c r="D305" s="76">
        <v>142366</v>
      </c>
      <c r="E305" s="78">
        <v>631230252</v>
      </c>
      <c r="F305" s="37" t="s">
        <v>1709</v>
      </c>
      <c r="G305" s="77" t="s">
        <v>494</v>
      </c>
      <c r="H305" s="48">
        <v>10</v>
      </c>
      <c r="I305" s="39">
        <v>13210</v>
      </c>
      <c r="J305" s="228">
        <f t="shared" si="22"/>
        <v>56.81</v>
      </c>
      <c r="K305" s="189"/>
      <c r="L305" s="189">
        <v>56.81</v>
      </c>
      <c r="M305" s="193"/>
      <c r="N305" s="194"/>
      <c r="O305" s="190"/>
      <c r="P305" s="110" t="s">
        <v>495</v>
      </c>
    </row>
    <row r="306" spans="1:16" x14ac:dyDescent="0.2">
      <c r="A306" s="36">
        <v>300</v>
      </c>
      <c r="B306" s="274" t="s">
        <v>714</v>
      </c>
      <c r="C306" s="43" t="s">
        <v>699</v>
      </c>
      <c r="D306" s="76">
        <v>142384</v>
      </c>
      <c r="E306" s="78">
        <v>631230235</v>
      </c>
      <c r="F306" s="37" t="s">
        <v>1709</v>
      </c>
      <c r="G306" s="77" t="s">
        <v>494</v>
      </c>
      <c r="H306" s="48">
        <v>10</v>
      </c>
      <c r="I306" s="39">
        <v>13210</v>
      </c>
      <c r="J306" s="228">
        <f t="shared" si="22"/>
        <v>200.45</v>
      </c>
      <c r="K306" s="189"/>
      <c r="L306" s="189">
        <v>200.45</v>
      </c>
      <c r="M306" s="193"/>
      <c r="N306" s="194"/>
      <c r="O306" s="190"/>
      <c r="P306" s="110" t="s">
        <v>495</v>
      </c>
    </row>
    <row r="307" spans="1:16" x14ac:dyDescent="0.2">
      <c r="A307" s="36">
        <v>301</v>
      </c>
      <c r="B307" s="274" t="s">
        <v>1758</v>
      </c>
      <c r="C307" s="43" t="s">
        <v>1385</v>
      </c>
      <c r="D307" s="76">
        <v>146116</v>
      </c>
      <c r="E307" s="78">
        <v>631230375</v>
      </c>
      <c r="F307" s="37" t="s">
        <v>1742</v>
      </c>
      <c r="G307" s="77" t="s">
        <v>382</v>
      </c>
      <c r="H307" s="48">
        <v>10</v>
      </c>
      <c r="I307" s="39">
        <v>14310</v>
      </c>
      <c r="J307" s="228">
        <f t="shared" si="22"/>
        <v>44</v>
      </c>
      <c r="K307" s="189"/>
      <c r="L307" s="189"/>
      <c r="M307" s="193">
        <v>44</v>
      </c>
      <c r="N307" s="194"/>
      <c r="O307" s="190"/>
      <c r="P307" s="110" t="s">
        <v>206</v>
      </c>
    </row>
    <row r="308" spans="1:16" x14ac:dyDescent="0.2">
      <c r="A308" s="36">
        <v>302</v>
      </c>
      <c r="B308" s="274" t="s">
        <v>1759</v>
      </c>
      <c r="C308" s="43" t="s">
        <v>994</v>
      </c>
      <c r="D308" s="76">
        <v>146122</v>
      </c>
      <c r="E308" s="78">
        <v>631230374</v>
      </c>
      <c r="F308" s="37" t="s">
        <v>1742</v>
      </c>
      <c r="G308" s="77" t="s">
        <v>382</v>
      </c>
      <c r="H308" s="48">
        <v>10</v>
      </c>
      <c r="I308" s="39">
        <v>14310</v>
      </c>
      <c r="J308" s="228">
        <f t="shared" si="22"/>
        <v>50</v>
      </c>
      <c r="K308" s="189"/>
      <c r="L308" s="189"/>
      <c r="M308" s="193">
        <v>50</v>
      </c>
      <c r="N308" s="194"/>
      <c r="O308" s="190"/>
      <c r="P308" s="110" t="s">
        <v>206</v>
      </c>
    </row>
    <row r="309" spans="1:16" x14ac:dyDescent="0.2">
      <c r="A309" s="36">
        <v>303</v>
      </c>
      <c r="B309" s="274" t="s">
        <v>1760</v>
      </c>
      <c r="C309" s="43" t="s">
        <v>1453</v>
      </c>
      <c r="D309" s="76">
        <v>146138</v>
      </c>
      <c r="E309" s="78">
        <v>631230271</v>
      </c>
      <c r="F309" s="37" t="s">
        <v>1742</v>
      </c>
      <c r="G309" s="77" t="s">
        <v>892</v>
      </c>
      <c r="H309" s="48">
        <v>10</v>
      </c>
      <c r="I309" s="39">
        <v>13310</v>
      </c>
      <c r="J309" s="228">
        <f t="shared" si="22"/>
        <v>75</v>
      </c>
      <c r="K309" s="189"/>
      <c r="L309" s="189"/>
      <c r="M309" s="193">
        <v>75</v>
      </c>
      <c r="N309" s="194"/>
      <c r="O309" s="190"/>
      <c r="P309" s="110" t="s">
        <v>1761</v>
      </c>
    </row>
    <row r="310" spans="1:16" x14ac:dyDescent="0.2">
      <c r="A310" s="36">
        <v>304</v>
      </c>
      <c r="B310" s="274" t="s">
        <v>753</v>
      </c>
      <c r="C310" s="43" t="s">
        <v>994</v>
      </c>
      <c r="D310" s="76">
        <v>146248</v>
      </c>
      <c r="E310" s="78">
        <v>631230296</v>
      </c>
      <c r="F310" s="37" t="s">
        <v>1767</v>
      </c>
      <c r="G310" s="77" t="s">
        <v>726</v>
      </c>
      <c r="H310" s="48">
        <v>10</v>
      </c>
      <c r="I310" s="39">
        <v>13220</v>
      </c>
      <c r="J310" s="228">
        <f t="shared" si="22"/>
        <v>2.16</v>
      </c>
      <c r="K310" s="189"/>
      <c r="L310" s="189">
        <v>2.16</v>
      </c>
      <c r="M310" s="193"/>
      <c r="N310" s="194"/>
      <c r="O310" s="190"/>
      <c r="P310" s="301" t="s">
        <v>727</v>
      </c>
    </row>
    <row r="311" spans="1:16" x14ac:dyDescent="0.2">
      <c r="A311" s="36">
        <v>305</v>
      </c>
      <c r="B311" s="274" t="s">
        <v>752</v>
      </c>
      <c r="C311" s="43" t="s">
        <v>994</v>
      </c>
      <c r="D311" s="76">
        <v>146254</v>
      </c>
      <c r="E311" s="78">
        <v>631230295</v>
      </c>
      <c r="F311" s="37" t="s">
        <v>1767</v>
      </c>
      <c r="G311" s="77" t="s">
        <v>726</v>
      </c>
      <c r="H311" s="48">
        <v>10</v>
      </c>
      <c r="I311" s="39">
        <v>13220</v>
      </c>
      <c r="J311" s="228">
        <f t="shared" si="22"/>
        <v>5.76</v>
      </c>
      <c r="K311" s="189"/>
      <c r="L311" s="189">
        <v>5.76</v>
      </c>
      <c r="M311" s="193"/>
      <c r="N311" s="194"/>
      <c r="O311" s="190"/>
      <c r="P311" s="301" t="s">
        <v>727</v>
      </c>
    </row>
    <row r="312" spans="1:16" x14ac:dyDescent="0.2">
      <c r="A312" s="36">
        <v>306</v>
      </c>
      <c r="B312" s="274" t="s">
        <v>749</v>
      </c>
      <c r="C312" s="43" t="s">
        <v>994</v>
      </c>
      <c r="D312" s="76">
        <v>146319</v>
      </c>
      <c r="E312" s="78">
        <v>631230294</v>
      </c>
      <c r="F312" s="37" t="s">
        <v>1767</v>
      </c>
      <c r="G312" s="77" t="s">
        <v>726</v>
      </c>
      <c r="H312" s="48">
        <v>10</v>
      </c>
      <c r="I312" s="39">
        <v>13220</v>
      </c>
      <c r="J312" s="228">
        <f t="shared" si="22"/>
        <v>6.56</v>
      </c>
      <c r="K312" s="189"/>
      <c r="L312" s="189">
        <v>6.56</v>
      </c>
      <c r="M312" s="193"/>
      <c r="N312" s="194"/>
      <c r="O312" s="190"/>
      <c r="P312" s="301" t="s">
        <v>727</v>
      </c>
    </row>
    <row r="313" spans="1:16" x14ac:dyDescent="0.2">
      <c r="A313" s="36">
        <v>307</v>
      </c>
      <c r="B313" s="274" t="s">
        <v>1322</v>
      </c>
      <c r="C313" s="43" t="s">
        <v>994</v>
      </c>
      <c r="D313" s="76">
        <v>146394</v>
      </c>
      <c r="E313" s="78">
        <v>631230293</v>
      </c>
      <c r="F313" s="37" t="s">
        <v>1767</v>
      </c>
      <c r="G313" s="77" t="s">
        <v>726</v>
      </c>
      <c r="H313" s="48">
        <v>10</v>
      </c>
      <c r="I313" s="39">
        <v>13220</v>
      </c>
      <c r="J313" s="228">
        <f t="shared" si="22"/>
        <v>44.35</v>
      </c>
      <c r="K313" s="189"/>
      <c r="L313" s="189">
        <v>44.35</v>
      </c>
      <c r="M313" s="193"/>
      <c r="N313" s="194"/>
      <c r="O313" s="190"/>
      <c r="P313" s="301" t="s">
        <v>727</v>
      </c>
    </row>
    <row r="314" spans="1:16" x14ac:dyDescent="0.2">
      <c r="A314" s="36">
        <v>308</v>
      </c>
      <c r="B314" s="274" t="s">
        <v>1766</v>
      </c>
      <c r="C314" s="43" t="s">
        <v>994</v>
      </c>
      <c r="D314" s="76">
        <v>146429</v>
      </c>
      <c r="E314" s="78">
        <v>631230291</v>
      </c>
      <c r="F314" s="37" t="s">
        <v>1767</v>
      </c>
      <c r="G314" s="77" t="s">
        <v>726</v>
      </c>
      <c r="H314" s="48">
        <v>10</v>
      </c>
      <c r="I314" s="39">
        <v>13220</v>
      </c>
      <c r="J314" s="228">
        <f t="shared" si="22"/>
        <v>8.64</v>
      </c>
      <c r="K314" s="189"/>
      <c r="L314" s="189">
        <v>8.64</v>
      </c>
      <c r="M314" s="193"/>
      <c r="N314" s="194"/>
      <c r="O314" s="190"/>
      <c r="P314" s="301" t="s">
        <v>727</v>
      </c>
    </row>
    <row r="315" spans="1:16" x14ac:dyDescent="0.2">
      <c r="A315" s="36">
        <v>309</v>
      </c>
      <c r="B315" s="274" t="s">
        <v>751</v>
      </c>
      <c r="C315" s="43" t="s">
        <v>994</v>
      </c>
      <c r="D315" s="76">
        <v>146460</v>
      </c>
      <c r="E315" s="78">
        <v>631230290</v>
      </c>
      <c r="F315" s="37" t="s">
        <v>1767</v>
      </c>
      <c r="G315" s="77" t="s">
        <v>726</v>
      </c>
      <c r="H315" s="48">
        <v>10</v>
      </c>
      <c r="I315" s="39">
        <v>13220</v>
      </c>
      <c r="J315" s="228">
        <f t="shared" si="22"/>
        <v>136.03</v>
      </c>
      <c r="K315" s="189"/>
      <c r="L315" s="189">
        <v>136.03</v>
      </c>
      <c r="M315" s="193"/>
      <c r="N315" s="194"/>
      <c r="O315" s="190"/>
      <c r="P315" s="301" t="s">
        <v>727</v>
      </c>
    </row>
    <row r="316" spans="1:16" x14ac:dyDescent="0.2">
      <c r="A316" s="36">
        <v>310</v>
      </c>
      <c r="B316" s="274" t="s">
        <v>748</v>
      </c>
      <c r="C316" s="43" t="s">
        <v>994</v>
      </c>
      <c r="D316" s="76">
        <v>146539</v>
      </c>
      <c r="E316" s="78">
        <v>631230289</v>
      </c>
      <c r="F316" s="37" t="s">
        <v>1767</v>
      </c>
      <c r="G316" s="77" t="s">
        <v>726</v>
      </c>
      <c r="H316" s="48">
        <v>10</v>
      </c>
      <c r="I316" s="39">
        <v>13220</v>
      </c>
      <c r="J316" s="228">
        <f t="shared" si="22"/>
        <v>11.75</v>
      </c>
      <c r="K316" s="189"/>
      <c r="L316" s="189">
        <v>11.75</v>
      </c>
      <c r="M316" s="193"/>
      <c r="N316" s="194"/>
      <c r="O316" s="190"/>
      <c r="P316" s="301" t="s">
        <v>727</v>
      </c>
    </row>
    <row r="317" spans="1:16" x14ac:dyDescent="0.2">
      <c r="A317" s="36">
        <v>311</v>
      </c>
      <c r="B317" s="274" t="s">
        <v>768</v>
      </c>
      <c r="C317" s="43" t="s">
        <v>994</v>
      </c>
      <c r="D317" s="76">
        <v>146561</v>
      </c>
      <c r="E317" s="78">
        <v>631230288</v>
      </c>
      <c r="F317" s="37" t="s">
        <v>1767</v>
      </c>
      <c r="G317" s="77" t="s">
        <v>726</v>
      </c>
      <c r="H317" s="48">
        <v>10</v>
      </c>
      <c r="I317" s="39">
        <v>13220</v>
      </c>
      <c r="J317" s="228">
        <f t="shared" si="22"/>
        <v>34.93</v>
      </c>
      <c r="K317" s="189"/>
      <c r="L317" s="189">
        <v>34.93</v>
      </c>
      <c r="M317" s="193"/>
      <c r="N317" s="194"/>
      <c r="O317" s="190"/>
      <c r="P317" s="301" t="s">
        <v>727</v>
      </c>
    </row>
    <row r="318" spans="1:16" x14ac:dyDescent="0.2">
      <c r="A318" s="36">
        <v>312</v>
      </c>
      <c r="B318" s="274" t="s">
        <v>763</v>
      </c>
      <c r="C318" s="43" t="s">
        <v>994</v>
      </c>
      <c r="D318" s="76">
        <v>146594</v>
      </c>
      <c r="E318" s="78">
        <v>631230287</v>
      </c>
      <c r="F318" s="37" t="s">
        <v>1767</v>
      </c>
      <c r="G318" s="77" t="s">
        <v>726</v>
      </c>
      <c r="H318" s="48">
        <v>10</v>
      </c>
      <c r="I318" s="39">
        <v>13220</v>
      </c>
      <c r="J318" s="228">
        <f t="shared" si="22"/>
        <v>64.099999999999994</v>
      </c>
      <c r="K318" s="189"/>
      <c r="L318" s="189">
        <v>64.099999999999994</v>
      </c>
      <c r="M318" s="193"/>
      <c r="N318" s="194"/>
      <c r="O318" s="190"/>
      <c r="P318" s="301" t="s">
        <v>727</v>
      </c>
    </row>
    <row r="319" spans="1:16" x14ac:dyDescent="0.2">
      <c r="A319" s="36">
        <v>313</v>
      </c>
      <c r="B319" s="274" t="s">
        <v>767</v>
      </c>
      <c r="C319" s="43" t="s">
        <v>994</v>
      </c>
      <c r="D319" s="76">
        <v>146616</v>
      </c>
      <c r="E319" s="78">
        <v>631230286</v>
      </c>
      <c r="F319" s="37" t="s">
        <v>1767</v>
      </c>
      <c r="G319" s="77" t="s">
        <v>726</v>
      </c>
      <c r="H319" s="48">
        <v>10</v>
      </c>
      <c r="I319" s="39">
        <v>13220</v>
      </c>
      <c r="J319" s="228">
        <f t="shared" si="22"/>
        <v>104.86</v>
      </c>
      <c r="K319" s="189"/>
      <c r="L319" s="189">
        <v>104.86</v>
      </c>
      <c r="M319" s="193"/>
      <c r="N319" s="194"/>
      <c r="O319" s="190"/>
      <c r="P319" s="301" t="s">
        <v>727</v>
      </c>
    </row>
    <row r="320" spans="1:16" x14ac:dyDescent="0.2">
      <c r="A320" s="36">
        <v>314</v>
      </c>
      <c r="B320" s="274" t="s">
        <v>765</v>
      </c>
      <c r="C320" s="43" t="s">
        <v>994</v>
      </c>
      <c r="D320" s="76">
        <v>146637</v>
      </c>
      <c r="E320" s="78">
        <v>631230283</v>
      </c>
      <c r="F320" s="37" t="s">
        <v>1767</v>
      </c>
      <c r="G320" s="77" t="s">
        <v>726</v>
      </c>
      <c r="H320" s="48">
        <v>10</v>
      </c>
      <c r="I320" s="39">
        <v>13220</v>
      </c>
      <c r="J320" s="228">
        <f t="shared" si="22"/>
        <v>3.76</v>
      </c>
      <c r="K320" s="189"/>
      <c r="L320" s="189">
        <v>3.76</v>
      </c>
      <c r="M320" s="193"/>
      <c r="N320" s="194"/>
      <c r="O320" s="190"/>
      <c r="P320" s="301" t="s">
        <v>727</v>
      </c>
    </row>
    <row r="321" spans="1:16" x14ac:dyDescent="0.2">
      <c r="A321" s="36">
        <v>315</v>
      </c>
      <c r="B321" s="274" t="s">
        <v>766</v>
      </c>
      <c r="C321" s="43" t="s">
        <v>994</v>
      </c>
      <c r="D321" s="76">
        <v>146896</v>
      </c>
      <c r="E321" s="78">
        <v>631230282</v>
      </c>
      <c r="F321" s="37" t="s">
        <v>1767</v>
      </c>
      <c r="G321" s="77" t="s">
        <v>726</v>
      </c>
      <c r="H321" s="48">
        <v>10</v>
      </c>
      <c r="I321" s="39">
        <v>13220</v>
      </c>
      <c r="J321" s="228">
        <f t="shared" si="22"/>
        <v>6.08</v>
      </c>
      <c r="K321" s="189"/>
      <c r="L321" s="189">
        <v>6.08</v>
      </c>
      <c r="M321" s="193"/>
      <c r="N321" s="194"/>
      <c r="O321" s="190"/>
      <c r="P321" s="301" t="s">
        <v>727</v>
      </c>
    </row>
    <row r="322" spans="1:16" x14ac:dyDescent="0.2">
      <c r="A322" s="36">
        <v>316</v>
      </c>
      <c r="B322" s="274" t="s">
        <v>760</v>
      </c>
      <c r="C322" s="43" t="s">
        <v>994</v>
      </c>
      <c r="D322" s="76">
        <v>147300</v>
      </c>
      <c r="E322" s="78">
        <v>631230281</v>
      </c>
      <c r="F322" s="37" t="s">
        <v>1767</v>
      </c>
      <c r="G322" s="77" t="s">
        <v>726</v>
      </c>
      <c r="H322" s="48">
        <v>10</v>
      </c>
      <c r="I322" s="39">
        <v>13220</v>
      </c>
      <c r="J322" s="228">
        <f t="shared" si="22"/>
        <v>3.76</v>
      </c>
      <c r="K322" s="189"/>
      <c r="L322" s="189">
        <v>3.76</v>
      </c>
      <c r="M322" s="193"/>
      <c r="N322" s="194"/>
      <c r="O322" s="190"/>
      <c r="P322" s="301" t="s">
        <v>727</v>
      </c>
    </row>
    <row r="323" spans="1:16" x14ac:dyDescent="0.2">
      <c r="A323" s="36">
        <v>317</v>
      </c>
      <c r="B323" s="274" t="s">
        <v>762</v>
      </c>
      <c r="C323" s="43" t="s">
        <v>994</v>
      </c>
      <c r="D323" s="76">
        <v>147312</v>
      </c>
      <c r="E323" s="78">
        <v>631230279</v>
      </c>
      <c r="F323" s="37" t="s">
        <v>1767</v>
      </c>
      <c r="G323" s="77" t="s">
        <v>726</v>
      </c>
      <c r="H323" s="48">
        <v>10</v>
      </c>
      <c r="I323" s="39">
        <v>13220</v>
      </c>
      <c r="J323" s="228">
        <f t="shared" si="22"/>
        <v>5.36</v>
      </c>
      <c r="K323" s="189"/>
      <c r="L323" s="189">
        <v>5.36</v>
      </c>
      <c r="M323" s="193"/>
      <c r="N323" s="194"/>
      <c r="O323" s="190"/>
      <c r="P323" s="301" t="s">
        <v>727</v>
      </c>
    </row>
    <row r="324" spans="1:16" x14ac:dyDescent="0.2">
      <c r="A324" s="36">
        <v>318</v>
      </c>
      <c r="B324" s="274" t="s">
        <v>728</v>
      </c>
      <c r="C324" s="43" t="s">
        <v>994</v>
      </c>
      <c r="D324" s="76">
        <v>147325</v>
      </c>
      <c r="E324" s="78">
        <v>631230278</v>
      </c>
      <c r="F324" s="37" t="s">
        <v>1767</v>
      </c>
      <c r="G324" s="77" t="s">
        <v>726</v>
      </c>
      <c r="H324" s="48">
        <v>10</v>
      </c>
      <c r="I324" s="39">
        <v>13220</v>
      </c>
      <c r="J324" s="228">
        <f t="shared" si="22"/>
        <v>110.46</v>
      </c>
      <c r="K324" s="189"/>
      <c r="L324" s="189">
        <v>110.46</v>
      </c>
      <c r="M324" s="193"/>
      <c r="N324" s="194"/>
      <c r="O324" s="190"/>
      <c r="P324" s="301" t="s">
        <v>727</v>
      </c>
    </row>
    <row r="325" spans="1:16" x14ac:dyDescent="0.2">
      <c r="A325" s="36">
        <v>319</v>
      </c>
      <c r="B325" s="274" t="s">
        <v>750</v>
      </c>
      <c r="C325" s="43" t="s">
        <v>994</v>
      </c>
      <c r="D325" s="76">
        <v>147333</v>
      </c>
      <c r="E325" s="78">
        <v>631230292</v>
      </c>
      <c r="F325" s="37" t="s">
        <v>1767</v>
      </c>
      <c r="G325" s="77" t="s">
        <v>726</v>
      </c>
      <c r="H325" s="48">
        <v>10</v>
      </c>
      <c r="I325" s="39">
        <v>13220</v>
      </c>
      <c r="J325" s="228">
        <f t="shared" si="22"/>
        <v>2.16</v>
      </c>
      <c r="K325" s="189"/>
      <c r="L325" s="189">
        <v>2.16</v>
      </c>
      <c r="M325" s="193"/>
      <c r="N325" s="194"/>
      <c r="O325" s="190"/>
      <c r="P325" s="301" t="s">
        <v>727</v>
      </c>
    </row>
    <row r="326" spans="1:16" x14ac:dyDescent="0.2">
      <c r="A326" s="36">
        <v>320</v>
      </c>
      <c r="B326" s="274" t="s">
        <v>725</v>
      </c>
      <c r="C326" s="43" t="s">
        <v>994</v>
      </c>
      <c r="D326" s="76">
        <v>147338</v>
      </c>
      <c r="E326" s="78">
        <v>631230260</v>
      </c>
      <c r="F326" s="37" t="s">
        <v>1767</v>
      </c>
      <c r="G326" s="77" t="s">
        <v>726</v>
      </c>
      <c r="H326" s="48">
        <v>10</v>
      </c>
      <c r="I326" s="39">
        <v>13220</v>
      </c>
      <c r="J326" s="228">
        <f t="shared" si="22"/>
        <v>2.16</v>
      </c>
      <c r="K326" s="189"/>
      <c r="L326" s="189">
        <v>2.16</v>
      </c>
      <c r="M326" s="193"/>
      <c r="N326" s="194"/>
      <c r="O326" s="190"/>
      <c r="P326" s="301" t="s">
        <v>727</v>
      </c>
    </row>
    <row r="327" spans="1:16" x14ac:dyDescent="0.2">
      <c r="A327" s="36">
        <v>321</v>
      </c>
      <c r="B327" s="274" t="s">
        <v>769</v>
      </c>
      <c r="C327" s="43" t="s">
        <v>994</v>
      </c>
      <c r="D327" s="76">
        <v>147353</v>
      </c>
      <c r="E327" s="78">
        <v>631230285</v>
      </c>
      <c r="F327" s="37" t="s">
        <v>1767</v>
      </c>
      <c r="G327" s="77" t="s">
        <v>726</v>
      </c>
      <c r="H327" s="48">
        <v>10</v>
      </c>
      <c r="I327" s="39">
        <v>13220</v>
      </c>
      <c r="J327" s="228">
        <f t="shared" si="22"/>
        <v>2.16</v>
      </c>
      <c r="K327" s="189"/>
      <c r="L327" s="189">
        <v>2.16</v>
      </c>
      <c r="M327" s="193"/>
      <c r="N327" s="194"/>
      <c r="O327" s="190"/>
      <c r="P327" s="301" t="s">
        <v>727</v>
      </c>
    </row>
    <row r="328" spans="1:16" x14ac:dyDescent="0.2">
      <c r="A328" s="36">
        <v>322</v>
      </c>
      <c r="B328" s="274" t="s">
        <v>764</v>
      </c>
      <c r="C328" s="43" t="s">
        <v>994</v>
      </c>
      <c r="D328" s="76">
        <v>147360</v>
      </c>
      <c r="E328" s="78">
        <v>631230284</v>
      </c>
      <c r="F328" s="37" t="s">
        <v>1767</v>
      </c>
      <c r="G328" s="77" t="s">
        <v>726</v>
      </c>
      <c r="H328" s="48">
        <v>10</v>
      </c>
      <c r="I328" s="39">
        <v>13220</v>
      </c>
      <c r="J328" s="228">
        <f t="shared" si="22"/>
        <v>316.25</v>
      </c>
      <c r="K328" s="189"/>
      <c r="L328" s="189">
        <v>316.25</v>
      </c>
      <c r="M328" s="193"/>
      <c r="N328" s="194"/>
      <c r="O328" s="190"/>
      <c r="P328" s="301" t="s">
        <v>727</v>
      </c>
    </row>
    <row r="329" spans="1:16" x14ac:dyDescent="0.2">
      <c r="A329" s="36">
        <v>323</v>
      </c>
      <c r="B329" s="274" t="s">
        <v>761</v>
      </c>
      <c r="C329" s="43" t="s">
        <v>994</v>
      </c>
      <c r="D329" s="76">
        <v>147365</v>
      </c>
      <c r="E329" s="78">
        <v>631230280</v>
      </c>
      <c r="F329" s="37" t="s">
        <v>1767</v>
      </c>
      <c r="G329" s="77" t="s">
        <v>726</v>
      </c>
      <c r="H329" s="48">
        <v>10</v>
      </c>
      <c r="I329" s="39">
        <v>13220</v>
      </c>
      <c r="J329" s="228">
        <f t="shared" si="22"/>
        <v>53.31</v>
      </c>
      <c r="K329" s="189"/>
      <c r="L329" s="189">
        <v>53.31</v>
      </c>
      <c r="M329" s="193"/>
      <c r="N329" s="194"/>
      <c r="O329" s="190"/>
      <c r="P329" s="301" t="s">
        <v>727</v>
      </c>
    </row>
    <row r="330" spans="1:16" x14ac:dyDescent="0.2">
      <c r="A330" s="36">
        <v>324</v>
      </c>
      <c r="B330" s="274" t="s">
        <v>1769</v>
      </c>
      <c r="C330" s="43" t="s">
        <v>1413</v>
      </c>
      <c r="D330" s="76">
        <v>147380</v>
      </c>
      <c r="E330" s="78">
        <v>631230380</v>
      </c>
      <c r="F330" s="37" t="s">
        <v>1767</v>
      </c>
      <c r="G330" s="77" t="s">
        <v>1770</v>
      </c>
      <c r="H330" s="48">
        <v>10</v>
      </c>
      <c r="I330" s="39">
        <v>14050</v>
      </c>
      <c r="J330" s="228">
        <f t="shared" si="22"/>
        <v>90</v>
      </c>
      <c r="K330" s="189"/>
      <c r="L330" s="189"/>
      <c r="M330" s="193">
        <v>90</v>
      </c>
      <c r="N330" s="194"/>
      <c r="O330" s="190"/>
      <c r="P330" s="301" t="s">
        <v>1771</v>
      </c>
    </row>
    <row r="331" spans="1:16" x14ac:dyDescent="0.2">
      <c r="A331" s="36">
        <v>325</v>
      </c>
      <c r="B331" s="274" t="s">
        <v>1772</v>
      </c>
      <c r="C331" s="43" t="s">
        <v>1453</v>
      </c>
      <c r="D331" s="76">
        <v>147388</v>
      </c>
      <c r="E331" s="78">
        <v>631230272</v>
      </c>
      <c r="F331" s="37" t="s">
        <v>1767</v>
      </c>
      <c r="G331" s="77" t="s">
        <v>1773</v>
      </c>
      <c r="H331" s="48">
        <v>10</v>
      </c>
      <c r="I331" s="39">
        <v>14310</v>
      </c>
      <c r="J331" s="228">
        <f t="shared" si="22"/>
        <v>200.01</v>
      </c>
      <c r="K331" s="189"/>
      <c r="L331" s="189"/>
      <c r="M331" s="193">
        <v>200.01</v>
      </c>
      <c r="N331" s="194"/>
      <c r="O331" s="190"/>
      <c r="P331" s="301" t="s">
        <v>357</v>
      </c>
    </row>
    <row r="332" spans="1:16" x14ac:dyDescent="0.2">
      <c r="A332" s="36">
        <v>326</v>
      </c>
      <c r="B332" s="274" t="s">
        <v>1779</v>
      </c>
      <c r="C332" s="43" t="s">
        <v>994</v>
      </c>
      <c r="D332" s="76">
        <v>147502</v>
      </c>
      <c r="E332" s="78">
        <v>631230270</v>
      </c>
      <c r="F332" s="37" t="s">
        <v>1767</v>
      </c>
      <c r="G332" s="77" t="s">
        <v>671</v>
      </c>
      <c r="H332" s="48">
        <v>10</v>
      </c>
      <c r="I332" s="39">
        <v>13230</v>
      </c>
      <c r="J332" s="228">
        <f t="shared" si="22"/>
        <v>29.04</v>
      </c>
      <c r="K332" s="189"/>
      <c r="L332" s="189">
        <v>29.04</v>
      </c>
      <c r="M332" s="193"/>
      <c r="N332" s="194"/>
      <c r="O332" s="190"/>
      <c r="P332" s="301" t="s">
        <v>697</v>
      </c>
    </row>
    <row r="333" spans="1:16" x14ac:dyDescent="0.2">
      <c r="A333" s="36">
        <v>327</v>
      </c>
      <c r="B333" s="274" t="s">
        <v>733</v>
      </c>
      <c r="C333" s="43" t="s">
        <v>1161</v>
      </c>
      <c r="D333" s="76">
        <v>147521</v>
      </c>
      <c r="E333" s="78">
        <v>631230231</v>
      </c>
      <c r="F333" s="37" t="s">
        <v>1767</v>
      </c>
      <c r="G333" s="77" t="s">
        <v>494</v>
      </c>
      <c r="H333" s="48">
        <v>10</v>
      </c>
      <c r="I333" s="39">
        <v>13210</v>
      </c>
      <c r="J333" s="228">
        <f t="shared" si="22"/>
        <v>604.32000000000005</v>
      </c>
      <c r="K333" s="189"/>
      <c r="L333" s="189">
        <v>604.32000000000005</v>
      </c>
      <c r="M333" s="193"/>
      <c r="N333" s="194"/>
      <c r="O333" s="190"/>
      <c r="P333" s="110" t="s">
        <v>495</v>
      </c>
    </row>
    <row r="334" spans="1:16" x14ac:dyDescent="0.2">
      <c r="A334" s="36">
        <v>328</v>
      </c>
      <c r="B334" s="274" t="s">
        <v>695</v>
      </c>
      <c r="C334" s="43" t="s">
        <v>1273</v>
      </c>
      <c r="D334" s="76">
        <v>147538</v>
      </c>
      <c r="E334" s="78">
        <v>631230320</v>
      </c>
      <c r="F334" s="37" t="s">
        <v>1767</v>
      </c>
      <c r="G334" s="77" t="s">
        <v>494</v>
      </c>
      <c r="H334" s="48">
        <v>10</v>
      </c>
      <c r="I334" s="39">
        <v>13210</v>
      </c>
      <c r="J334" s="228">
        <f t="shared" si="22"/>
        <v>15.94</v>
      </c>
      <c r="K334" s="189"/>
      <c r="L334" s="189">
        <v>15.94</v>
      </c>
      <c r="M334" s="193"/>
      <c r="N334" s="194"/>
      <c r="O334" s="190"/>
      <c r="P334" s="110" t="s">
        <v>495</v>
      </c>
    </row>
    <row r="335" spans="1:16" x14ac:dyDescent="0.2">
      <c r="A335" s="36">
        <v>329</v>
      </c>
      <c r="B335" s="274" t="s">
        <v>689</v>
      </c>
      <c r="C335" s="43" t="s">
        <v>1245</v>
      </c>
      <c r="D335" s="76">
        <v>147550</v>
      </c>
      <c r="E335" s="78">
        <v>631230318</v>
      </c>
      <c r="F335" s="37" t="s">
        <v>1767</v>
      </c>
      <c r="G335" s="77" t="s">
        <v>494</v>
      </c>
      <c r="H335" s="48">
        <v>10</v>
      </c>
      <c r="I335" s="39">
        <v>13210</v>
      </c>
      <c r="J335" s="228">
        <f t="shared" si="22"/>
        <v>67.02</v>
      </c>
      <c r="K335" s="189"/>
      <c r="L335" s="189">
        <v>67.02</v>
      </c>
      <c r="M335" s="193"/>
      <c r="N335" s="194"/>
      <c r="O335" s="190"/>
      <c r="P335" s="110" t="s">
        <v>495</v>
      </c>
    </row>
    <row r="336" spans="1:16" x14ac:dyDescent="0.2">
      <c r="A336" s="36">
        <v>330</v>
      </c>
      <c r="B336" s="274" t="s">
        <v>688</v>
      </c>
      <c r="C336" s="43" t="s">
        <v>1273</v>
      </c>
      <c r="D336" s="76">
        <v>147560</v>
      </c>
      <c r="E336" s="78">
        <v>631230319</v>
      </c>
      <c r="F336" s="37" t="s">
        <v>1767</v>
      </c>
      <c r="G336" s="77" t="s">
        <v>494</v>
      </c>
      <c r="H336" s="48">
        <v>10</v>
      </c>
      <c r="I336" s="39">
        <v>13210</v>
      </c>
      <c r="J336" s="228">
        <f t="shared" si="22"/>
        <v>11.62</v>
      </c>
      <c r="K336" s="189"/>
      <c r="L336" s="189">
        <v>11.62</v>
      </c>
      <c r="M336" s="193"/>
      <c r="N336" s="194"/>
      <c r="O336" s="190"/>
      <c r="P336" s="110" t="s">
        <v>495</v>
      </c>
    </row>
    <row r="337" spans="1:16" x14ac:dyDescent="0.2">
      <c r="A337" s="36">
        <v>331</v>
      </c>
      <c r="B337" s="274" t="s">
        <v>742</v>
      </c>
      <c r="C337" s="43" t="s">
        <v>1223</v>
      </c>
      <c r="D337" s="76">
        <v>147569</v>
      </c>
      <c r="E337" s="78">
        <v>631230316</v>
      </c>
      <c r="F337" s="37" t="s">
        <v>1767</v>
      </c>
      <c r="G337" s="77" t="s">
        <v>494</v>
      </c>
      <c r="H337" s="48">
        <v>10</v>
      </c>
      <c r="I337" s="39">
        <v>13210</v>
      </c>
      <c r="J337" s="228">
        <f t="shared" ref="J337" si="23">SUM(K337+L337+M337+N337+O337)</f>
        <v>133.63999999999999</v>
      </c>
      <c r="K337" s="189"/>
      <c r="L337" s="189">
        <v>133.63999999999999</v>
      </c>
      <c r="M337" s="193"/>
      <c r="N337" s="194"/>
      <c r="O337" s="190"/>
      <c r="P337" s="110" t="s">
        <v>495</v>
      </c>
    </row>
    <row r="338" spans="1:16" x14ac:dyDescent="0.2">
      <c r="A338" s="36">
        <v>332</v>
      </c>
      <c r="B338" s="274" t="s">
        <v>740</v>
      </c>
      <c r="C338" s="43" t="s">
        <v>1273</v>
      </c>
      <c r="D338" s="76">
        <v>147691</v>
      </c>
      <c r="E338" s="78">
        <v>631230315</v>
      </c>
      <c r="F338" s="37" t="s">
        <v>1781</v>
      </c>
      <c r="G338" s="77" t="s">
        <v>494</v>
      </c>
      <c r="H338" s="48">
        <v>10</v>
      </c>
      <c r="I338" s="39">
        <v>13210</v>
      </c>
      <c r="J338" s="228">
        <f t="shared" ref="J338" si="24">SUM(K338+L338+M338+N338+O338)</f>
        <v>16.66</v>
      </c>
      <c r="K338" s="189"/>
      <c r="L338" s="189">
        <v>16.66</v>
      </c>
      <c r="M338" s="193"/>
      <c r="N338" s="194"/>
      <c r="O338" s="190"/>
      <c r="P338" s="110" t="s">
        <v>495</v>
      </c>
    </row>
    <row r="339" spans="1:16" x14ac:dyDescent="0.2">
      <c r="A339" s="36">
        <v>333</v>
      </c>
      <c r="B339" s="274" t="s">
        <v>690</v>
      </c>
      <c r="C339" s="43" t="s">
        <v>1273</v>
      </c>
      <c r="D339" s="76">
        <v>147706</v>
      </c>
      <c r="E339" s="78">
        <v>631230314</v>
      </c>
      <c r="F339" s="37" t="s">
        <v>1781</v>
      </c>
      <c r="G339" s="77" t="s">
        <v>494</v>
      </c>
      <c r="H339" s="48">
        <v>10</v>
      </c>
      <c r="I339" s="39">
        <v>13210</v>
      </c>
      <c r="J339" s="228">
        <f t="shared" si="22"/>
        <v>33.93</v>
      </c>
      <c r="K339" s="189"/>
      <c r="L339" s="189">
        <v>33.93</v>
      </c>
      <c r="M339" s="193"/>
      <c r="N339" s="194"/>
      <c r="O339" s="190"/>
      <c r="P339" s="110" t="s">
        <v>495</v>
      </c>
    </row>
    <row r="340" spans="1:16" x14ac:dyDescent="0.2">
      <c r="A340" s="36">
        <v>334</v>
      </c>
      <c r="B340" s="274" t="s">
        <v>686</v>
      </c>
      <c r="C340" s="43" t="s">
        <v>1273</v>
      </c>
      <c r="D340" s="76">
        <v>147722</v>
      </c>
      <c r="E340" s="78">
        <v>631230313</v>
      </c>
      <c r="F340" s="37" t="s">
        <v>1781</v>
      </c>
      <c r="G340" s="77" t="s">
        <v>494</v>
      </c>
      <c r="H340" s="48">
        <v>10</v>
      </c>
      <c r="I340" s="39">
        <v>13210</v>
      </c>
      <c r="J340" s="228">
        <f t="shared" si="22"/>
        <v>3.7</v>
      </c>
      <c r="K340" s="189"/>
      <c r="L340" s="189">
        <v>3.7</v>
      </c>
      <c r="M340" s="193"/>
      <c r="N340" s="194"/>
      <c r="O340" s="190"/>
      <c r="P340" s="110" t="s">
        <v>495</v>
      </c>
    </row>
    <row r="341" spans="1:16" x14ac:dyDescent="0.2">
      <c r="A341" s="36">
        <v>335</v>
      </c>
      <c r="B341" s="274" t="s">
        <v>1760</v>
      </c>
      <c r="C341" s="43" t="s">
        <v>1453</v>
      </c>
      <c r="D341" s="76">
        <v>147734</v>
      </c>
      <c r="E341" s="78">
        <v>631230271</v>
      </c>
      <c r="F341" s="37" t="s">
        <v>1781</v>
      </c>
      <c r="G341" s="77" t="s">
        <v>892</v>
      </c>
      <c r="H341" s="48">
        <v>10</v>
      </c>
      <c r="I341" s="39">
        <v>13310</v>
      </c>
      <c r="J341" s="228">
        <f t="shared" si="22"/>
        <v>-75</v>
      </c>
      <c r="K341" s="189"/>
      <c r="L341" s="189"/>
      <c r="M341" s="193">
        <v>-75</v>
      </c>
      <c r="N341" s="194"/>
      <c r="O341" s="190"/>
      <c r="P341" s="110" t="s">
        <v>1761</v>
      </c>
    </row>
    <row r="342" spans="1:16" x14ac:dyDescent="0.2">
      <c r="A342" s="36">
        <v>336</v>
      </c>
      <c r="B342" s="274" t="s">
        <v>687</v>
      </c>
      <c r="C342" s="43" t="s">
        <v>1273</v>
      </c>
      <c r="D342" s="76">
        <v>147736</v>
      </c>
      <c r="E342" s="78">
        <v>631230312</v>
      </c>
      <c r="F342" s="37" t="s">
        <v>1781</v>
      </c>
      <c r="G342" s="77" t="s">
        <v>494</v>
      </c>
      <c r="H342" s="48">
        <v>10</v>
      </c>
      <c r="I342" s="39">
        <v>13210</v>
      </c>
      <c r="J342" s="228">
        <f t="shared" si="22"/>
        <v>145.84</v>
      </c>
      <c r="K342" s="189"/>
      <c r="L342" s="189">
        <v>145.84</v>
      </c>
      <c r="M342" s="193"/>
      <c r="N342" s="194"/>
      <c r="O342" s="190"/>
      <c r="P342" s="110" t="s">
        <v>495</v>
      </c>
    </row>
    <row r="343" spans="1:16" x14ac:dyDescent="0.2">
      <c r="A343" s="36">
        <v>337</v>
      </c>
      <c r="B343" s="274" t="s">
        <v>714</v>
      </c>
      <c r="C343" s="43" t="s">
        <v>1222</v>
      </c>
      <c r="D343" s="76">
        <v>147754</v>
      </c>
      <c r="E343" s="78">
        <v>631230311</v>
      </c>
      <c r="F343" s="37" t="s">
        <v>1781</v>
      </c>
      <c r="G343" s="77" t="s">
        <v>494</v>
      </c>
      <c r="H343" s="48">
        <v>10</v>
      </c>
      <c r="I343" s="39">
        <v>13210</v>
      </c>
      <c r="J343" s="228">
        <f t="shared" si="22"/>
        <v>182.5</v>
      </c>
      <c r="K343" s="189"/>
      <c r="L343" s="189">
        <v>182.5</v>
      </c>
      <c r="M343" s="193"/>
      <c r="N343" s="194"/>
      <c r="O343" s="190"/>
      <c r="P343" s="110" t="s">
        <v>495</v>
      </c>
    </row>
    <row r="344" spans="1:16" x14ac:dyDescent="0.2">
      <c r="A344" s="36">
        <v>338</v>
      </c>
      <c r="B344" s="274" t="s">
        <v>746</v>
      </c>
      <c r="C344" s="43" t="s">
        <v>1273</v>
      </c>
      <c r="D344" s="76">
        <v>147772</v>
      </c>
      <c r="E344" s="78">
        <v>631230310</v>
      </c>
      <c r="F344" s="37" t="s">
        <v>1781</v>
      </c>
      <c r="G344" s="77" t="s">
        <v>494</v>
      </c>
      <c r="H344" s="48">
        <v>10</v>
      </c>
      <c r="I344" s="39">
        <v>13210</v>
      </c>
      <c r="J344" s="228">
        <f t="shared" si="22"/>
        <v>18.52</v>
      </c>
      <c r="K344" s="189"/>
      <c r="L344" s="189">
        <v>18.52</v>
      </c>
      <c r="M344" s="193"/>
      <c r="N344" s="194"/>
      <c r="O344" s="190"/>
      <c r="P344" s="110" t="s">
        <v>495</v>
      </c>
    </row>
    <row r="345" spans="1:16" x14ac:dyDescent="0.2">
      <c r="A345" s="36">
        <v>339</v>
      </c>
      <c r="B345" s="274" t="s">
        <v>696</v>
      </c>
      <c r="C345" s="43" t="s">
        <v>1273</v>
      </c>
      <c r="D345" s="76">
        <v>147777</v>
      </c>
      <c r="E345" s="78">
        <v>631230309</v>
      </c>
      <c r="F345" s="37" t="s">
        <v>1781</v>
      </c>
      <c r="G345" s="77" t="s">
        <v>494</v>
      </c>
      <c r="H345" s="48">
        <v>10</v>
      </c>
      <c r="I345" s="39">
        <v>13210</v>
      </c>
      <c r="J345" s="228">
        <f t="shared" si="22"/>
        <v>71.010000000000005</v>
      </c>
      <c r="K345" s="189"/>
      <c r="L345" s="189">
        <v>71.010000000000005</v>
      </c>
      <c r="M345" s="193"/>
      <c r="N345" s="194"/>
      <c r="O345" s="190"/>
      <c r="P345" s="110" t="s">
        <v>495</v>
      </c>
    </row>
    <row r="346" spans="1:16" x14ac:dyDescent="0.2">
      <c r="A346" s="36">
        <v>340</v>
      </c>
      <c r="B346" s="274" t="s">
        <v>710</v>
      </c>
      <c r="C346" s="43" t="s">
        <v>1273</v>
      </c>
      <c r="D346" s="76">
        <v>147786</v>
      </c>
      <c r="E346" s="78">
        <v>631230308</v>
      </c>
      <c r="F346" s="37" t="s">
        <v>1781</v>
      </c>
      <c r="G346" s="77" t="s">
        <v>494</v>
      </c>
      <c r="H346" s="48">
        <v>10</v>
      </c>
      <c r="I346" s="39">
        <v>13210</v>
      </c>
      <c r="J346" s="228">
        <f t="shared" si="22"/>
        <v>53.26</v>
      </c>
      <c r="K346" s="189"/>
      <c r="L346" s="189">
        <v>53.26</v>
      </c>
      <c r="M346" s="193"/>
      <c r="N346" s="194"/>
      <c r="O346" s="190"/>
      <c r="P346" s="110" t="s">
        <v>495</v>
      </c>
    </row>
    <row r="347" spans="1:16" x14ac:dyDescent="0.2">
      <c r="A347" s="36">
        <v>341</v>
      </c>
      <c r="B347" s="274" t="s">
        <v>1783</v>
      </c>
      <c r="C347" s="43" t="s">
        <v>994</v>
      </c>
      <c r="D347" s="76">
        <v>147839</v>
      </c>
      <c r="E347" s="78">
        <v>631230304</v>
      </c>
      <c r="F347" s="37" t="s">
        <v>1781</v>
      </c>
      <c r="G347" s="77" t="s">
        <v>582</v>
      </c>
      <c r="H347" s="48">
        <v>10</v>
      </c>
      <c r="I347" s="39">
        <v>13770</v>
      </c>
      <c r="J347" s="228">
        <f t="shared" si="22"/>
        <v>100.26</v>
      </c>
      <c r="K347" s="189"/>
      <c r="L347" s="189"/>
      <c r="M347" s="189">
        <v>100.26</v>
      </c>
      <c r="N347" s="194"/>
      <c r="O347" s="190"/>
      <c r="P347" s="110" t="s">
        <v>216</v>
      </c>
    </row>
    <row r="348" spans="1:16" x14ac:dyDescent="0.2">
      <c r="A348" s="36">
        <v>342</v>
      </c>
      <c r="B348" s="274" t="s">
        <v>1784</v>
      </c>
      <c r="C348" s="43" t="s">
        <v>281</v>
      </c>
      <c r="D348" s="76">
        <v>147859</v>
      </c>
      <c r="E348" s="78">
        <v>631230305</v>
      </c>
      <c r="F348" s="37" t="s">
        <v>1781</v>
      </c>
      <c r="G348" s="77" t="s">
        <v>482</v>
      </c>
      <c r="H348" s="48">
        <v>10</v>
      </c>
      <c r="I348" s="39">
        <v>13610</v>
      </c>
      <c r="J348" s="228">
        <f t="shared" si="22"/>
        <v>304.95999999999998</v>
      </c>
      <c r="K348" s="189"/>
      <c r="L348" s="189"/>
      <c r="M348" s="189">
        <v>304.95999999999998</v>
      </c>
      <c r="N348" s="194"/>
      <c r="O348" s="190"/>
      <c r="P348" s="110" t="s">
        <v>606</v>
      </c>
    </row>
    <row r="349" spans="1:16" x14ac:dyDescent="0.2">
      <c r="A349" s="36">
        <v>343</v>
      </c>
      <c r="B349" s="274" t="s">
        <v>1785</v>
      </c>
      <c r="C349" s="43" t="s">
        <v>994</v>
      </c>
      <c r="D349" s="76">
        <v>147885</v>
      </c>
      <c r="E349" s="78">
        <v>631230301</v>
      </c>
      <c r="F349" s="37" t="s">
        <v>1781</v>
      </c>
      <c r="G349" s="77" t="s">
        <v>215</v>
      </c>
      <c r="H349" s="48">
        <v>10</v>
      </c>
      <c r="I349" s="39">
        <v>13780</v>
      </c>
      <c r="J349" s="228">
        <f t="shared" si="22"/>
        <v>37.950000000000003</v>
      </c>
      <c r="K349" s="189"/>
      <c r="L349" s="189"/>
      <c r="M349" s="189">
        <v>37.950000000000003</v>
      </c>
      <c r="N349" s="194"/>
      <c r="O349" s="190"/>
      <c r="P349" s="110" t="s">
        <v>216</v>
      </c>
    </row>
    <row r="350" spans="1:16" x14ac:dyDescent="0.2">
      <c r="A350" s="36">
        <v>344</v>
      </c>
      <c r="B350" s="274" t="s">
        <v>1786</v>
      </c>
      <c r="C350" s="43" t="s">
        <v>994</v>
      </c>
      <c r="D350" s="76">
        <v>147921</v>
      </c>
      <c r="E350" s="78">
        <v>631230300</v>
      </c>
      <c r="F350" s="37" t="s">
        <v>1781</v>
      </c>
      <c r="G350" s="77" t="s">
        <v>215</v>
      </c>
      <c r="H350" s="48">
        <v>10</v>
      </c>
      <c r="I350" s="39">
        <v>13780</v>
      </c>
      <c r="J350" s="228">
        <f t="shared" si="22"/>
        <v>37.950000000000003</v>
      </c>
      <c r="K350" s="189"/>
      <c r="L350" s="189"/>
      <c r="M350" s="189">
        <v>37.950000000000003</v>
      </c>
      <c r="N350" s="194"/>
      <c r="O350" s="190"/>
      <c r="P350" s="110" t="s">
        <v>216</v>
      </c>
    </row>
    <row r="351" spans="1:16" x14ac:dyDescent="0.2">
      <c r="A351" s="36">
        <v>345</v>
      </c>
      <c r="B351" s="274" t="s">
        <v>1787</v>
      </c>
      <c r="C351" s="43" t="s">
        <v>1327</v>
      </c>
      <c r="D351" s="76">
        <v>147940</v>
      </c>
      <c r="E351" s="78">
        <v>631230274</v>
      </c>
      <c r="F351" s="37" t="s">
        <v>1781</v>
      </c>
      <c r="G351" s="77" t="s">
        <v>601</v>
      </c>
      <c r="H351" s="48">
        <v>10</v>
      </c>
      <c r="I351" s="39">
        <v>13640</v>
      </c>
      <c r="J351" s="228">
        <f t="shared" si="22"/>
        <v>886.85</v>
      </c>
      <c r="K351" s="189"/>
      <c r="L351" s="189"/>
      <c r="M351" s="193">
        <v>886.85</v>
      </c>
      <c r="N351" s="194"/>
      <c r="O351" s="190"/>
      <c r="P351" s="110" t="s">
        <v>515</v>
      </c>
    </row>
    <row r="352" spans="1:16" x14ac:dyDescent="0.2">
      <c r="A352" s="36">
        <v>346</v>
      </c>
      <c r="B352" s="274" t="s">
        <v>1788</v>
      </c>
      <c r="C352" s="43" t="s">
        <v>616</v>
      </c>
      <c r="D352" s="76">
        <v>147960</v>
      </c>
      <c r="E352" s="78">
        <v>631230297</v>
      </c>
      <c r="F352" s="37" t="s">
        <v>1781</v>
      </c>
      <c r="G352" s="77" t="s">
        <v>215</v>
      </c>
      <c r="H352" s="48">
        <v>10</v>
      </c>
      <c r="I352" s="39">
        <v>13780</v>
      </c>
      <c r="J352" s="228">
        <f t="shared" si="22"/>
        <v>180.81</v>
      </c>
      <c r="K352" s="189"/>
      <c r="L352" s="189"/>
      <c r="M352" s="189">
        <v>180.81</v>
      </c>
      <c r="N352" s="194"/>
      <c r="O352" s="190"/>
      <c r="P352" s="110" t="s">
        <v>216</v>
      </c>
    </row>
    <row r="353" spans="1:16" x14ac:dyDescent="0.2">
      <c r="A353" s="36">
        <v>347</v>
      </c>
      <c r="B353" s="274" t="s">
        <v>1789</v>
      </c>
      <c r="C353" s="43" t="s">
        <v>1051</v>
      </c>
      <c r="D353" s="76">
        <v>147977</v>
      </c>
      <c r="E353" s="78">
        <v>631230275</v>
      </c>
      <c r="F353" s="37" t="s">
        <v>1781</v>
      </c>
      <c r="G353" s="77" t="s">
        <v>482</v>
      </c>
      <c r="H353" s="48">
        <v>10</v>
      </c>
      <c r="I353" s="39">
        <v>13610</v>
      </c>
      <c r="J353" s="228">
        <f t="shared" si="22"/>
        <v>481.25</v>
      </c>
      <c r="K353" s="189"/>
      <c r="L353" s="189"/>
      <c r="M353" s="193">
        <v>481.25</v>
      </c>
      <c r="N353" s="194"/>
      <c r="O353" s="190"/>
      <c r="P353" s="110" t="s">
        <v>1097</v>
      </c>
    </row>
    <row r="354" spans="1:16" x14ac:dyDescent="0.2">
      <c r="A354" s="36">
        <v>348</v>
      </c>
      <c r="B354" s="274" t="s">
        <v>1790</v>
      </c>
      <c r="C354" s="43" t="s">
        <v>616</v>
      </c>
      <c r="D354" s="76">
        <v>148019</v>
      </c>
      <c r="E354" s="78">
        <v>631230299</v>
      </c>
      <c r="F354" s="37" t="s">
        <v>1781</v>
      </c>
      <c r="G354" s="77" t="s">
        <v>215</v>
      </c>
      <c r="H354" s="48">
        <v>10</v>
      </c>
      <c r="I354" s="39">
        <v>13780</v>
      </c>
      <c r="J354" s="228">
        <f t="shared" ref="J354" si="25">SUM(K354+L354+M354+N354+O354)</f>
        <v>38.75</v>
      </c>
      <c r="K354" s="189"/>
      <c r="L354" s="189"/>
      <c r="M354" s="189">
        <v>38.75</v>
      </c>
      <c r="N354" s="194"/>
      <c r="O354" s="190"/>
      <c r="P354" s="110" t="s">
        <v>216</v>
      </c>
    </row>
    <row r="355" spans="1:16" x14ac:dyDescent="0.2">
      <c r="A355" s="36">
        <v>349</v>
      </c>
      <c r="B355" s="274" t="s">
        <v>1791</v>
      </c>
      <c r="C355" s="43" t="s">
        <v>1385</v>
      </c>
      <c r="D355" s="76">
        <v>148037</v>
      </c>
      <c r="E355" s="78">
        <v>631230376</v>
      </c>
      <c r="F355" s="37" t="s">
        <v>1781</v>
      </c>
      <c r="G355" s="77" t="s">
        <v>215</v>
      </c>
      <c r="H355" s="48">
        <v>10</v>
      </c>
      <c r="I355" s="39">
        <v>13780</v>
      </c>
      <c r="J355" s="228">
        <f t="shared" ref="J355" si="26">SUM(K355+L355+M355+N355+O355)</f>
        <v>66.73</v>
      </c>
      <c r="K355" s="189"/>
      <c r="L355" s="189"/>
      <c r="M355" s="189">
        <v>66.73</v>
      </c>
      <c r="N355" s="194"/>
      <c r="O355" s="190"/>
      <c r="P355" s="110" t="s">
        <v>216</v>
      </c>
    </row>
    <row r="356" spans="1:16" x14ac:dyDescent="0.2">
      <c r="A356" s="36">
        <v>350</v>
      </c>
      <c r="B356" s="274" t="s">
        <v>1793</v>
      </c>
      <c r="C356" s="43" t="s">
        <v>1327</v>
      </c>
      <c r="D356" s="76">
        <v>148099</v>
      </c>
      <c r="E356" s="78">
        <v>631230277</v>
      </c>
      <c r="F356" s="37" t="s">
        <v>1781</v>
      </c>
      <c r="G356" s="77" t="s">
        <v>1794</v>
      </c>
      <c r="H356" s="48">
        <v>10</v>
      </c>
      <c r="I356" s="39">
        <v>14050</v>
      </c>
      <c r="J356" s="228">
        <f t="shared" si="22"/>
        <v>2788.2</v>
      </c>
      <c r="K356" s="189"/>
      <c r="L356" s="189"/>
      <c r="M356" s="193">
        <v>2788.2</v>
      </c>
      <c r="N356" s="194"/>
      <c r="O356" s="190"/>
      <c r="P356" s="110" t="s">
        <v>505</v>
      </c>
    </row>
    <row r="357" spans="1:16" x14ac:dyDescent="0.2">
      <c r="A357" s="36">
        <v>351</v>
      </c>
      <c r="B357" s="274" t="s">
        <v>1800</v>
      </c>
      <c r="C357" s="43" t="s">
        <v>1461</v>
      </c>
      <c r="D357" s="76">
        <v>148264</v>
      </c>
      <c r="E357" s="78">
        <v>631230393</v>
      </c>
      <c r="F357" s="37" t="s">
        <v>1781</v>
      </c>
      <c r="G357" s="77" t="s">
        <v>1801</v>
      </c>
      <c r="H357" s="48">
        <v>10</v>
      </c>
      <c r="I357" s="39">
        <v>14310</v>
      </c>
      <c r="J357" s="228">
        <f t="shared" si="22"/>
        <v>46.6</v>
      </c>
      <c r="K357" s="189"/>
      <c r="L357" s="189"/>
      <c r="M357" s="193">
        <v>46.6</v>
      </c>
      <c r="N357" s="194"/>
      <c r="O357" s="190"/>
      <c r="P357" s="110" t="s">
        <v>206</v>
      </c>
    </row>
    <row r="358" spans="1:16" x14ac:dyDescent="0.2">
      <c r="A358" s="36">
        <v>352</v>
      </c>
      <c r="B358" s="274" t="s">
        <v>1811</v>
      </c>
      <c r="C358" s="43" t="s">
        <v>1587</v>
      </c>
      <c r="D358" s="76">
        <v>148623</v>
      </c>
      <c r="E358" s="78">
        <v>631230275</v>
      </c>
      <c r="F358" s="37" t="s">
        <v>1781</v>
      </c>
      <c r="G358" s="77" t="s">
        <v>482</v>
      </c>
      <c r="H358" s="48">
        <v>10</v>
      </c>
      <c r="I358" s="39">
        <v>13610</v>
      </c>
      <c r="J358" s="228">
        <f t="shared" si="22"/>
        <v>38.5</v>
      </c>
      <c r="K358" s="189"/>
      <c r="L358" s="189"/>
      <c r="M358" s="193">
        <v>38.5</v>
      </c>
      <c r="N358" s="194"/>
      <c r="O358" s="190"/>
      <c r="P358" s="110" t="s">
        <v>1097</v>
      </c>
    </row>
    <row r="359" spans="1:16" x14ac:dyDescent="0.2">
      <c r="A359" s="36">
        <v>353</v>
      </c>
      <c r="B359" s="274" t="s">
        <v>1812</v>
      </c>
      <c r="C359" s="43" t="s">
        <v>1175</v>
      </c>
      <c r="D359" s="76">
        <v>148639</v>
      </c>
      <c r="E359" s="78">
        <v>631230273</v>
      </c>
      <c r="F359" s="37" t="s">
        <v>1781</v>
      </c>
      <c r="G359" s="77" t="s">
        <v>376</v>
      </c>
      <c r="H359" s="48">
        <v>10</v>
      </c>
      <c r="I359" s="39">
        <v>14050</v>
      </c>
      <c r="J359" s="228">
        <f t="shared" si="22"/>
        <v>32</v>
      </c>
      <c r="K359" s="189"/>
      <c r="L359" s="189"/>
      <c r="M359" s="193">
        <v>32</v>
      </c>
      <c r="N359" s="194"/>
      <c r="O359" s="190"/>
      <c r="P359" s="110" t="s">
        <v>337</v>
      </c>
    </row>
    <row r="360" spans="1:16" x14ac:dyDescent="0.2">
      <c r="A360" s="36">
        <v>354</v>
      </c>
      <c r="B360" s="274" t="s">
        <v>1782</v>
      </c>
      <c r="C360" s="43" t="s">
        <v>994</v>
      </c>
      <c r="D360" s="76">
        <v>149085</v>
      </c>
      <c r="E360" s="78">
        <v>631230298</v>
      </c>
      <c r="F360" s="37" t="s">
        <v>1817</v>
      </c>
      <c r="G360" s="77" t="s">
        <v>215</v>
      </c>
      <c r="H360" s="48">
        <v>10</v>
      </c>
      <c r="I360" s="39">
        <v>13780</v>
      </c>
      <c r="J360" s="228">
        <f t="shared" si="22"/>
        <v>429.77</v>
      </c>
      <c r="K360" s="189"/>
      <c r="L360" s="189"/>
      <c r="M360" s="193">
        <v>429.77</v>
      </c>
      <c r="N360" s="194"/>
      <c r="O360" s="190"/>
      <c r="P360" s="110" t="s">
        <v>216</v>
      </c>
    </row>
    <row r="361" spans="1:16" x14ac:dyDescent="0.2">
      <c r="A361" s="36">
        <v>355</v>
      </c>
      <c r="B361" s="274" t="s">
        <v>1837</v>
      </c>
      <c r="C361" s="43" t="s">
        <v>1273</v>
      </c>
      <c r="D361" s="76">
        <v>149601</v>
      </c>
      <c r="E361" s="78">
        <v>631230276</v>
      </c>
      <c r="F361" s="37" t="s">
        <v>1817</v>
      </c>
      <c r="G361" s="77" t="s">
        <v>1838</v>
      </c>
      <c r="H361" s="48">
        <v>10</v>
      </c>
      <c r="I361" s="39">
        <v>14023</v>
      </c>
      <c r="J361" s="228">
        <f t="shared" ref="J361:J362" si="27">SUM(K361+L361+M361+N361+O361)</f>
        <v>470</v>
      </c>
      <c r="K361" s="189"/>
      <c r="L361" s="189"/>
      <c r="M361" s="193">
        <v>470</v>
      </c>
      <c r="N361" s="194"/>
      <c r="O361" s="190"/>
      <c r="P361" s="301" t="s">
        <v>478</v>
      </c>
    </row>
    <row r="362" spans="1:16" x14ac:dyDescent="0.2">
      <c r="A362" s="36">
        <v>356</v>
      </c>
      <c r="B362" s="274" t="s">
        <v>1839</v>
      </c>
      <c r="C362" s="43" t="s">
        <v>281</v>
      </c>
      <c r="D362" s="76">
        <v>149612</v>
      </c>
      <c r="E362" s="78">
        <v>631230303</v>
      </c>
      <c r="F362" s="37" t="s">
        <v>1817</v>
      </c>
      <c r="G362" s="77" t="s">
        <v>482</v>
      </c>
      <c r="H362" s="48">
        <v>10</v>
      </c>
      <c r="I362" s="39">
        <v>13610</v>
      </c>
      <c r="J362" s="228">
        <f t="shared" si="27"/>
        <v>106.36</v>
      </c>
      <c r="K362" s="189"/>
      <c r="L362" s="189"/>
      <c r="M362" s="193">
        <v>106.36</v>
      </c>
      <c r="N362" s="194"/>
      <c r="O362" s="190"/>
      <c r="P362" s="301" t="s">
        <v>606</v>
      </c>
    </row>
    <row r="363" spans="1:16" x14ac:dyDescent="0.2">
      <c r="A363" s="36">
        <v>357</v>
      </c>
      <c r="B363" s="274" t="s">
        <v>1840</v>
      </c>
      <c r="C363" s="43" t="s">
        <v>1385</v>
      </c>
      <c r="D363" s="76">
        <v>149629</v>
      </c>
      <c r="E363" s="78">
        <v>631230378</v>
      </c>
      <c r="F363" s="37" t="s">
        <v>1817</v>
      </c>
      <c r="G363" s="77" t="s">
        <v>215</v>
      </c>
      <c r="H363" s="48">
        <v>10</v>
      </c>
      <c r="I363" s="39">
        <v>13780</v>
      </c>
      <c r="J363" s="228">
        <f t="shared" ref="J363" si="28">SUM(K363+L363+M363+N363+O363)</f>
        <v>60.66</v>
      </c>
      <c r="K363" s="189"/>
      <c r="L363" s="189"/>
      <c r="M363" s="193">
        <v>60.66</v>
      </c>
      <c r="N363" s="194"/>
      <c r="O363" s="190"/>
      <c r="P363" s="110" t="s">
        <v>216</v>
      </c>
    </row>
    <row r="364" spans="1:16" x14ac:dyDescent="0.2">
      <c r="A364" s="36">
        <v>358</v>
      </c>
      <c r="B364" s="274" t="s">
        <v>1841</v>
      </c>
      <c r="C364" s="43" t="s">
        <v>616</v>
      </c>
      <c r="D364" s="76">
        <v>149660</v>
      </c>
      <c r="E364" s="78">
        <v>631230302</v>
      </c>
      <c r="F364" s="37" t="s">
        <v>1817</v>
      </c>
      <c r="G364" s="77" t="s">
        <v>215</v>
      </c>
      <c r="H364" s="48">
        <v>10</v>
      </c>
      <c r="I364" s="39">
        <v>13780</v>
      </c>
      <c r="J364" s="228">
        <f t="shared" ref="J364" si="29">SUM(K364+L364+M364+N364+O364)</f>
        <v>38.75</v>
      </c>
      <c r="K364" s="189"/>
      <c r="L364" s="189"/>
      <c r="M364" s="193">
        <v>38.75</v>
      </c>
      <c r="N364" s="194"/>
      <c r="O364" s="190"/>
      <c r="P364" s="110" t="s">
        <v>216</v>
      </c>
    </row>
    <row r="365" spans="1:16" x14ac:dyDescent="0.2">
      <c r="A365" s="36">
        <v>359</v>
      </c>
      <c r="B365" s="274" t="s">
        <v>1844</v>
      </c>
      <c r="C365" s="43" t="s">
        <v>1385</v>
      </c>
      <c r="D365" s="76">
        <v>149673</v>
      </c>
      <c r="E365" s="78">
        <v>631230379</v>
      </c>
      <c r="F365" s="37" t="s">
        <v>1817</v>
      </c>
      <c r="G365" s="77" t="s">
        <v>215</v>
      </c>
      <c r="H365" s="48">
        <v>10</v>
      </c>
      <c r="I365" s="39">
        <v>13780</v>
      </c>
      <c r="J365" s="228">
        <f t="shared" si="22"/>
        <v>50.03</v>
      </c>
      <c r="K365" s="189"/>
      <c r="L365" s="189"/>
      <c r="M365" s="193">
        <v>50.03</v>
      </c>
      <c r="N365" s="194"/>
      <c r="O365" s="190"/>
      <c r="P365" s="110" t="s">
        <v>216</v>
      </c>
    </row>
    <row r="366" spans="1:16" x14ac:dyDescent="0.2">
      <c r="A366" s="36">
        <v>360</v>
      </c>
      <c r="B366" s="274" t="s">
        <v>1842</v>
      </c>
      <c r="C366" s="43" t="s">
        <v>1385</v>
      </c>
      <c r="D366" s="76">
        <v>149682</v>
      </c>
      <c r="E366" s="78">
        <v>631230377</v>
      </c>
      <c r="F366" s="37" t="s">
        <v>1817</v>
      </c>
      <c r="G366" s="77" t="s">
        <v>215</v>
      </c>
      <c r="H366" s="48">
        <v>10</v>
      </c>
      <c r="I366" s="39">
        <v>13780</v>
      </c>
      <c r="J366" s="228">
        <f t="shared" si="22"/>
        <v>36.4</v>
      </c>
      <c r="K366" s="189"/>
      <c r="L366" s="189"/>
      <c r="M366" s="193">
        <v>36.4</v>
      </c>
      <c r="N366" s="194"/>
      <c r="O366" s="190"/>
      <c r="P366" s="110" t="s">
        <v>216</v>
      </c>
    </row>
    <row r="367" spans="1:16" x14ac:dyDescent="0.2">
      <c r="A367" s="36">
        <v>361</v>
      </c>
      <c r="B367" s="274" t="s">
        <v>1843</v>
      </c>
      <c r="C367" s="43" t="s">
        <v>1385</v>
      </c>
      <c r="D367" s="76">
        <v>149693</v>
      </c>
      <c r="E367" s="78">
        <v>631230381</v>
      </c>
      <c r="F367" s="37" t="s">
        <v>1817</v>
      </c>
      <c r="G367" s="77" t="s">
        <v>215</v>
      </c>
      <c r="H367" s="48">
        <v>10</v>
      </c>
      <c r="I367" s="39">
        <v>13780</v>
      </c>
      <c r="J367" s="228">
        <f t="shared" si="22"/>
        <v>25.01</v>
      </c>
      <c r="K367" s="189"/>
      <c r="L367" s="189"/>
      <c r="M367" s="193">
        <v>25.01</v>
      </c>
      <c r="N367" s="194"/>
      <c r="O367" s="190"/>
      <c r="P367" s="110" t="s">
        <v>216</v>
      </c>
    </row>
    <row r="368" spans="1:16" x14ac:dyDescent="0.2">
      <c r="A368" s="36">
        <v>362</v>
      </c>
      <c r="B368" s="274" t="s">
        <v>1780</v>
      </c>
      <c r="C368" s="43" t="s">
        <v>994</v>
      </c>
      <c r="D368" s="76">
        <v>149961</v>
      </c>
      <c r="E368" s="78">
        <v>631230269</v>
      </c>
      <c r="F368" s="37" t="s">
        <v>1865</v>
      </c>
      <c r="G368" s="77" t="s">
        <v>671</v>
      </c>
      <c r="H368" s="48">
        <v>10</v>
      </c>
      <c r="I368" s="39">
        <v>13230</v>
      </c>
      <c r="J368" s="228">
        <f t="shared" ref="J368:J369" si="30">SUM(K368+L368+M368+N368+O368)</f>
        <v>12.1</v>
      </c>
      <c r="K368" s="189"/>
      <c r="L368" s="189">
        <v>12.1</v>
      </c>
      <c r="M368" s="193"/>
      <c r="N368" s="194"/>
      <c r="O368" s="190"/>
      <c r="P368" s="301" t="s">
        <v>697</v>
      </c>
    </row>
    <row r="369" spans="1:16" x14ac:dyDescent="0.2">
      <c r="A369" s="36">
        <v>363</v>
      </c>
      <c r="B369" s="274" t="s">
        <v>1869</v>
      </c>
      <c r="C369" s="43" t="s">
        <v>1709</v>
      </c>
      <c r="D369" s="76">
        <v>149976</v>
      </c>
      <c r="E369" s="78">
        <v>631230392</v>
      </c>
      <c r="F369" s="37" t="s">
        <v>1865</v>
      </c>
      <c r="G369" s="77" t="s">
        <v>376</v>
      </c>
      <c r="H369" s="48">
        <v>10</v>
      </c>
      <c r="I369" s="39">
        <v>4050</v>
      </c>
      <c r="J369" s="228">
        <f t="shared" si="30"/>
        <v>297</v>
      </c>
      <c r="K369" s="189"/>
      <c r="L369" s="189"/>
      <c r="M369" s="193">
        <v>297</v>
      </c>
      <c r="N369" s="194"/>
      <c r="O369" s="190"/>
      <c r="P369" s="110" t="s">
        <v>380</v>
      </c>
    </row>
    <row r="370" spans="1:16" x14ac:dyDescent="0.2">
      <c r="A370" s="36">
        <v>364</v>
      </c>
      <c r="B370" s="274" t="s">
        <v>1870</v>
      </c>
      <c r="C370" s="43" t="s">
        <v>994</v>
      </c>
      <c r="D370" s="76">
        <v>149990</v>
      </c>
      <c r="E370" s="78">
        <v>631230262</v>
      </c>
      <c r="F370" s="37" t="s">
        <v>1865</v>
      </c>
      <c r="G370" s="77" t="s">
        <v>671</v>
      </c>
      <c r="H370" s="48">
        <v>10</v>
      </c>
      <c r="I370" s="39">
        <v>13230</v>
      </c>
      <c r="J370" s="228">
        <f t="shared" ref="J370:J379" si="31">SUM(K370+L370+M370+N370+O370)</f>
        <v>58.06</v>
      </c>
      <c r="K370" s="189"/>
      <c r="L370" s="189">
        <v>58.06</v>
      </c>
      <c r="M370" s="193"/>
      <c r="N370" s="194"/>
      <c r="O370" s="190"/>
      <c r="P370" s="301" t="s">
        <v>697</v>
      </c>
    </row>
    <row r="371" spans="1:16" x14ac:dyDescent="0.2">
      <c r="A371" s="36">
        <v>365</v>
      </c>
      <c r="B371" s="274" t="s">
        <v>1871</v>
      </c>
      <c r="C371" s="43" t="s">
        <v>994</v>
      </c>
      <c r="D371" s="76">
        <v>149997</v>
      </c>
      <c r="E371" s="78">
        <v>631230258</v>
      </c>
      <c r="F371" s="37" t="s">
        <v>1865</v>
      </c>
      <c r="G371" s="77" t="s">
        <v>671</v>
      </c>
      <c r="H371" s="48">
        <v>10</v>
      </c>
      <c r="I371" s="39">
        <v>13230</v>
      </c>
      <c r="J371" s="228">
        <f t="shared" si="31"/>
        <v>58.06</v>
      </c>
      <c r="K371" s="189"/>
      <c r="L371" s="189">
        <v>58.06</v>
      </c>
      <c r="M371" s="193"/>
      <c r="N371" s="194"/>
      <c r="O371" s="190"/>
      <c r="P371" s="301" t="s">
        <v>697</v>
      </c>
    </row>
    <row r="372" spans="1:16" x14ac:dyDescent="0.2">
      <c r="A372" s="36">
        <v>366</v>
      </c>
      <c r="B372" s="274" t="s">
        <v>1872</v>
      </c>
      <c r="C372" s="43" t="s">
        <v>1385</v>
      </c>
      <c r="D372" s="76">
        <v>150005</v>
      </c>
      <c r="E372" s="78">
        <v>631230261</v>
      </c>
      <c r="F372" s="37" t="s">
        <v>1865</v>
      </c>
      <c r="G372" s="77" t="s">
        <v>671</v>
      </c>
      <c r="H372" s="48">
        <v>10</v>
      </c>
      <c r="I372" s="39">
        <v>13230</v>
      </c>
      <c r="J372" s="228">
        <f t="shared" si="31"/>
        <v>29.03</v>
      </c>
      <c r="K372" s="189"/>
      <c r="L372" s="189">
        <v>29.03</v>
      </c>
      <c r="M372" s="193"/>
      <c r="N372" s="194"/>
      <c r="O372" s="190"/>
      <c r="P372" s="301" t="s">
        <v>697</v>
      </c>
    </row>
    <row r="373" spans="1:16" x14ac:dyDescent="0.2">
      <c r="A373" s="36">
        <v>367</v>
      </c>
      <c r="B373" s="274" t="s">
        <v>1873</v>
      </c>
      <c r="C373" s="43" t="s">
        <v>994</v>
      </c>
      <c r="D373" s="76">
        <v>150010</v>
      </c>
      <c r="E373" s="78">
        <v>631230259</v>
      </c>
      <c r="F373" s="37" t="s">
        <v>1865</v>
      </c>
      <c r="G373" s="77" t="s">
        <v>671</v>
      </c>
      <c r="H373" s="48">
        <v>10</v>
      </c>
      <c r="I373" s="39">
        <v>13230</v>
      </c>
      <c r="J373" s="228">
        <f t="shared" si="31"/>
        <v>130.63999999999999</v>
      </c>
      <c r="K373" s="189"/>
      <c r="L373" s="189">
        <v>130.63999999999999</v>
      </c>
      <c r="M373" s="193"/>
      <c r="N373" s="194"/>
      <c r="O373" s="190"/>
      <c r="P373" s="301" t="s">
        <v>697</v>
      </c>
    </row>
    <row r="374" spans="1:16" x14ac:dyDescent="0.2">
      <c r="A374" s="36">
        <v>368</v>
      </c>
      <c r="B374" s="274" t="s">
        <v>1874</v>
      </c>
      <c r="C374" s="43" t="s">
        <v>994</v>
      </c>
      <c r="D374" s="76">
        <v>150019</v>
      </c>
      <c r="E374" s="78">
        <v>631230263</v>
      </c>
      <c r="F374" s="37" t="s">
        <v>1865</v>
      </c>
      <c r="G374" s="77" t="s">
        <v>671</v>
      </c>
      <c r="H374" s="48">
        <v>10</v>
      </c>
      <c r="I374" s="39">
        <v>13230</v>
      </c>
      <c r="J374" s="228">
        <f t="shared" si="31"/>
        <v>58.08</v>
      </c>
      <c r="K374" s="189"/>
      <c r="L374" s="189">
        <v>58.08</v>
      </c>
      <c r="M374" s="193"/>
      <c r="N374" s="194"/>
      <c r="O374" s="190"/>
      <c r="P374" s="301" t="s">
        <v>697</v>
      </c>
    </row>
    <row r="375" spans="1:16" x14ac:dyDescent="0.2">
      <c r="A375" s="36">
        <v>369</v>
      </c>
      <c r="B375" s="274" t="s">
        <v>1875</v>
      </c>
      <c r="C375" s="43" t="s">
        <v>994</v>
      </c>
      <c r="D375" s="76">
        <v>150025</v>
      </c>
      <c r="E375" s="78">
        <v>631230264</v>
      </c>
      <c r="F375" s="37" t="s">
        <v>1865</v>
      </c>
      <c r="G375" s="77" t="s">
        <v>671</v>
      </c>
      <c r="H375" s="48">
        <v>10</v>
      </c>
      <c r="I375" s="39">
        <v>13230</v>
      </c>
      <c r="J375" s="228">
        <f t="shared" si="31"/>
        <v>87.09</v>
      </c>
      <c r="K375" s="189"/>
      <c r="L375" s="189">
        <v>87.09</v>
      </c>
      <c r="M375" s="193"/>
      <c r="N375" s="194"/>
      <c r="O375" s="190"/>
      <c r="P375" s="301" t="s">
        <v>697</v>
      </c>
    </row>
    <row r="376" spans="1:16" x14ac:dyDescent="0.2">
      <c r="A376" s="36">
        <v>370</v>
      </c>
      <c r="B376" s="274" t="s">
        <v>1876</v>
      </c>
      <c r="C376" s="43" t="s">
        <v>994</v>
      </c>
      <c r="D376" s="76">
        <v>150033</v>
      </c>
      <c r="E376" s="78">
        <v>631230265</v>
      </c>
      <c r="F376" s="37" t="s">
        <v>1865</v>
      </c>
      <c r="G376" s="77" t="s">
        <v>671</v>
      </c>
      <c r="H376" s="48">
        <v>10</v>
      </c>
      <c r="I376" s="39">
        <v>13230</v>
      </c>
      <c r="J376" s="228">
        <f t="shared" si="31"/>
        <v>24.19</v>
      </c>
      <c r="K376" s="189"/>
      <c r="L376" s="189">
        <v>24.19</v>
      </c>
      <c r="M376" s="193"/>
      <c r="N376" s="194"/>
      <c r="O376" s="190"/>
      <c r="P376" s="301" t="s">
        <v>697</v>
      </c>
    </row>
    <row r="377" spans="1:16" x14ac:dyDescent="0.2">
      <c r="A377" s="36">
        <v>371</v>
      </c>
      <c r="B377" s="274" t="s">
        <v>1877</v>
      </c>
      <c r="C377" s="43" t="s">
        <v>994</v>
      </c>
      <c r="D377" s="76">
        <v>150045</v>
      </c>
      <c r="E377" s="78">
        <v>631230266</v>
      </c>
      <c r="F377" s="37" t="s">
        <v>1865</v>
      </c>
      <c r="G377" s="77" t="s">
        <v>671</v>
      </c>
      <c r="H377" s="48">
        <v>10</v>
      </c>
      <c r="I377" s="39">
        <v>13230</v>
      </c>
      <c r="J377" s="228">
        <f t="shared" si="31"/>
        <v>48.38</v>
      </c>
      <c r="K377" s="189"/>
      <c r="L377" s="189">
        <v>48.38</v>
      </c>
      <c r="M377" s="193"/>
      <c r="N377" s="194"/>
      <c r="O377" s="190"/>
      <c r="P377" s="301" t="s">
        <v>697</v>
      </c>
    </row>
    <row r="378" spans="1:16" x14ac:dyDescent="0.2">
      <c r="A378" s="36">
        <v>372</v>
      </c>
      <c r="B378" s="274" t="s">
        <v>1878</v>
      </c>
      <c r="C378" s="43" t="s">
        <v>994</v>
      </c>
      <c r="D378" s="76">
        <v>150052</v>
      </c>
      <c r="E378" s="78">
        <v>631230267</v>
      </c>
      <c r="F378" s="37" t="s">
        <v>1865</v>
      </c>
      <c r="G378" s="77" t="s">
        <v>671</v>
      </c>
      <c r="H378" s="48">
        <v>10</v>
      </c>
      <c r="I378" s="39">
        <v>13230</v>
      </c>
      <c r="J378" s="228">
        <f t="shared" si="31"/>
        <v>130.63999999999999</v>
      </c>
      <c r="K378" s="189"/>
      <c r="L378" s="189">
        <v>130.63999999999999</v>
      </c>
      <c r="M378" s="193"/>
      <c r="N378" s="194"/>
      <c r="O378" s="190"/>
      <c r="P378" s="301" t="s">
        <v>697</v>
      </c>
    </row>
    <row r="379" spans="1:16" x14ac:dyDescent="0.2">
      <c r="A379" s="36">
        <v>373</v>
      </c>
      <c r="B379" s="274" t="s">
        <v>1879</v>
      </c>
      <c r="C379" s="43" t="s">
        <v>994</v>
      </c>
      <c r="D379" s="76">
        <v>150060</v>
      </c>
      <c r="E379" s="78">
        <v>631230268</v>
      </c>
      <c r="F379" s="37" t="s">
        <v>1865</v>
      </c>
      <c r="G379" s="77" t="s">
        <v>671</v>
      </c>
      <c r="H379" s="48">
        <v>10</v>
      </c>
      <c r="I379" s="39">
        <v>13230</v>
      </c>
      <c r="J379" s="228">
        <f t="shared" si="31"/>
        <v>43.55</v>
      </c>
      <c r="K379" s="189"/>
      <c r="L379" s="189">
        <v>43.55</v>
      </c>
      <c r="M379" s="193"/>
      <c r="N379" s="194"/>
      <c r="O379" s="190"/>
      <c r="P379" s="301" t="s">
        <v>697</v>
      </c>
    </row>
    <row r="380" spans="1:16" x14ac:dyDescent="0.2">
      <c r="A380" s="36">
        <v>374</v>
      </c>
      <c r="B380" s="274" t="s">
        <v>683</v>
      </c>
      <c r="C380" s="43" t="s">
        <v>1309</v>
      </c>
      <c r="D380" s="76">
        <v>150067</v>
      </c>
      <c r="E380" s="78">
        <v>631230333</v>
      </c>
      <c r="F380" s="37" t="s">
        <v>1865</v>
      </c>
      <c r="G380" s="77" t="s">
        <v>494</v>
      </c>
      <c r="H380" s="48">
        <v>10</v>
      </c>
      <c r="I380" s="39">
        <v>13210</v>
      </c>
      <c r="J380" s="228">
        <f t="shared" ref="J380:J447" si="32">SUM(K380+L380+M380+N380+O380)</f>
        <v>28.79</v>
      </c>
      <c r="K380" s="189"/>
      <c r="L380" s="189">
        <v>28.79</v>
      </c>
      <c r="M380" s="193"/>
      <c r="N380" s="194"/>
      <c r="O380" s="190"/>
      <c r="P380" s="110" t="s">
        <v>495</v>
      </c>
    </row>
    <row r="381" spans="1:16" x14ac:dyDescent="0.2">
      <c r="A381" s="36">
        <v>375</v>
      </c>
      <c r="B381" s="274" t="s">
        <v>712</v>
      </c>
      <c r="C381" s="43" t="s">
        <v>1273</v>
      </c>
      <c r="D381" s="76">
        <v>150297</v>
      </c>
      <c r="E381" s="78">
        <v>631230331</v>
      </c>
      <c r="F381" s="37" t="s">
        <v>1865</v>
      </c>
      <c r="G381" s="77" t="s">
        <v>494</v>
      </c>
      <c r="H381" s="48">
        <v>10</v>
      </c>
      <c r="I381" s="39">
        <v>13210</v>
      </c>
      <c r="J381" s="228">
        <f t="shared" si="32"/>
        <v>43.51</v>
      </c>
      <c r="K381" s="189"/>
      <c r="L381" s="189">
        <v>43.51</v>
      </c>
      <c r="M381" s="193"/>
      <c r="N381" s="194"/>
      <c r="O381" s="190"/>
      <c r="P381" s="110" t="s">
        <v>495</v>
      </c>
    </row>
    <row r="382" spans="1:16" x14ac:dyDescent="0.2">
      <c r="A382" s="36">
        <v>376</v>
      </c>
      <c r="B382" s="274" t="s">
        <v>711</v>
      </c>
      <c r="C382" s="43" t="s">
        <v>1222</v>
      </c>
      <c r="D382" s="76">
        <v>150308</v>
      </c>
      <c r="E382" s="78">
        <v>631230332</v>
      </c>
      <c r="F382" s="37" t="s">
        <v>1865</v>
      </c>
      <c r="G382" s="77" t="s">
        <v>494</v>
      </c>
      <c r="H382" s="48">
        <v>10</v>
      </c>
      <c r="I382" s="39">
        <v>13210</v>
      </c>
      <c r="J382" s="228">
        <f t="shared" si="32"/>
        <v>10.48</v>
      </c>
      <c r="K382" s="189"/>
      <c r="L382" s="189">
        <v>10.48</v>
      </c>
      <c r="M382" s="193"/>
      <c r="N382" s="194"/>
      <c r="O382" s="190"/>
      <c r="P382" s="110" t="s">
        <v>495</v>
      </c>
    </row>
    <row r="383" spans="1:16" x14ac:dyDescent="0.2">
      <c r="A383" s="36">
        <v>377</v>
      </c>
      <c r="B383" s="274" t="s">
        <v>1891</v>
      </c>
      <c r="C383" s="43" t="s">
        <v>1273</v>
      </c>
      <c r="D383" s="76">
        <v>150316</v>
      </c>
      <c r="E383" s="78">
        <v>631230330</v>
      </c>
      <c r="F383" s="37" t="s">
        <v>1865</v>
      </c>
      <c r="G383" s="77" t="s">
        <v>494</v>
      </c>
      <c r="H383" s="48">
        <v>10</v>
      </c>
      <c r="I383" s="39">
        <v>13210</v>
      </c>
      <c r="J383" s="228">
        <f t="shared" si="32"/>
        <v>3.7</v>
      </c>
      <c r="K383" s="189"/>
      <c r="L383" s="189">
        <v>3.7</v>
      </c>
      <c r="M383" s="193"/>
      <c r="N383" s="194"/>
      <c r="O383" s="190"/>
      <c r="P383" s="110" t="s">
        <v>495</v>
      </c>
    </row>
    <row r="384" spans="1:16" x14ac:dyDescent="0.2">
      <c r="A384" s="36">
        <v>378</v>
      </c>
      <c r="B384" s="274" t="s">
        <v>708</v>
      </c>
      <c r="C384" s="43" t="s">
        <v>1892</v>
      </c>
      <c r="D384" s="76">
        <v>150326</v>
      </c>
      <c r="E384" s="78">
        <v>631230329</v>
      </c>
      <c r="F384" s="37" t="s">
        <v>1865</v>
      </c>
      <c r="G384" s="77" t="s">
        <v>494</v>
      </c>
      <c r="H384" s="48">
        <v>10</v>
      </c>
      <c r="I384" s="39">
        <v>13210</v>
      </c>
      <c r="J384" s="228">
        <f t="shared" si="32"/>
        <v>53.62</v>
      </c>
      <c r="K384" s="189"/>
      <c r="L384" s="189">
        <v>53.62</v>
      </c>
      <c r="M384" s="193"/>
      <c r="N384" s="194"/>
      <c r="O384" s="190"/>
      <c r="P384" s="110" t="s">
        <v>495</v>
      </c>
    </row>
    <row r="385" spans="1:16" x14ac:dyDescent="0.2">
      <c r="A385" s="36">
        <v>379</v>
      </c>
      <c r="B385" s="274" t="s">
        <v>709</v>
      </c>
      <c r="C385" s="43" t="s">
        <v>1222</v>
      </c>
      <c r="D385" s="76">
        <v>150332</v>
      </c>
      <c r="E385" s="78">
        <v>631230328</v>
      </c>
      <c r="F385" s="37" t="s">
        <v>1865</v>
      </c>
      <c r="G385" s="77" t="s">
        <v>494</v>
      </c>
      <c r="H385" s="48">
        <v>10</v>
      </c>
      <c r="I385" s="39">
        <v>13210</v>
      </c>
      <c r="J385" s="228">
        <f t="shared" si="32"/>
        <v>48.9</v>
      </c>
      <c r="K385" s="189"/>
      <c r="L385" s="189">
        <v>48.9</v>
      </c>
      <c r="M385" s="193"/>
      <c r="N385" s="194"/>
      <c r="O385" s="190"/>
      <c r="P385" s="110" t="s">
        <v>495</v>
      </c>
    </row>
    <row r="386" spans="1:16" x14ac:dyDescent="0.2">
      <c r="A386" s="36">
        <v>380</v>
      </c>
      <c r="B386" s="274" t="s">
        <v>706</v>
      </c>
      <c r="C386" s="43" t="s">
        <v>1309</v>
      </c>
      <c r="D386" s="76">
        <v>150344</v>
      </c>
      <c r="E386" s="78">
        <v>631230327</v>
      </c>
      <c r="F386" s="37" t="s">
        <v>1865</v>
      </c>
      <c r="G386" s="77" t="s">
        <v>494</v>
      </c>
      <c r="H386" s="48">
        <v>10</v>
      </c>
      <c r="I386" s="39">
        <v>13210</v>
      </c>
      <c r="J386" s="228">
        <f t="shared" si="32"/>
        <v>82.92</v>
      </c>
      <c r="K386" s="189"/>
      <c r="L386" s="189">
        <v>82.92</v>
      </c>
      <c r="M386" s="193"/>
      <c r="N386" s="194"/>
      <c r="O386" s="190"/>
      <c r="P386" s="110" t="s">
        <v>495</v>
      </c>
    </row>
    <row r="387" spans="1:16" x14ac:dyDescent="0.2">
      <c r="A387" s="36">
        <v>381</v>
      </c>
      <c r="B387" s="274" t="s">
        <v>704</v>
      </c>
      <c r="C387" s="43" t="s">
        <v>1309</v>
      </c>
      <c r="D387" s="76">
        <v>150360</v>
      </c>
      <c r="E387" s="78">
        <v>631230325</v>
      </c>
      <c r="F387" s="37" t="s">
        <v>1865</v>
      </c>
      <c r="G387" s="77" t="s">
        <v>494</v>
      </c>
      <c r="H387" s="48">
        <v>10</v>
      </c>
      <c r="I387" s="39">
        <v>13210</v>
      </c>
      <c r="J387" s="228">
        <f t="shared" si="32"/>
        <v>47.85</v>
      </c>
      <c r="K387" s="189"/>
      <c r="L387" s="189">
        <v>47.85</v>
      </c>
      <c r="M387" s="193"/>
      <c r="N387" s="194"/>
      <c r="O387" s="190"/>
      <c r="P387" s="110" t="s">
        <v>495</v>
      </c>
    </row>
    <row r="388" spans="1:16" x14ac:dyDescent="0.2">
      <c r="A388" s="36">
        <v>382</v>
      </c>
      <c r="B388" s="274" t="s">
        <v>705</v>
      </c>
      <c r="C388" s="43" t="s">
        <v>1309</v>
      </c>
      <c r="D388" s="76">
        <v>150377</v>
      </c>
      <c r="E388" s="78">
        <v>631230324</v>
      </c>
      <c r="F388" s="37" t="s">
        <v>1865</v>
      </c>
      <c r="G388" s="77" t="s">
        <v>494</v>
      </c>
      <c r="H388" s="48">
        <v>10</v>
      </c>
      <c r="I388" s="39">
        <v>13210</v>
      </c>
      <c r="J388" s="228">
        <f t="shared" si="32"/>
        <v>74.11</v>
      </c>
      <c r="K388" s="189"/>
      <c r="L388" s="189">
        <v>74.11</v>
      </c>
      <c r="M388" s="193"/>
      <c r="N388" s="194"/>
      <c r="O388" s="190"/>
      <c r="P388" s="110" t="s">
        <v>495</v>
      </c>
    </row>
    <row r="389" spans="1:16" x14ac:dyDescent="0.2">
      <c r="A389" s="36">
        <v>383</v>
      </c>
      <c r="B389" s="274" t="s">
        <v>702</v>
      </c>
      <c r="C389" s="43" t="s">
        <v>1182</v>
      </c>
      <c r="D389" s="76">
        <v>150422</v>
      </c>
      <c r="E389" s="78">
        <v>631230325</v>
      </c>
      <c r="F389" s="37" t="s">
        <v>1865</v>
      </c>
      <c r="G389" s="77" t="s">
        <v>494</v>
      </c>
      <c r="H389" s="48">
        <v>10</v>
      </c>
      <c r="I389" s="39">
        <v>13210</v>
      </c>
      <c r="J389" s="228">
        <f t="shared" si="32"/>
        <v>19.54</v>
      </c>
      <c r="K389" s="189"/>
      <c r="L389" s="189">
        <v>19.54</v>
      </c>
      <c r="M389" s="193"/>
      <c r="N389" s="194"/>
      <c r="O389" s="190"/>
      <c r="P389" s="110" t="s">
        <v>495</v>
      </c>
    </row>
    <row r="390" spans="1:16" x14ac:dyDescent="0.2">
      <c r="A390" s="36">
        <v>384</v>
      </c>
      <c r="B390" s="274" t="s">
        <v>685</v>
      </c>
      <c r="C390" s="43" t="s">
        <v>1222</v>
      </c>
      <c r="D390" s="76">
        <v>150434</v>
      </c>
      <c r="E390" s="78">
        <v>631230322</v>
      </c>
      <c r="F390" s="37" t="s">
        <v>1865</v>
      </c>
      <c r="G390" s="77" t="s">
        <v>494</v>
      </c>
      <c r="H390" s="48">
        <v>10</v>
      </c>
      <c r="I390" s="39">
        <v>13210</v>
      </c>
      <c r="J390" s="228">
        <f t="shared" si="32"/>
        <v>68.72</v>
      </c>
      <c r="K390" s="189"/>
      <c r="L390" s="189">
        <v>68.72</v>
      </c>
      <c r="M390" s="193"/>
      <c r="N390" s="194"/>
      <c r="O390" s="190"/>
      <c r="P390" s="110" t="s">
        <v>495</v>
      </c>
    </row>
    <row r="391" spans="1:16" x14ac:dyDescent="0.2">
      <c r="A391" s="36">
        <v>385</v>
      </c>
      <c r="B391" s="274" t="s">
        <v>692</v>
      </c>
      <c r="C391" s="43" t="s">
        <v>1273</v>
      </c>
      <c r="D391" s="76">
        <v>150449</v>
      </c>
      <c r="E391" s="78">
        <v>631230321</v>
      </c>
      <c r="F391" s="37" t="s">
        <v>1865</v>
      </c>
      <c r="G391" s="77" t="s">
        <v>494</v>
      </c>
      <c r="H391" s="48">
        <v>10</v>
      </c>
      <c r="I391" s="39">
        <v>13210</v>
      </c>
      <c r="J391" s="228">
        <f t="shared" si="32"/>
        <v>20.11</v>
      </c>
      <c r="K391" s="189"/>
      <c r="L391" s="189">
        <v>20.11</v>
      </c>
      <c r="M391" s="193"/>
      <c r="N391" s="194"/>
      <c r="O391" s="190"/>
      <c r="P391" s="110" t="s">
        <v>495</v>
      </c>
    </row>
    <row r="392" spans="1:16" x14ac:dyDescent="0.2">
      <c r="A392" s="36">
        <v>386</v>
      </c>
      <c r="B392" s="274" t="s">
        <v>691</v>
      </c>
      <c r="C392" s="43" t="s">
        <v>1245</v>
      </c>
      <c r="D392" s="76">
        <v>150459</v>
      </c>
      <c r="E392" s="78">
        <v>631230317</v>
      </c>
      <c r="F392" s="37" t="s">
        <v>1865</v>
      </c>
      <c r="G392" s="77" t="s">
        <v>494</v>
      </c>
      <c r="H392" s="48">
        <v>10</v>
      </c>
      <c r="I392" s="39">
        <v>13210</v>
      </c>
      <c r="J392" s="228">
        <f t="shared" si="32"/>
        <v>119.94</v>
      </c>
      <c r="K392" s="189"/>
      <c r="L392" s="189">
        <v>119.94</v>
      </c>
      <c r="M392" s="193"/>
      <c r="N392" s="194"/>
      <c r="O392" s="190"/>
      <c r="P392" s="110" t="s">
        <v>495</v>
      </c>
    </row>
    <row r="393" spans="1:16" x14ac:dyDescent="0.2">
      <c r="A393" s="36">
        <v>387</v>
      </c>
      <c r="B393" s="274" t="s">
        <v>732</v>
      </c>
      <c r="C393" s="43" t="s">
        <v>1459</v>
      </c>
      <c r="D393" s="76">
        <v>150479</v>
      </c>
      <c r="E393" s="78">
        <v>631230306</v>
      </c>
      <c r="F393" s="37" t="s">
        <v>1865</v>
      </c>
      <c r="G393" s="77" t="s">
        <v>494</v>
      </c>
      <c r="H393" s="48">
        <v>10</v>
      </c>
      <c r="I393" s="39">
        <v>13210</v>
      </c>
      <c r="J393" s="228">
        <f t="shared" si="32"/>
        <v>159.97</v>
      </c>
      <c r="K393" s="189"/>
      <c r="L393" s="189">
        <v>159.97</v>
      </c>
      <c r="M393" s="193"/>
      <c r="N393" s="194"/>
      <c r="O393" s="190"/>
      <c r="P393" s="110" t="s">
        <v>495</v>
      </c>
    </row>
    <row r="394" spans="1:16" x14ac:dyDescent="0.2">
      <c r="A394" s="36">
        <v>388</v>
      </c>
      <c r="B394" s="274" t="s">
        <v>1901</v>
      </c>
      <c r="C394" s="43" t="s">
        <v>1161</v>
      </c>
      <c r="D394" s="76">
        <v>150708</v>
      </c>
      <c r="E394" s="78">
        <v>631230384</v>
      </c>
      <c r="F394" s="37" t="s">
        <v>1865</v>
      </c>
      <c r="G394" s="77" t="s">
        <v>1838</v>
      </c>
      <c r="H394" s="48">
        <v>10</v>
      </c>
      <c r="I394" s="39">
        <v>14023</v>
      </c>
      <c r="J394" s="228">
        <f t="shared" si="32"/>
        <v>654</v>
      </c>
      <c r="K394" s="189"/>
      <c r="L394" s="189"/>
      <c r="M394" s="193">
        <v>654</v>
      </c>
      <c r="N394" s="194"/>
      <c r="O394" s="190"/>
      <c r="P394" s="110" t="s">
        <v>478</v>
      </c>
    </row>
    <row r="395" spans="1:16" x14ac:dyDescent="0.2">
      <c r="A395" s="36">
        <v>389</v>
      </c>
      <c r="B395" s="274" t="s">
        <v>1917</v>
      </c>
      <c r="C395" s="43" t="s">
        <v>1461</v>
      </c>
      <c r="D395" s="76">
        <v>151009</v>
      </c>
      <c r="E395" s="78">
        <v>631230391</v>
      </c>
      <c r="F395" s="37" t="s">
        <v>1865</v>
      </c>
      <c r="G395" s="77" t="s">
        <v>215</v>
      </c>
      <c r="H395" s="48">
        <v>10</v>
      </c>
      <c r="I395" s="39">
        <v>13780</v>
      </c>
      <c r="J395" s="228">
        <f t="shared" si="32"/>
        <v>178.34</v>
      </c>
      <c r="K395" s="189"/>
      <c r="L395" s="189"/>
      <c r="M395" s="193">
        <v>178.34</v>
      </c>
      <c r="N395" s="194"/>
      <c r="O395" s="190"/>
      <c r="P395" s="110" t="s">
        <v>216</v>
      </c>
    </row>
    <row r="396" spans="1:16" x14ac:dyDescent="0.2">
      <c r="A396" s="36">
        <v>390</v>
      </c>
      <c r="B396" s="274" t="s">
        <v>1921</v>
      </c>
      <c r="C396" s="43" t="s">
        <v>1461</v>
      </c>
      <c r="D396" s="76">
        <v>151407</v>
      </c>
      <c r="E396" s="78">
        <v>631230388</v>
      </c>
      <c r="F396" s="37" t="s">
        <v>1918</v>
      </c>
      <c r="G396" s="77" t="s">
        <v>582</v>
      </c>
      <c r="H396" s="48">
        <v>10</v>
      </c>
      <c r="I396" s="39">
        <v>13770</v>
      </c>
      <c r="J396" s="228">
        <f t="shared" si="32"/>
        <v>83.05</v>
      </c>
      <c r="K396" s="189"/>
      <c r="L396" s="189"/>
      <c r="M396" s="193">
        <v>83.05</v>
      </c>
      <c r="N396" s="194"/>
      <c r="O396" s="190"/>
      <c r="P396" s="110" t="s">
        <v>216</v>
      </c>
    </row>
    <row r="397" spans="1:16" x14ac:dyDescent="0.2">
      <c r="A397" s="36">
        <v>391</v>
      </c>
      <c r="B397" s="274" t="s">
        <v>1923</v>
      </c>
      <c r="C397" s="43" t="s">
        <v>1461</v>
      </c>
      <c r="D397" s="76">
        <v>151455</v>
      </c>
      <c r="E397" s="78">
        <v>631230389</v>
      </c>
      <c r="F397" s="37" t="s">
        <v>1918</v>
      </c>
      <c r="G397" s="77" t="s">
        <v>582</v>
      </c>
      <c r="H397" s="48">
        <v>10</v>
      </c>
      <c r="I397" s="39">
        <v>13770</v>
      </c>
      <c r="J397" s="228">
        <f t="shared" si="32"/>
        <v>59.32</v>
      </c>
      <c r="K397" s="189"/>
      <c r="L397" s="189"/>
      <c r="M397" s="193">
        <v>59.32</v>
      </c>
      <c r="N397" s="194"/>
      <c r="O397" s="190"/>
      <c r="P397" s="110" t="s">
        <v>216</v>
      </c>
    </row>
    <row r="398" spans="1:16" x14ac:dyDescent="0.2">
      <c r="A398" s="36">
        <v>392</v>
      </c>
      <c r="B398" s="274" t="s">
        <v>1924</v>
      </c>
      <c r="C398" s="43" t="s">
        <v>587</v>
      </c>
      <c r="D398" s="76">
        <v>151494</v>
      </c>
      <c r="E398" s="78">
        <v>631230387</v>
      </c>
      <c r="F398" s="37" t="s">
        <v>1918</v>
      </c>
      <c r="G398" s="77" t="s">
        <v>582</v>
      </c>
      <c r="H398" s="48">
        <v>10</v>
      </c>
      <c r="I398" s="39">
        <v>13770</v>
      </c>
      <c r="J398" s="228">
        <f t="shared" si="32"/>
        <v>83.55</v>
      </c>
      <c r="K398" s="189"/>
      <c r="L398" s="189"/>
      <c r="M398" s="193">
        <v>83.55</v>
      </c>
      <c r="N398" s="194"/>
      <c r="O398" s="190"/>
      <c r="P398" s="110" t="s">
        <v>216</v>
      </c>
    </row>
    <row r="399" spans="1:16" x14ac:dyDescent="0.2">
      <c r="A399" s="36">
        <v>393</v>
      </c>
      <c r="B399" s="274" t="s">
        <v>1925</v>
      </c>
      <c r="C399" s="43" t="s">
        <v>1461</v>
      </c>
      <c r="D399" s="76">
        <v>151559</v>
      </c>
      <c r="E399" s="78">
        <v>631230385</v>
      </c>
      <c r="F399" s="37" t="s">
        <v>1918</v>
      </c>
      <c r="G399" s="77" t="s">
        <v>215</v>
      </c>
      <c r="H399" s="48">
        <v>10</v>
      </c>
      <c r="I399" s="39">
        <v>13780</v>
      </c>
      <c r="J399" s="228">
        <f t="shared" si="32"/>
        <v>46.02</v>
      </c>
      <c r="K399" s="189"/>
      <c r="L399" s="189"/>
      <c r="M399" s="193">
        <v>46.02</v>
      </c>
      <c r="N399" s="194"/>
      <c r="O399" s="190"/>
      <c r="P399" s="110" t="s">
        <v>216</v>
      </c>
    </row>
    <row r="400" spans="1:16" x14ac:dyDescent="0.2">
      <c r="A400" s="36">
        <v>394</v>
      </c>
      <c r="B400" s="274" t="s">
        <v>1926</v>
      </c>
      <c r="C400" s="43" t="s">
        <v>1461</v>
      </c>
      <c r="D400" s="76">
        <v>151599</v>
      </c>
      <c r="E400" s="78">
        <v>631230390</v>
      </c>
      <c r="F400" s="37" t="s">
        <v>1918</v>
      </c>
      <c r="G400" s="77" t="s">
        <v>582</v>
      </c>
      <c r="H400" s="48">
        <v>10</v>
      </c>
      <c r="I400" s="39">
        <v>13770</v>
      </c>
      <c r="J400" s="228">
        <f t="shared" ref="J400:J403" si="33">SUM(K400+L400+M400+N400+O400)</f>
        <v>35.590000000000003</v>
      </c>
      <c r="K400" s="189"/>
      <c r="L400" s="189"/>
      <c r="M400" s="193">
        <v>35.590000000000003</v>
      </c>
      <c r="N400" s="194"/>
      <c r="O400" s="190"/>
      <c r="P400" s="110" t="s">
        <v>216</v>
      </c>
    </row>
    <row r="401" spans="1:21" x14ac:dyDescent="0.2">
      <c r="A401" s="36">
        <v>395</v>
      </c>
      <c r="B401" s="274" t="s">
        <v>1929</v>
      </c>
      <c r="C401" s="43" t="s">
        <v>1461</v>
      </c>
      <c r="D401" s="76">
        <v>151676</v>
      </c>
      <c r="E401" s="78">
        <v>631230386</v>
      </c>
      <c r="F401" s="37" t="s">
        <v>1918</v>
      </c>
      <c r="G401" s="77" t="s">
        <v>215</v>
      </c>
      <c r="H401" s="48">
        <v>10</v>
      </c>
      <c r="I401" s="39">
        <v>13780</v>
      </c>
      <c r="J401" s="228">
        <f t="shared" si="33"/>
        <v>34.520000000000003</v>
      </c>
      <c r="K401" s="189"/>
      <c r="L401" s="189"/>
      <c r="M401" s="193">
        <v>34.520000000000003</v>
      </c>
      <c r="N401" s="194"/>
      <c r="O401" s="190"/>
      <c r="P401" s="110" t="s">
        <v>216</v>
      </c>
    </row>
    <row r="402" spans="1:21" x14ac:dyDescent="0.2">
      <c r="A402" s="36">
        <v>396</v>
      </c>
      <c r="B402" s="274" t="s">
        <v>1760</v>
      </c>
      <c r="C402" s="43" t="s">
        <v>1453</v>
      </c>
      <c r="D402" s="76">
        <v>151704</v>
      </c>
      <c r="E402" s="78">
        <v>631230394</v>
      </c>
      <c r="F402" s="37" t="s">
        <v>1918</v>
      </c>
      <c r="G402" s="77" t="s">
        <v>1930</v>
      </c>
      <c r="H402" s="48">
        <v>10</v>
      </c>
      <c r="I402" s="39">
        <v>13310</v>
      </c>
      <c r="J402" s="228">
        <f t="shared" si="33"/>
        <v>75</v>
      </c>
      <c r="K402" s="189"/>
      <c r="L402" s="189"/>
      <c r="M402" s="193">
        <v>75</v>
      </c>
      <c r="N402" s="194"/>
      <c r="O402" s="190"/>
      <c r="P402" s="110" t="s">
        <v>1761</v>
      </c>
    </row>
    <row r="403" spans="1:21" x14ac:dyDescent="0.2">
      <c r="A403" s="36">
        <v>397</v>
      </c>
      <c r="B403" s="274" t="s">
        <v>733</v>
      </c>
      <c r="C403" s="43" t="s">
        <v>1795</v>
      </c>
      <c r="D403" s="76">
        <v>151817</v>
      </c>
      <c r="E403" s="78">
        <v>631230396</v>
      </c>
      <c r="F403" s="37" t="s">
        <v>1918</v>
      </c>
      <c r="G403" s="77" t="s">
        <v>494</v>
      </c>
      <c r="H403" s="48">
        <v>10</v>
      </c>
      <c r="I403" s="39">
        <v>13210</v>
      </c>
      <c r="J403" s="228">
        <f t="shared" si="33"/>
        <v>383.16</v>
      </c>
      <c r="K403" s="189"/>
      <c r="L403" s="189">
        <v>383.16</v>
      </c>
      <c r="M403" s="193"/>
      <c r="N403" s="194"/>
      <c r="O403" s="190"/>
      <c r="P403" s="110" t="s">
        <v>495</v>
      </c>
    </row>
    <row r="404" spans="1:21" x14ac:dyDescent="0.2">
      <c r="A404" s="36">
        <v>398</v>
      </c>
      <c r="B404" s="274" t="s">
        <v>732</v>
      </c>
      <c r="C404" s="43" t="s">
        <v>1795</v>
      </c>
      <c r="D404" s="76">
        <v>151830</v>
      </c>
      <c r="E404" s="78">
        <v>631230395</v>
      </c>
      <c r="F404" s="37" t="s">
        <v>1918</v>
      </c>
      <c r="G404" s="77" t="s">
        <v>494</v>
      </c>
      <c r="H404" s="48">
        <v>10</v>
      </c>
      <c r="I404" s="39">
        <v>13210</v>
      </c>
      <c r="J404" s="228">
        <f t="shared" ref="J404" si="34">SUM(K404+L404+M404+N404+O404)</f>
        <v>135.9</v>
      </c>
      <c r="K404" s="189"/>
      <c r="L404" s="189">
        <v>135.9</v>
      </c>
      <c r="M404" s="193"/>
      <c r="N404" s="194"/>
      <c r="O404" s="190"/>
      <c r="P404" s="110" t="s">
        <v>495</v>
      </c>
    </row>
    <row r="405" spans="1:21" x14ac:dyDescent="0.2">
      <c r="A405" s="36">
        <v>399</v>
      </c>
      <c r="B405" s="274" t="s">
        <v>685</v>
      </c>
      <c r="C405" s="43" t="s">
        <v>1933</v>
      </c>
      <c r="D405" s="76">
        <v>151838</v>
      </c>
      <c r="E405" s="78">
        <v>631230397</v>
      </c>
      <c r="F405" s="37" t="s">
        <v>1918</v>
      </c>
      <c r="G405" s="77" t="s">
        <v>494</v>
      </c>
      <c r="H405" s="48">
        <v>10</v>
      </c>
      <c r="I405" s="39">
        <v>13210</v>
      </c>
      <c r="J405" s="228">
        <f t="shared" ref="J405:J406" si="35">SUM(K405+L405+M405+N405+O405)</f>
        <v>336.61</v>
      </c>
      <c r="K405" s="189"/>
      <c r="L405" s="189">
        <v>336.61</v>
      </c>
      <c r="M405" s="193"/>
      <c r="N405" s="194"/>
      <c r="O405" s="190"/>
      <c r="P405" s="110" t="s">
        <v>495</v>
      </c>
    </row>
    <row r="406" spans="1:21" x14ac:dyDescent="0.2">
      <c r="A406" s="36">
        <v>400</v>
      </c>
      <c r="B406" s="274" t="s">
        <v>1936</v>
      </c>
      <c r="C406" s="43" t="s">
        <v>1655</v>
      </c>
      <c r="D406" s="76">
        <v>152064</v>
      </c>
      <c r="E406" s="78">
        <v>631230403</v>
      </c>
      <c r="F406" s="37" t="s">
        <v>1918</v>
      </c>
      <c r="G406" s="77" t="s">
        <v>1937</v>
      </c>
      <c r="H406" s="48">
        <v>10</v>
      </c>
      <c r="I406" s="39">
        <v>13250</v>
      </c>
      <c r="J406" s="228">
        <f t="shared" si="35"/>
        <v>18.989999999999998</v>
      </c>
      <c r="K406" s="189"/>
      <c r="L406" s="189">
        <v>18.989999999999998</v>
      </c>
      <c r="M406" s="193"/>
      <c r="N406" s="194"/>
      <c r="O406" s="190"/>
      <c r="P406" s="110" t="s">
        <v>74</v>
      </c>
    </row>
    <row r="407" spans="1:21" x14ac:dyDescent="0.2">
      <c r="A407" s="36">
        <v>401</v>
      </c>
      <c r="B407" s="274" t="s">
        <v>1938</v>
      </c>
      <c r="C407" s="43" t="s">
        <v>1655</v>
      </c>
      <c r="D407" s="76">
        <v>152074</v>
      </c>
      <c r="E407" s="78">
        <v>631230402</v>
      </c>
      <c r="F407" s="37" t="s">
        <v>1918</v>
      </c>
      <c r="G407" s="77" t="s">
        <v>1937</v>
      </c>
      <c r="H407" s="48">
        <v>10</v>
      </c>
      <c r="I407" s="39">
        <v>13250</v>
      </c>
      <c r="J407" s="228">
        <f t="shared" ref="J407" si="36">SUM(K407+L407+M407+N407+O407)</f>
        <v>16.989999999999998</v>
      </c>
      <c r="K407" s="189"/>
      <c r="L407" s="189">
        <v>16.989999999999998</v>
      </c>
      <c r="M407" s="193"/>
      <c r="N407" s="194"/>
      <c r="O407" s="190"/>
      <c r="P407" s="110" t="s">
        <v>74</v>
      </c>
    </row>
    <row r="408" spans="1:21" x14ac:dyDescent="0.2">
      <c r="A408" s="36">
        <v>402</v>
      </c>
      <c r="B408" s="274" t="s">
        <v>725</v>
      </c>
      <c r="C408" s="43" t="s">
        <v>1461</v>
      </c>
      <c r="D408" s="76">
        <v>152096</v>
      </c>
      <c r="E408" s="78">
        <v>631230398</v>
      </c>
      <c r="F408" s="37" t="s">
        <v>1918</v>
      </c>
      <c r="G408" s="77" t="s">
        <v>726</v>
      </c>
      <c r="H408" s="48">
        <v>10</v>
      </c>
      <c r="I408" s="39">
        <v>13220</v>
      </c>
      <c r="J408" s="228">
        <f t="shared" ref="J408" si="37">SUM(K408+L408+M408+N408+O408)</f>
        <v>2.16</v>
      </c>
      <c r="K408" s="189"/>
      <c r="L408" s="189">
        <v>2.16</v>
      </c>
      <c r="M408" s="193"/>
      <c r="N408" s="194"/>
      <c r="O408" s="190"/>
      <c r="P408" s="301" t="s">
        <v>727</v>
      </c>
    </row>
    <row r="409" spans="1:21" x14ac:dyDescent="0.2">
      <c r="A409" s="36">
        <v>403</v>
      </c>
      <c r="B409" s="274" t="s">
        <v>728</v>
      </c>
      <c r="C409" s="43" t="s">
        <v>1461</v>
      </c>
      <c r="D409" s="76">
        <v>152103</v>
      </c>
      <c r="E409" s="78">
        <v>631230399</v>
      </c>
      <c r="F409" s="37" t="s">
        <v>1918</v>
      </c>
      <c r="G409" s="77" t="s">
        <v>726</v>
      </c>
      <c r="H409" s="48">
        <v>10</v>
      </c>
      <c r="I409" s="39">
        <v>13220</v>
      </c>
      <c r="J409" s="228">
        <f t="shared" ref="J409" si="38">SUM(K409+L409+M409+N409+O409)</f>
        <v>81.680000000000007</v>
      </c>
      <c r="K409" s="189"/>
      <c r="L409" s="189">
        <v>81.680000000000007</v>
      </c>
      <c r="M409" s="193"/>
      <c r="N409" s="194"/>
      <c r="O409" s="190"/>
      <c r="P409" s="301" t="s">
        <v>727</v>
      </c>
    </row>
    <row r="410" spans="1:21" x14ac:dyDescent="0.2">
      <c r="A410" s="36">
        <v>404</v>
      </c>
      <c r="B410" s="274" t="s">
        <v>765</v>
      </c>
      <c r="C410" s="43" t="s">
        <v>1461</v>
      </c>
      <c r="D410" s="76">
        <v>152112</v>
      </c>
      <c r="E410" s="78">
        <v>631230404</v>
      </c>
      <c r="F410" s="37" t="s">
        <v>1918</v>
      </c>
      <c r="G410" s="77" t="s">
        <v>726</v>
      </c>
      <c r="H410" s="48">
        <v>10</v>
      </c>
      <c r="I410" s="39">
        <v>13220</v>
      </c>
      <c r="J410" s="228">
        <f t="shared" ref="J410:J413" si="39">SUM(K410+L410+M410+N410+O410)</f>
        <v>3.76</v>
      </c>
      <c r="K410" s="189"/>
      <c r="L410" s="189">
        <v>3.76</v>
      </c>
      <c r="M410" s="193"/>
      <c r="N410" s="194"/>
      <c r="O410" s="190"/>
      <c r="P410" s="301" t="s">
        <v>727</v>
      </c>
    </row>
    <row r="411" spans="1:21" x14ac:dyDescent="0.2">
      <c r="A411" s="36">
        <v>405</v>
      </c>
      <c r="B411" s="274" t="s">
        <v>1939</v>
      </c>
      <c r="C411" s="43" t="s">
        <v>1461</v>
      </c>
      <c r="D411" s="76">
        <v>152150</v>
      </c>
      <c r="E411" s="78">
        <v>631230401</v>
      </c>
      <c r="F411" s="37" t="s">
        <v>1918</v>
      </c>
      <c r="G411" s="77" t="s">
        <v>671</v>
      </c>
      <c r="H411" s="48">
        <v>10</v>
      </c>
      <c r="I411" s="39">
        <v>13230</v>
      </c>
      <c r="J411" s="228">
        <f t="shared" si="39"/>
        <v>130.63999999999999</v>
      </c>
      <c r="K411" s="189"/>
      <c r="L411" s="189">
        <v>130.63999999999999</v>
      </c>
      <c r="M411" s="193"/>
      <c r="N411" s="194"/>
      <c r="O411" s="190"/>
      <c r="P411" s="301" t="s">
        <v>697</v>
      </c>
    </row>
    <row r="412" spans="1:21" x14ac:dyDescent="0.2">
      <c r="A412" s="36">
        <v>406</v>
      </c>
      <c r="B412" s="274" t="s">
        <v>1940</v>
      </c>
      <c r="C412" s="43" t="s">
        <v>1461</v>
      </c>
      <c r="D412" s="76">
        <v>152170</v>
      </c>
      <c r="E412" s="78">
        <v>631230400</v>
      </c>
      <c r="F412" s="37" t="s">
        <v>1918</v>
      </c>
      <c r="G412" s="77" t="s">
        <v>671</v>
      </c>
      <c r="H412" s="48">
        <v>10</v>
      </c>
      <c r="I412" s="39">
        <v>13230</v>
      </c>
      <c r="J412" s="228">
        <f t="shared" si="39"/>
        <v>58.06</v>
      </c>
      <c r="K412" s="189"/>
      <c r="L412" s="189">
        <v>58.06</v>
      </c>
      <c r="M412" s="193"/>
      <c r="N412" s="194"/>
      <c r="O412" s="190"/>
      <c r="P412" s="301" t="s">
        <v>697</v>
      </c>
    </row>
    <row r="413" spans="1:21" x14ac:dyDescent="0.2">
      <c r="A413" s="36">
        <v>407</v>
      </c>
      <c r="B413" s="274" t="s">
        <v>1943</v>
      </c>
      <c r="C413" s="43" t="s">
        <v>1817</v>
      </c>
      <c r="D413" s="76">
        <v>152239</v>
      </c>
      <c r="E413" s="78">
        <v>631230406</v>
      </c>
      <c r="F413" s="37" t="s">
        <v>1918</v>
      </c>
      <c r="G413" s="77" t="s">
        <v>1773</v>
      </c>
      <c r="H413" s="48">
        <v>10</v>
      </c>
      <c r="I413" s="39">
        <v>14310</v>
      </c>
      <c r="J413" s="228">
        <f t="shared" si="39"/>
        <v>100.17</v>
      </c>
      <c r="K413" s="189"/>
      <c r="L413" s="189"/>
      <c r="M413" s="193">
        <v>100.17</v>
      </c>
      <c r="N413" s="194"/>
      <c r="O413" s="190"/>
      <c r="P413" s="110" t="s">
        <v>357</v>
      </c>
    </row>
    <row r="414" spans="1:21" ht="13.5" thickBot="1" x14ac:dyDescent="0.25">
      <c r="A414" s="36">
        <v>408</v>
      </c>
      <c r="B414" s="274" t="s">
        <v>1944</v>
      </c>
      <c r="C414" s="43" t="s">
        <v>1865</v>
      </c>
      <c r="D414" s="76">
        <v>152263</v>
      </c>
      <c r="E414" s="78">
        <v>631230405</v>
      </c>
      <c r="F414" s="37" t="s">
        <v>1918</v>
      </c>
      <c r="G414" s="77" t="s">
        <v>1945</v>
      </c>
      <c r="H414" s="48">
        <v>10</v>
      </c>
      <c r="I414" s="39">
        <v>13610</v>
      </c>
      <c r="J414" s="228">
        <f t="shared" si="32"/>
        <v>50</v>
      </c>
      <c r="K414" s="189"/>
      <c r="L414" s="189"/>
      <c r="M414" s="193">
        <v>50</v>
      </c>
      <c r="N414" s="194"/>
      <c r="O414" s="190"/>
      <c r="P414" s="110" t="s">
        <v>1946</v>
      </c>
    </row>
    <row r="415" spans="1:21" ht="13.5" thickBot="1" x14ac:dyDescent="0.25">
      <c r="A415" s="36">
        <v>409</v>
      </c>
      <c r="B415" s="274" t="s">
        <v>1948</v>
      </c>
      <c r="C415" s="43" t="s">
        <v>1413</v>
      </c>
      <c r="D415" s="76">
        <v>152402</v>
      </c>
      <c r="E415" s="78">
        <v>631230369</v>
      </c>
      <c r="F415" s="37" t="s">
        <v>1918</v>
      </c>
      <c r="G415" s="77" t="s">
        <v>1937</v>
      </c>
      <c r="H415" s="48">
        <v>10</v>
      </c>
      <c r="I415" s="39">
        <v>13250</v>
      </c>
      <c r="J415" s="228">
        <f t="shared" si="32"/>
        <v>16.989999999999998</v>
      </c>
      <c r="K415" s="189"/>
      <c r="L415" s="189">
        <v>16.989999999999998</v>
      </c>
      <c r="M415" s="193"/>
      <c r="N415" s="194"/>
      <c r="O415" s="190"/>
      <c r="P415" s="110" t="s">
        <v>74</v>
      </c>
      <c r="R415" s="484" t="s">
        <v>52</v>
      </c>
      <c r="S415" s="485" t="s">
        <v>53</v>
      </c>
      <c r="T415" s="484" t="s">
        <v>54</v>
      </c>
      <c r="U415" s="486" t="s">
        <v>1970</v>
      </c>
    </row>
    <row r="416" spans="1:21" x14ac:dyDescent="0.2">
      <c r="A416" s="36">
        <v>410</v>
      </c>
      <c r="B416" s="274" t="s">
        <v>1947</v>
      </c>
      <c r="C416" s="43" t="s">
        <v>1413</v>
      </c>
      <c r="D416" s="76">
        <v>152415</v>
      </c>
      <c r="E416" s="78">
        <v>631230368</v>
      </c>
      <c r="F416" s="37" t="s">
        <v>1918</v>
      </c>
      <c r="G416" s="77" t="s">
        <v>1937</v>
      </c>
      <c r="H416" s="48">
        <v>10</v>
      </c>
      <c r="I416" s="39">
        <v>13250</v>
      </c>
      <c r="J416" s="228">
        <f t="shared" si="32"/>
        <v>18.989999999999998</v>
      </c>
      <c r="K416" s="189"/>
      <c r="L416" s="189">
        <v>18.989999999999998</v>
      </c>
      <c r="M416" s="193"/>
      <c r="N416" s="194"/>
      <c r="O416" s="190"/>
      <c r="P416" s="110" t="s">
        <v>74</v>
      </c>
      <c r="R416" s="346">
        <v>4113.62</v>
      </c>
      <c r="S416" s="346">
        <v>11138.42</v>
      </c>
      <c r="T416" s="346">
        <v>29685.84</v>
      </c>
    </row>
    <row r="417" spans="1:21" x14ac:dyDescent="0.2">
      <c r="A417" s="36">
        <v>411</v>
      </c>
      <c r="B417" s="274" t="s">
        <v>1949</v>
      </c>
      <c r="C417" s="43" t="s">
        <v>1040</v>
      </c>
      <c r="D417" s="76">
        <v>152427</v>
      </c>
      <c r="E417" s="78">
        <v>631230364</v>
      </c>
      <c r="F417" s="37" t="s">
        <v>1918</v>
      </c>
      <c r="G417" s="77" t="s">
        <v>1937</v>
      </c>
      <c r="H417" s="48">
        <v>10</v>
      </c>
      <c r="I417" s="39">
        <v>13250</v>
      </c>
      <c r="J417" s="228">
        <f t="shared" si="32"/>
        <v>18.989999999999998</v>
      </c>
      <c r="K417" s="189"/>
      <c r="L417" s="189">
        <v>18.989999999999998</v>
      </c>
      <c r="M417" s="193"/>
      <c r="N417" s="194"/>
      <c r="O417" s="190"/>
      <c r="P417" s="110" t="s">
        <v>74</v>
      </c>
      <c r="R417" s="347"/>
      <c r="S417" s="346">
        <v>11896.58</v>
      </c>
      <c r="T417" s="346">
        <v>40410.639999999999</v>
      </c>
      <c r="U417" s="25"/>
    </row>
    <row r="418" spans="1:21" x14ac:dyDescent="0.2">
      <c r="A418" s="36">
        <v>412</v>
      </c>
      <c r="B418" s="274" t="s">
        <v>1950</v>
      </c>
      <c r="C418" s="43" t="s">
        <v>1040</v>
      </c>
      <c r="D418" s="76">
        <v>152437</v>
      </c>
      <c r="E418" s="78">
        <v>631230363</v>
      </c>
      <c r="F418" s="37" t="s">
        <v>1918</v>
      </c>
      <c r="G418" s="77" t="s">
        <v>1937</v>
      </c>
      <c r="H418" s="48">
        <v>10</v>
      </c>
      <c r="I418" s="39">
        <v>13250</v>
      </c>
      <c r="J418" s="228">
        <f t="shared" si="32"/>
        <v>16.989999999999998</v>
      </c>
      <c r="K418" s="189"/>
      <c r="L418" s="189">
        <v>16.989999999999998</v>
      </c>
      <c r="M418" s="193"/>
      <c r="N418" s="194"/>
      <c r="O418" s="190"/>
      <c r="P418" s="110" t="s">
        <v>74</v>
      </c>
      <c r="R418" s="347"/>
      <c r="S418" s="346">
        <v>20698.32</v>
      </c>
      <c r="T418" s="346"/>
      <c r="U418" s="487"/>
    </row>
    <row r="419" spans="1:21" x14ac:dyDescent="0.2">
      <c r="A419" s="36">
        <v>413</v>
      </c>
      <c r="B419" s="274" t="s">
        <v>753</v>
      </c>
      <c r="C419" s="43" t="s">
        <v>1385</v>
      </c>
      <c r="D419" s="76">
        <v>152458</v>
      </c>
      <c r="E419" s="78">
        <v>631230362</v>
      </c>
      <c r="F419" s="37" t="s">
        <v>1951</v>
      </c>
      <c r="G419" s="77" t="s">
        <v>726</v>
      </c>
      <c r="H419" s="48">
        <v>10</v>
      </c>
      <c r="I419" s="39">
        <v>13220</v>
      </c>
      <c r="J419" s="228">
        <f t="shared" si="32"/>
        <v>2.16</v>
      </c>
      <c r="K419" s="189"/>
      <c r="L419" s="189">
        <v>2.16</v>
      </c>
      <c r="M419" s="193"/>
      <c r="N419" s="194"/>
      <c r="O419" s="190"/>
      <c r="P419" s="301" t="s">
        <v>727</v>
      </c>
      <c r="R419" s="347"/>
      <c r="S419" s="346">
        <v>11056.56</v>
      </c>
      <c r="T419" s="346"/>
    </row>
    <row r="420" spans="1:21" x14ac:dyDescent="0.2">
      <c r="A420" s="36">
        <v>414</v>
      </c>
      <c r="B420" s="274" t="s">
        <v>752</v>
      </c>
      <c r="C420" s="43" t="s">
        <v>1385</v>
      </c>
      <c r="D420" s="76">
        <v>152461</v>
      </c>
      <c r="E420" s="78">
        <v>631230361</v>
      </c>
      <c r="F420" s="37" t="s">
        <v>1951</v>
      </c>
      <c r="G420" s="77" t="s">
        <v>726</v>
      </c>
      <c r="H420" s="48">
        <v>10</v>
      </c>
      <c r="I420" s="39">
        <v>13220</v>
      </c>
      <c r="J420" s="228">
        <f t="shared" si="32"/>
        <v>7.75</v>
      </c>
      <c r="K420" s="189"/>
      <c r="L420" s="189">
        <v>7.75</v>
      </c>
      <c r="M420" s="193"/>
      <c r="N420" s="194"/>
      <c r="O420" s="190"/>
      <c r="P420" s="301" t="s">
        <v>727</v>
      </c>
      <c r="R420" s="347"/>
      <c r="S420" s="346">
        <v>9851.52</v>
      </c>
      <c r="T420" s="346"/>
    </row>
    <row r="421" spans="1:21" x14ac:dyDescent="0.2">
      <c r="A421" s="36">
        <v>415</v>
      </c>
      <c r="B421" s="274" t="s">
        <v>749</v>
      </c>
      <c r="C421" s="43" t="s">
        <v>1385</v>
      </c>
      <c r="D421" s="76">
        <v>152465</v>
      </c>
      <c r="E421" s="78">
        <v>631230360</v>
      </c>
      <c r="F421" s="37" t="s">
        <v>1951</v>
      </c>
      <c r="G421" s="77" t="s">
        <v>726</v>
      </c>
      <c r="H421" s="48">
        <v>10</v>
      </c>
      <c r="I421" s="39">
        <v>13220</v>
      </c>
      <c r="J421" s="228">
        <f t="shared" si="32"/>
        <v>142.02000000000001</v>
      </c>
      <c r="K421" s="189"/>
      <c r="L421" s="189">
        <v>142.02000000000001</v>
      </c>
      <c r="M421" s="193"/>
      <c r="N421" s="194"/>
      <c r="O421" s="190"/>
      <c r="P421" s="301" t="s">
        <v>727</v>
      </c>
      <c r="R421" s="347"/>
      <c r="S421" s="346">
        <v>11079.27</v>
      </c>
      <c r="T421" s="347"/>
    </row>
    <row r="422" spans="1:21" x14ac:dyDescent="0.2">
      <c r="A422" s="36">
        <v>416</v>
      </c>
      <c r="B422" s="274" t="s">
        <v>1322</v>
      </c>
      <c r="C422" s="43" t="s">
        <v>1385</v>
      </c>
      <c r="D422" s="76">
        <v>152471</v>
      </c>
      <c r="E422" s="78">
        <v>631230359</v>
      </c>
      <c r="F422" s="37" t="s">
        <v>1951</v>
      </c>
      <c r="G422" s="77" t="s">
        <v>726</v>
      </c>
      <c r="H422" s="48">
        <v>10</v>
      </c>
      <c r="I422" s="39">
        <v>13220</v>
      </c>
      <c r="J422" s="228">
        <f t="shared" si="32"/>
        <v>170.39</v>
      </c>
      <c r="K422" s="189"/>
      <c r="L422" s="189">
        <v>170.39</v>
      </c>
      <c r="M422" s="193"/>
      <c r="N422" s="194"/>
      <c r="O422" s="190"/>
      <c r="P422" s="301" t="s">
        <v>727</v>
      </c>
      <c r="R422" s="347"/>
      <c r="S422" s="346">
        <v>27864.07</v>
      </c>
      <c r="T422" s="347"/>
    </row>
    <row r="423" spans="1:21" x14ac:dyDescent="0.2">
      <c r="A423" s="36">
        <v>417</v>
      </c>
      <c r="B423" s="274" t="s">
        <v>750</v>
      </c>
      <c r="C423" s="43" t="s">
        <v>1385</v>
      </c>
      <c r="D423" s="76">
        <v>152476</v>
      </c>
      <c r="E423" s="78">
        <v>631230358</v>
      </c>
      <c r="F423" s="37" t="s">
        <v>1951</v>
      </c>
      <c r="G423" s="77" t="s">
        <v>726</v>
      </c>
      <c r="H423" s="48">
        <v>10</v>
      </c>
      <c r="I423" s="39">
        <v>13220</v>
      </c>
      <c r="J423" s="228">
        <f t="shared" ref="J423" si="40">SUM(K423+L423+M423+N423+O423)</f>
        <v>20.54</v>
      </c>
      <c r="K423" s="189"/>
      <c r="L423" s="189">
        <v>20.54</v>
      </c>
      <c r="M423" s="193"/>
      <c r="N423" s="194"/>
      <c r="O423" s="190"/>
      <c r="P423" s="301" t="s">
        <v>727</v>
      </c>
      <c r="R423" s="347"/>
      <c r="S423" s="346">
        <v>20923.349999999999</v>
      </c>
      <c r="T423" s="347"/>
    </row>
    <row r="424" spans="1:21" x14ac:dyDescent="0.2">
      <c r="A424" s="36">
        <v>418</v>
      </c>
      <c r="B424" s="274" t="s">
        <v>1766</v>
      </c>
      <c r="C424" s="43" t="s">
        <v>1385</v>
      </c>
      <c r="D424" s="76">
        <v>152484</v>
      </c>
      <c r="E424" s="78">
        <v>631230357</v>
      </c>
      <c r="F424" s="37" t="s">
        <v>1951</v>
      </c>
      <c r="G424" s="77" t="s">
        <v>726</v>
      </c>
      <c r="H424" s="48">
        <v>10</v>
      </c>
      <c r="I424" s="39">
        <v>13220</v>
      </c>
      <c r="J424" s="228">
        <f t="shared" ref="J424" si="41">SUM(K424+L424+M424+N424+O424)</f>
        <v>2.16</v>
      </c>
      <c r="K424" s="189"/>
      <c r="L424" s="189">
        <v>2.16</v>
      </c>
      <c r="M424" s="193"/>
      <c r="N424" s="194"/>
      <c r="O424" s="190"/>
      <c r="P424" s="301" t="s">
        <v>727</v>
      </c>
      <c r="R424" s="347"/>
      <c r="S424" s="346">
        <v>17678.439999999999</v>
      </c>
      <c r="T424" s="347"/>
    </row>
    <row r="425" spans="1:21" x14ac:dyDescent="0.2">
      <c r="A425" s="36">
        <v>419</v>
      </c>
      <c r="B425" s="274" t="s">
        <v>751</v>
      </c>
      <c r="C425" s="43" t="s">
        <v>1385</v>
      </c>
      <c r="D425" s="76">
        <v>152612</v>
      </c>
      <c r="E425" s="78">
        <v>631230356</v>
      </c>
      <c r="F425" s="37" t="s">
        <v>1951</v>
      </c>
      <c r="G425" s="77" t="s">
        <v>726</v>
      </c>
      <c r="H425" s="48">
        <v>10</v>
      </c>
      <c r="I425" s="39">
        <v>13220</v>
      </c>
      <c r="J425" s="228">
        <f t="shared" ref="J425:J426" si="42">SUM(K425+L425+M425+N425+O425)</f>
        <v>178.38</v>
      </c>
      <c r="K425" s="189"/>
      <c r="L425" s="189">
        <v>178.38</v>
      </c>
      <c r="M425" s="193"/>
      <c r="N425" s="194"/>
      <c r="O425" s="190"/>
      <c r="P425" s="301" t="s">
        <v>727</v>
      </c>
      <c r="R425" s="347"/>
      <c r="S425" s="346">
        <v>47834.19</v>
      </c>
      <c r="T425" s="347"/>
    </row>
    <row r="426" spans="1:21" x14ac:dyDescent="0.2">
      <c r="A426" s="36">
        <v>420</v>
      </c>
      <c r="B426" s="274" t="s">
        <v>748</v>
      </c>
      <c r="C426" s="43" t="s">
        <v>1385</v>
      </c>
      <c r="D426" s="76">
        <v>152627</v>
      </c>
      <c r="E426" s="78">
        <v>631230355</v>
      </c>
      <c r="F426" s="37" t="s">
        <v>1951</v>
      </c>
      <c r="G426" s="77" t="s">
        <v>726</v>
      </c>
      <c r="H426" s="48">
        <v>10</v>
      </c>
      <c r="I426" s="39">
        <v>13220</v>
      </c>
      <c r="J426" s="228">
        <f t="shared" si="42"/>
        <v>24.54</v>
      </c>
      <c r="K426" s="189"/>
      <c r="L426" s="189">
        <v>24.54</v>
      </c>
      <c r="M426" s="193"/>
      <c r="N426" s="194"/>
      <c r="O426" s="190"/>
      <c r="P426" s="301" t="s">
        <v>727</v>
      </c>
      <c r="R426" s="347"/>
      <c r="S426" s="346">
        <v>14831.28</v>
      </c>
      <c r="T426" s="347"/>
    </row>
    <row r="427" spans="1:21" x14ac:dyDescent="0.2">
      <c r="A427" s="36">
        <v>421</v>
      </c>
      <c r="B427" s="274" t="s">
        <v>768</v>
      </c>
      <c r="C427" s="43" t="s">
        <v>1385</v>
      </c>
      <c r="D427" s="76">
        <v>153653</v>
      </c>
      <c r="E427" s="78">
        <v>631230354</v>
      </c>
      <c r="F427" s="37" t="s">
        <v>1951</v>
      </c>
      <c r="G427" s="77" t="s">
        <v>726</v>
      </c>
      <c r="H427" s="48">
        <v>10</v>
      </c>
      <c r="I427" s="39">
        <v>13220</v>
      </c>
      <c r="J427" s="228">
        <f t="shared" ref="J427:J428" si="43">SUM(K427+L427+M427+N427+O427)</f>
        <v>42.12</v>
      </c>
      <c r="K427" s="189"/>
      <c r="L427" s="189">
        <v>42.12</v>
      </c>
      <c r="M427" s="193"/>
      <c r="N427" s="194"/>
      <c r="O427" s="190"/>
      <c r="P427" s="301" t="s">
        <v>727</v>
      </c>
      <c r="R427" s="347"/>
      <c r="S427" s="346">
        <v>10363.48</v>
      </c>
      <c r="T427" s="347"/>
    </row>
    <row r="428" spans="1:21" x14ac:dyDescent="0.2">
      <c r="A428" s="36">
        <v>422</v>
      </c>
      <c r="B428" s="274" t="s">
        <v>763</v>
      </c>
      <c r="C428" s="43" t="s">
        <v>1385</v>
      </c>
      <c r="D428" s="76">
        <v>152668</v>
      </c>
      <c r="E428" s="78">
        <v>631230353</v>
      </c>
      <c r="F428" s="37" t="s">
        <v>1951</v>
      </c>
      <c r="G428" s="77" t="s">
        <v>726</v>
      </c>
      <c r="H428" s="48">
        <v>10</v>
      </c>
      <c r="I428" s="39">
        <v>13220</v>
      </c>
      <c r="J428" s="228">
        <f t="shared" si="43"/>
        <v>9.75</v>
      </c>
      <c r="K428" s="189"/>
      <c r="L428" s="189">
        <v>9.75</v>
      </c>
      <c r="M428" s="193"/>
      <c r="N428" s="194"/>
      <c r="O428" s="190"/>
      <c r="P428" s="301" t="s">
        <v>727</v>
      </c>
      <c r="R428" s="347"/>
      <c r="S428" s="346">
        <v>11563.23</v>
      </c>
      <c r="T428" s="347"/>
    </row>
    <row r="429" spans="1:21" x14ac:dyDescent="0.2">
      <c r="A429" s="36">
        <v>423</v>
      </c>
      <c r="B429" s="274" t="s">
        <v>767</v>
      </c>
      <c r="C429" s="43" t="s">
        <v>1385</v>
      </c>
      <c r="D429" s="76">
        <v>152700</v>
      </c>
      <c r="E429" s="78">
        <v>631230352</v>
      </c>
      <c r="F429" s="37" t="s">
        <v>1951</v>
      </c>
      <c r="G429" s="77" t="s">
        <v>726</v>
      </c>
      <c r="H429" s="48">
        <v>10</v>
      </c>
      <c r="I429" s="39">
        <v>13220</v>
      </c>
      <c r="J429" s="228">
        <f t="shared" si="32"/>
        <v>7.35</v>
      </c>
      <c r="K429" s="189"/>
      <c r="L429" s="189">
        <v>7.35</v>
      </c>
      <c r="M429" s="193"/>
      <c r="N429" s="194"/>
      <c r="O429" s="190"/>
      <c r="P429" s="301" t="s">
        <v>727</v>
      </c>
      <c r="R429" s="347"/>
      <c r="S429" s="346">
        <v>10145.870000000001</v>
      </c>
      <c r="T429" s="347"/>
    </row>
    <row r="430" spans="1:21" x14ac:dyDescent="0.2">
      <c r="A430" s="36">
        <v>424</v>
      </c>
      <c r="B430" s="274" t="s">
        <v>1760</v>
      </c>
      <c r="C430" s="43" t="s">
        <v>1453</v>
      </c>
      <c r="D430" s="76">
        <v>152716</v>
      </c>
      <c r="E430" s="78">
        <v>631230394</v>
      </c>
      <c r="F430" s="37" t="s">
        <v>1951</v>
      </c>
      <c r="G430" s="77" t="s">
        <v>1930</v>
      </c>
      <c r="H430" s="48">
        <v>10</v>
      </c>
      <c r="I430" s="39">
        <v>13310</v>
      </c>
      <c r="J430" s="228">
        <f t="shared" si="32"/>
        <v>-75</v>
      </c>
      <c r="K430" s="189"/>
      <c r="L430" s="189"/>
      <c r="M430" s="193">
        <v>-75</v>
      </c>
      <c r="N430" s="194"/>
      <c r="O430" s="190"/>
      <c r="P430" s="110" t="s">
        <v>1761</v>
      </c>
      <c r="R430" s="347"/>
      <c r="S430" s="346">
        <v>11320.38</v>
      </c>
      <c r="T430" s="347"/>
    </row>
    <row r="431" spans="1:21" x14ac:dyDescent="0.2">
      <c r="A431" s="36">
        <v>425</v>
      </c>
      <c r="B431" s="274" t="s">
        <v>769</v>
      </c>
      <c r="C431" s="43" t="s">
        <v>1385</v>
      </c>
      <c r="D431" s="76">
        <v>152722</v>
      </c>
      <c r="E431" s="78">
        <v>631230351</v>
      </c>
      <c r="F431" s="37" t="s">
        <v>1951</v>
      </c>
      <c r="G431" s="77" t="s">
        <v>726</v>
      </c>
      <c r="H431" s="48">
        <v>10</v>
      </c>
      <c r="I431" s="39">
        <v>13220</v>
      </c>
      <c r="J431" s="228">
        <f t="shared" si="32"/>
        <v>2.16</v>
      </c>
      <c r="K431" s="189"/>
      <c r="L431" s="189">
        <v>2.16</v>
      </c>
      <c r="M431" s="193"/>
      <c r="N431" s="194"/>
      <c r="O431" s="190"/>
      <c r="P431" s="301" t="s">
        <v>727</v>
      </c>
      <c r="R431" s="347"/>
      <c r="S431" s="346">
        <v>9408.93</v>
      </c>
      <c r="T431" s="347"/>
    </row>
    <row r="432" spans="1:21" x14ac:dyDescent="0.2">
      <c r="A432" s="36">
        <v>426</v>
      </c>
      <c r="B432" s="274" t="s">
        <v>764</v>
      </c>
      <c r="C432" s="43" t="s">
        <v>1385</v>
      </c>
      <c r="D432" s="76">
        <v>152739</v>
      </c>
      <c r="E432" s="78">
        <v>631230350</v>
      </c>
      <c r="F432" s="37" t="s">
        <v>1951</v>
      </c>
      <c r="G432" s="77" t="s">
        <v>726</v>
      </c>
      <c r="H432" s="48">
        <v>10</v>
      </c>
      <c r="I432" s="39">
        <v>13220</v>
      </c>
      <c r="J432" s="228">
        <f t="shared" si="32"/>
        <v>32.130000000000003</v>
      </c>
      <c r="K432" s="189"/>
      <c r="L432" s="189">
        <v>32.130000000000003</v>
      </c>
      <c r="M432" s="193"/>
      <c r="N432" s="194"/>
      <c r="O432" s="190"/>
      <c r="P432" s="301" t="s">
        <v>727</v>
      </c>
      <c r="R432" s="347"/>
      <c r="S432" s="346">
        <v>9955.73</v>
      </c>
      <c r="T432" s="347"/>
    </row>
    <row r="433" spans="1:21" ht="13.5" thickBot="1" x14ac:dyDescent="0.25">
      <c r="A433" s="36">
        <v>427</v>
      </c>
      <c r="B433" s="274" t="s">
        <v>765</v>
      </c>
      <c r="C433" s="43" t="s">
        <v>1385</v>
      </c>
      <c r="D433" s="76">
        <v>152794</v>
      </c>
      <c r="E433" s="78">
        <v>631230349</v>
      </c>
      <c r="F433" s="37" t="s">
        <v>1951</v>
      </c>
      <c r="G433" s="77" t="s">
        <v>726</v>
      </c>
      <c r="H433" s="48">
        <v>10</v>
      </c>
      <c r="I433" s="39">
        <v>13220</v>
      </c>
      <c r="J433" s="228">
        <f t="shared" si="32"/>
        <v>3.36</v>
      </c>
      <c r="K433" s="189"/>
      <c r="L433" s="189">
        <v>3.36</v>
      </c>
      <c r="M433" s="193"/>
      <c r="N433" s="194"/>
      <c r="O433" s="190"/>
      <c r="P433" s="301" t="s">
        <v>727</v>
      </c>
      <c r="R433" s="347"/>
      <c r="S433" s="346">
        <v>11745.55</v>
      </c>
      <c r="T433" s="347"/>
    </row>
    <row r="434" spans="1:21" ht="13.5" thickBot="1" x14ac:dyDescent="0.25">
      <c r="A434" s="36">
        <v>428</v>
      </c>
      <c r="B434" s="274" t="s">
        <v>766</v>
      </c>
      <c r="C434" s="43" t="s">
        <v>1385</v>
      </c>
      <c r="D434" s="76">
        <v>152806</v>
      </c>
      <c r="E434" s="78">
        <v>631230348</v>
      </c>
      <c r="F434" s="37" t="s">
        <v>1951</v>
      </c>
      <c r="G434" s="77" t="s">
        <v>726</v>
      </c>
      <c r="H434" s="48">
        <v>10</v>
      </c>
      <c r="I434" s="39">
        <v>13220</v>
      </c>
      <c r="J434" s="228">
        <f t="shared" si="32"/>
        <v>19.34</v>
      </c>
      <c r="K434" s="189"/>
      <c r="L434" s="189">
        <v>19.34</v>
      </c>
      <c r="M434" s="193"/>
      <c r="N434" s="194"/>
      <c r="O434" s="190"/>
      <c r="P434" s="301" t="s">
        <v>727</v>
      </c>
      <c r="R434" s="282">
        <f>SUM(R416:R433)</f>
        <v>4113.62</v>
      </c>
      <c r="S434" s="282">
        <f t="shared" ref="S434:T434" si="44">SUM(S416:S433)</f>
        <v>279355.17</v>
      </c>
      <c r="T434" s="282">
        <f t="shared" si="44"/>
        <v>70096.479999999996</v>
      </c>
      <c r="U434" s="283">
        <f>SUM(R434:T434)</f>
        <v>353565.26999999996</v>
      </c>
    </row>
    <row r="435" spans="1:21" x14ac:dyDescent="0.2">
      <c r="A435" s="36">
        <v>429</v>
      </c>
      <c r="B435" s="274" t="s">
        <v>760</v>
      </c>
      <c r="C435" s="43" t="s">
        <v>1385</v>
      </c>
      <c r="D435" s="76">
        <v>152916</v>
      </c>
      <c r="E435" s="78">
        <v>631230347</v>
      </c>
      <c r="F435" s="37" t="s">
        <v>1951</v>
      </c>
      <c r="G435" s="77" t="s">
        <v>726</v>
      </c>
      <c r="H435" s="48">
        <v>10</v>
      </c>
      <c r="I435" s="39">
        <v>13220</v>
      </c>
      <c r="J435" s="228">
        <f t="shared" si="32"/>
        <v>9.35</v>
      </c>
      <c r="K435" s="189"/>
      <c r="L435" s="189">
        <v>9.35</v>
      </c>
      <c r="M435" s="193"/>
      <c r="N435" s="194"/>
      <c r="O435" s="190"/>
      <c r="P435" s="301" t="s">
        <v>727</v>
      </c>
    </row>
    <row r="436" spans="1:21" x14ac:dyDescent="0.2">
      <c r="A436" s="36">
        <v>430</v>
      </c>
      <c r="B436" s="274" t="s">
        <v>761</v>
      </c>
      <c r="C436" s="43" t="s">
        <v>1385</v>
      </c>
      <c r="D436" s="76">
        <v>152936</v>
      </c>
      <c r="E436" s="78">
        <v>631230346</v>
      </c>
      <c r="F436" s="37" t="s">
        <v>1951</v>
      </c>
      <c r="G436" s="77" t="s">
        <v>726</v>
      </c>
      <c r="H436" s="48">
        <v>10</v>
      </c>
      <c r="I436" s="39">
        <v>13220</v>
      </c>
      <c r="J436" s="228">
        <f t="shared" si="32"/>
        <v>67.69</v>
      </c>
      <c r="K436" s="189"/>
      <c r="L436" s="189">
        <v>67.69</v>
      </c>
      <c r="M436" s="193"/>
      <c r="N436" s="194"/>
      <c r="O436" s="190"/>
      <c r="P436" s="301" t="s">
        <v>727</v>
      </c>
    </row>
    <row r="437" spans="1:21" x14ac:dyDescent="0.2">
      <c r="A437" s="36">
        <v>431</v>
      </c>
      <c r="B437" s="274" t="s">
        <v>762</v>
      </c>
      <c r="C437" s="43" t="s">
        <v>1385</v>
      </c>
      <c r="D437" s="76">
        <v>152944</v>
      </c>
      <c r="E437" s="78">
        <v>631230345</v>
      </c>
      <c r="F437" s="37" t="s">
        <v>1951</v>
      </c>
      <c r="G437" s="77" t="s">
        <v>726</v>
      </c>
      <c r="H437" s="48">
        <v>10</v>
      </c>
      <c r="I437" s="39">
        <v>13220</v>
      </c>
      <c r="J437" s="228">
        <f t="shared" si="32"/>
        <v>14.55</v>
      </c>
      <c r="K437" s="189"/>
      <c r="L437" s="189">
        <v>14.55</v>
      </c>
      <c r="M437" s="193"/>
      <c r="N437" s="194"/>
      <c r="O437" s="190"/>
      <c r="P437" s="301" t="s">
        <v>727</v>
      </c>
    </row>
    <row r="438" spans="1:21" x14ac:dyDescent="0.2">
      <c r="A438" s="36">
        <v>432</v>
      </c>
      <c r="B438" s="274" t="s">
        <v>728</v>
      </c>
      <c r="C438" s="43" t="s">
        <v>1385</v>
      </c>
      <c r="D438" s="76">
        <v>152961</v>
      </c>
      <c r="E438" s="78">
        <v>631230344</v>
      </c>
      <c r="F438" s="37" t="s">
        <v>1951</v>
      </c>
      <c r="G438" s="77" t="s">
        <v>726</v>
      </c>
      <c r="H438" s="48">
        <v>10</v>
      </c>
      <c r="I438" s="39">
        <v>13220</v>
      </c>
      <c r="J438" s="228">
        <f t="shared" si="32"/>
        <v>86.88</v>
      </c>
      <c r="K438" s="189"/>
      <c r="L438" s="189">
        <v>86.88</v>
      </c>
      <c r="M438" s="193"/>
      <c r="N438" s="194"/>
      <c r="O438" s="190"/>
      <c r="P438" s="301" t="s">
        <v>727</v>
      </c>
    </row>
    <row r="439" spans="1:21" x14ac:dyDescent="0.2">
      <c r="A439" s="36">
        <v>433</v>
      </c>
      <c r="B439" s="274" t="s">
        <v>725</v>
      </c>
      <c r="C439" s="43" t="s">
        <v>1385</v>
      </c>
      <c r="D439" s="76">
        <v>152971</v>
      </c>
      <c r="E439" s="78">
        <v>631230343</v>
      </c>
      <c r="F439" s="37" t="s">
        <v>1951</v>
      </c>
      <c r="G439" s="77" t="s">
        <v>726</v>
      </c>
      <c r="H439" s="48">
        <v>10</v>
      </c>
      <c r="I439" s="39">
        <v>13220</v>
      </c>
      <c r="J439" s="228">
        <f t="shared" si="32"/>
        <v>2.16</v>
      </c>
      <c r="K439" s="189"/>
      <c r="L439" s="189">
        <v>2.16</v>
      </c>
      <c r="M439" s="193"/>
      <c r="N439" s="194"/>
      <c r="O439" s="190"/>
      <c r="P439" s="301" t="s">
        <v>727</v>
      </c>
    </row>
    <row r="440" spans="1:21" x14ac:dyDescent="0.2">
      <c r="A440" s="36">
        <v>434</v>
      </c>
      <c r="B440" s="274" t="s">
        <v>1952</v>
      </c>
      <c r="C440" s="43" t="s">
        <v>1385</v>
      </c>
      <c r="D440" s="76">
        <v>152993</v>
      </c>
      <c r="E440" s="78">
        <v>631230342</v>
      </c>
      <c r="F440" s="37" t="s">
        <v>1951</v>
      </c>
      <c r="G440" s="77" t="s">
        <v>671</v>
      </c>
      <c r="H440" s="48">
        <v>10</v>
      </c>
      <c r="I440" s="39">
        <v>13230</v>
      </c>
      <c r="J440" s="228">
        <f t="shared" si="32"/>
        <v>29.04</v>
      </c>
      <c r="K440" s="189"/>
      <c r="L440" s="189">
        <v>29.04</v>
      </c>
      <c r="M440" s="193"/>
      <c r="N440" s="194"/>
      <c r="O440" s="190"/>
      <c r="P440" s="301" t="s">
        <v>697</v>
      </c>
    </row>
    <row r="441" spans="1:21" x14ac:dyDescent="0.2">
      <c r="A441" s="36">
        <v>435</v>
      </c>
      <c r="B441" s="274" t="s">
        <v>1953</v>
      </c>
      <c r="C441" s="43" t="s">
        <v>1385</v>
      </c>
      <c r="D441" s="76">
        <v>153023</v>
      </c>
      <c r="E441" s="78">
        <v>631230341</v>
      </c>
      <c r="F441" s="37" t="s">
        <v>1951</v>
      </c>
      <c r="G441" s="77" t="s">
        <v>671</v>
      </c>
      <c r="H441" s="48">
        <v>10</v>
      </c>
      <c r="I441" s="39">
        <v>13230</v>
      </c>
      <c r="J441" s="228">
        <f t="shared" si="32"/>
        <v>12.1</v>
      </c>
      <c r="K441" s="189"/>
      <c r="L441" s="189">
        <v>12.1</v>
      </c>
      <c r="M441" s="193"/>
      <c r="N441" s="194"/>
      <c r="O441" s="190"/>
      <c r="P441" s="301" t="s">
        <v>697</v>
      </c>
    </row>
    <row r="442" spans="1:21" x14ac:dyDescent="0.2">
      <c r="A442" s="36">
        <v>436</v>
      </c>
      <c r="B442" s="274" t="s">
        <v>1954</v>
      </c>
      <c r="C442" s="43" t="s">
        <v>1385</v>
      </c>
      <c r="D442" s="76">
        <v>153065</v>
      </c>
      <c r="E442" s="78">
        <v>631230340</v>
      </c>
      <c r="F442" s="37" t="s">
        <v>1951</v>
      </c>
      <c r="G442" s="77" t="s">
        <v>671</v>
      </c>
      <c r="H442" s="48">
        <v>10</v>
      </c>
      <c r="I442" s="39">
        <v>13230</v>
      </c>
      <c r="J442" s="228">
        <f t="shared" si="32"/>
        <v>36.29</v>
      </c>
      <c r="K442" s="189"/>
      <c r="L442" s="189">
        <v>36.29</v>
      </c>
      <c r="M442" s="193"/>
      <c r="N442" s="194"/>
      <c r="O442" s="190"/>
      <c r="P442" s="301" t="s">
        <v>697</v>
      </c>
    </row>
    <row r="443" spans="1:21" x14ac:dyDescent="0.2">
      <c r="A443" s="36">
        <v>437</v>
      </c>
      <c r="B443" s="274" t="s">
        <v>1955</v>
      </c>
      <c r="C443" s="43" t="s">
        <v>1385</v>
      </c>
      <c r="D443" s="76">
        <v>153100</v>
      </c>
      <c r="E443" s="78">
        <v>631230339</v>
      </c>
      <c r="F443" s="37" t="s">
        <v>1951</v>
      </c>
      <c r="G443" s="77" t="s">
        <v>671</v>
      </c>
      <c r="H443" s="48">
        <v>10</v>
      </c>
      <c r="I443" s="39">
        <v>13230</v>
      </c>
      <c r="J443" s="228">
        <f t="shared" si="32"/>
        <v>29.04</v>
      </c>
      <c r="K443" s="189"/>
      <c r="L443" s="189">
        <v>29.04</v>
      </c>
      <c r="M443" s="193"/>
      <c r="N443" s="194"/>
      <c r="O443" s="190"/>
      <c r="P443" s="301" t="s">
        <v>697</v>
      </c>
    </row>
    <row r="444" spans="1:21" x14ac:dyDescent="0.2">
      <c r="A444" s="36">
        <v>438</v>
      </c>
      <c r="B444" s="274" t="s">
        <v>1956</v>
      </c>
      <c r="C444" s="43" t="s">
        <v>1385</v>
      </c>
      <c r="D444" s="76">
        <v>153112</v>
      </c>
      <c r="E444" s="78">
        <v>631230338</v>
      </c>
      <c r="F444" s="37" t="s">
        <v>1951</v>
      </c>
      <c r="G444" s="77" t="s">
        <v>671</v>
      </c>
      <c r="H444" s="48">
        <v>10</v>
      </c>
      <c r="I444" s="39">
        <v>13230</v>
      </c>
      <c r="J444" s="228">
        <f t="shared" si="32"/>
        <v>87.09</v>
      </c>
      <c r="K444" s="189"/>
      <c r="L444" s="189">
        <v>87.09</v>
      </c>
      <c r="M444" s="193"/>
      <c r="N444" s="194"/>
      <c r="O444" s="190"/>
      <c r="P444" s="301" t="s">
        <v>697</v>
      </c>
    </row>
    <row r="445" spans="1:21" x14ac:dyDescent="0.2">
      <c r="A445" s="36">
        <v>439</v>
      </c>
      <c r="B445" s="274" t="s">
        <v>1957</v>
      </c>
      <c r="C445" s="43" t="s">
        <v>1385</v>
      </c>
      <c r="D445" s="76">
        <v>153130</v>
      </c>
      <c r="E445" s="78">
        <v>631230337</v>
      </c>
      <c r="F445" s="37" t="s">
        <v>1951</v>
      </c>
      <c r="G445" s="77" t="s">
        <v>671</v>
      </c>
      <c r="H445" s="48">
        <v>10</v>
      </c>
      <c r="I445" s="39">
        <v>13230</v>
      </c>
      <c r="J445" s="228">
        <f t="shared" si="32"/>
        <v>43.55</v>
      </c>
      <c r="K445" s="189"/>
      <c r="L445" s="189">
        <v>43.55</v>
      </c>
      <c r="M445" s="193"/>
      <c r="N445" s="194"/>
      <c r="O445" s="190"/>
      <c r="P445" s="301" t="s">
        <v>697</v>
      </c>
    </row>
    <row r="446" spans="1:21" x14ac:dyDescent="0.2">
      <c r="A446" s="36">
        <v>440</v>
      </c>
      <c r="B446" s="274" t="s">
        <v>1959</v>
      </c>
      <c r="C446" s="43" t="s">
        <v>1385</v>
      </c>
      <c r="D446" s="76">
        <v>153159</v>
      </c>
      <c r="E446" s="78">
        <v>631230335</v>
      </c>
      <c r="F446" s="37" t="s">
        <v>1951</v>
      </c>
      <c r="G446" s="77" t="s">
        <v>671</v>
      </c>
      <c r="H446" s="48">
        <v>10</v>
      </c>
      <c r="I446" s="39">
        <v>13230</v>
      </c>
      <c r="J446" s="228">
        <f t="shared" si="32"/>
        <v>29.03</v>
      </c>
      <c r="K446" s="189"/>
      <c r="L446" s="189">
        <v>29.03</v>
      </c>
      <c r="M446" s="193"/>
      <c r="N446" s="194"/>
      <c r="O446" s="190"/>
      <c r="P446" s="301" t="s">
        <v>697</v>
      </c>
    </row>
    <row r="447" spans="1:21" x14ac:dyDescent="0.2">
      <c r="A447" s="36">
        <v>441</v>
      </c>
      <c r="B447" s="274" t="s">
        <v>1960</v>
      </c>
      <c r="C447" s="43" t="s">
        <v>1385</v>
      </c>
      <c r="D447" s="76">
        <v>153166</v>
      </c>
      <c r="E447" s="78">
        <v>631230334</v>
      </c>
      <c r="F447" s="37" t="s">
        <v>1951</v>
      </c>
      <c r="G447" s="77" t="s">
        <v>671</v>
      </c>
      <c r="H447" s="48">
        <v>10</v>
      </c>
      <c r="I447" s="39">
        <v>13230</v>
      </c>
      <c r="J447" s="228">
        <f t="shared" si="32"/>
        <v>43.55</v>
      </c>
      <c r="K447" s="189"/>
      <c r="L447" s="189">
        <v>43.55</v>
      </c>
      <c r="M447" s="193"/>
      <c r="N447" s="194"/>
      <c r="O447" s="190"/>
      <c r="P447" s="301" t="s">
        <v>697</v>
      </c>
    </row>
    <row r="448" spans="1:21" x14ac:dyDescent="0.2">
      <c r="A448" s="36">
        <v>442</v>
      </c>
      <c r="B448" s="274" t="s">
        <v>1958</v>
      </c>
      <c r="C448" s="43" t="s">
        <v>1385</v>
      </c>
      <c r="D448" s="76">
        <v>153174</v>
      </c>
      <c r="E448" s="78">
        <v>631230336</v>
      </c>
      <c r="F448" s="37" t="s">
        <v>1951</v>
      </c>
      <c r="G448" s="77" t="s">
        <v>671</v>
      </c>
      <c r="H448" s="48">
        <v>10</v>
      </c>
      <c r="I448" s="39">
        <v>13230</v>
      </c>
      <c r="J448" s="228">
        <f t="shared" ref="J448" si="45">SUM(K448+L448+M448+N448+O448)</f>
        <v>58.06</v>
      </c>
      <c r="K448" s="189"/>
      <c r="L448" s="189">
        <v>58.06</v>
      </c>
      <c r="M448" s="193"/>
      <c r="N448" s="194"/>
      <c r="O448" s="190"/>
      <c r="P448" s="301" t="s">
        <v>697</v>
      </c>
    </row>
    <row r="449" spans="1:16" x14ac:dyDescent="0.2">
      <c r="A449" s="36">
        <v>443</v>
      </c>
      <c r="B449" s="274"/>
      <c r="C449" s="43"/>
      <c r="D449" s="76"/>
      <c r="E449" s="78"/>
      <c r="F449" s="37" t="s">
        <v>1967</v>
      </c>
      <c r="G449" s="77" t="s">
        <v>1560</v>
      </c>
      <c r="H449" s="48">
        <v>10</v>
      </c>
      <c r="I449" s="39">
        <v>11110</v>
      </c>
      <c r="J449" s="228">
        <f t="shared" ref="J449" si="46">SUM(K449+L449+M449+N449+O449)</f>
        <v>4113.62</v>
      </c>
      <c r="K449" s="189">
        <v>4113.62</v>
      </c>
      <c r="L449" s="189"/>
      <c r="M449" s="193"/>
      <c r="N449" s="194"/>
      <c r="O449" s="190"/>
      <c r="P449" s="110"/>
    </row>
    <row r="450" spans="1:16" x14ac:dyDescent="0.2">
      <c r="A450" s="36">
        <v>444</v>
      </c>
      <c r="B450" s="274"/>
      <c r="C450" s="43"/>
      <c r="D450" s="76"/>
      <c r="E450" s="78"/>
      <c r="F450" s="37" t="s">
        <v>1967</v>
      </c>
      <c r="G450" s="77" t="s">
        <v>1561</v>
      </c>
      <c r="H450" s="48">
        <v>10</v>
      </c>
      <c r="I450" s="39">
        <v>11110</v>
      </c>
      <c r="J450" s="228">
        <f t="shared" ref="J450:J451" si="47">SUM(K450+L450+M450+N450+O450)</f>
        <v>279355.17</v>
      </c>
      <c r="K450" s="189">
        <v>279355.17</v>
      </c>
      <c r="L450" s="189"/>
      <c r="M450" s="193"/>
      <c r="N450" s="194"/>
      <c r="O450" s="190"/>
      <c r="P450" s="110"/>
    </row>
    <row r="451" spans="1:16" ht="13.5" thickBot="1" x14ac:dyDescent="0.25">
      <c r="A451" s="36">
        <v>445</v>
      </c>
      <c r="B451" s="274"/>
      <c r="C451" s="43"/>
      <c r="D451" s="76"/>
      <c r="E451" s="78"/>
      <c r="F451" s="37" t="s">
        <v>1967</v>
      </c>
      <c r="G451" s="77" t="s">
        <v>1562</v>
      </c>
      <c r="H451" s="48">
        <v>10</v>
      </c>
      <c r="I451" s="39">
        <v>11110</v>
      </c>
      <c r="J451" s="228">
        <f t="shared" si="47"/>
        <v>70096.479999999996</v>
      </c>
      <c r="K451" s="189">
        <v>70096.479999999996</v>
      </c>
      <c r="L451" s="189"/>
      <c r="M451" s="193"/>
      <c r="N451" s="194"/>
      <c r="O451" s="190"/>
      <c r="P451" s="110"/>
    </row>
    <row r="452" spans="1:16" ht="13.5" thickBot="1" x14ac:dyDescent="0.25">
      <c r="A452" s="240"/>
      <c r="B452" s="392"/>
      <c r="C452" s="241"/>
      <c r="D452" s="241"/>
      <c r="E452" s="242"/>
      <c r="F452" s="241"/>
      <c r="G452" s="242"/>
      <c r="H452" s="205"/>
      <c r="I452" s="243" t="s">
        <v>42</v>
      </c>
      <c r="J452" s="244">
        <f t="shared" ref="J452:O452" si="48">SUM(J7:J451)</f>
        <v>2542244.4899999998</v>
      </c>
      <c r="K452" s="245">
        <f t="shared" si="48"/>
        <v>2479569.0699999998</v>
      </c>
      <c r="L452" s="245">
        <f t="shared" si="48"/>
        <v>18759.600000000013</v>
      </c>
      <c r="M452" s="245">
        <f t="shared" si="48"/>
        <v>43915.819999999985</v>
      </c>
      <c r="N452" s="245">
        <f t="shared" si="48"/>
        <v>0</v>
      </c>
      <c r="O452" s="245">
        <f t="shared" si="48"/>
        <v>0</v>
      </c>
      <c r="P452" s="246"/>
    </row>
    <row r="453" spans="1:16" x14ac:dyDescent="0.2">
      <c r="A453" s="94"/>
      <c r="B453" s="393"/>
      <c r="C453" s="111"/>
      <c r="D453" s="2"/>
      <c r="E453" s="1"/>
      <c r="F453" s="2"/>
      <c r="G453" s="1"/>
      <c r="O453" s="2"/>
      <c r="P453" s="1"/>
    </row>
    <row r="454" spans="1:16" x14ac:dyDescent="0.2">
      <c r="A454" s="84"/>
      <c r="B454" s="394"/>
      <c r="C454" s="2"/>
      <c r="D454" s="1"/>
      <c r="G454" s="1"/>
      <c r="H454" s="270"/>
      <c r="I454" s="281"/>
      <c r="J454" s="281"/>
      <c r="K454" s="281"/>
      <c r="L454" s="25"/>
      <c r="M454" s="25"/>
      <c r="N454" s="102"/>
      <c r="P454" s="25"/>
    </row>
    <row r="455" spans="1:16" x14ac:dyDescent="0.2">
      <c r="A455" s="84"/>
      <c r="B455" s="393"/>
      <c r="C455" s="111"/>
      <c r="D455" s="2"/>
      <c r="E455" s="1"/>
      <c r="F455" s="2"/>
      <c r="G455" s="1"/>
      <c r="L455" s="319"/>
      <c r="M455" s="319"/>
      <c r="O455" s="2"/>
      <c r="P455" s="1"/>
    </row>
    <row r="456" spans="1:16" x14ac:dyDescent="0.2">
      <c r="A456" s="84"/>
      <c r="B456" s="393"/>
      <c r="C456" s="111"/>
      <c r="D456" s="2"/>
      <c r="E456" s="1"/>
      <c r="F456" s="2"/>
      <c r="G456" s="1"/>
      <c r="L456" s="319"/>
      <c r="M456" s="319"/>
      <c r="O456" s="2"/>
      <c r="P456" s="1"/>
    </row>
    <row r="457" spans="1:16" x14ac:dyDescent="0.2">
      <c r="A457" s="84"/>
      <c r="B457" s="393"/>
      <c r="C457" s="111"/>
      <c r="D457" s="2"/>
      <c r="E457" s="1"/>
      <c r="F457" s="2"/>
      <c r="G457" s="1"/>
      <c r="L457" s="319"/>
      <c r="M457" s="319"/>
      <c r="O457" s="2"/>
      <c r="P457" s="1"/>
    </row>
    <row r="458" spans="1:16" x14ac:dyDescent="0.2">
      <c r="A458" s="84"/>
      <c r="B458" s="393"/>
      <c r="C458" s="111"/>
      <c r="D458" s="2"/>
      <c r="E458" s="1"/>
      <c r="F458" s="2"/>
      <c r="G458" s="1"/>
      <c r="L458" s="319"/>
      <c r="M458" s="319"/>
      <c r="O458" s="2"/>
      <c r="P458" s="1"/>
    </row>
    <row r="459" spans="1:16" x14ac:dyDescent="0.2">
      <c r="A459" s="94"/>
      <c r="B459" s="393"/>
      <c r="C459" s="111"/>
      <c r="D459" s="2"/>
      <c r="E459" s="1"/>
      <c r="F459" s="2"/>
      <c r="G459" s="1"/>
      <c r="L459" s="319"/>
      <c r="M459" s="319"/>
      <c r="O459" s="2"/>
      <c r="P459" s="1"/>
    </row>
    <row r="460" spans="1:16" x14ac:dyDescent="0.2">
      <c r="A460" s="94"/>
      <c r="B460" s="393"/>
      <c r="C460" s="111"/>
      <c r="D460" s="2"/>
      <c r="E460" s="1"/>
      <c r="F460" s="2"/>
      <c r="G460" s="1"/>
      <c r="L460" s="319"/>
      <c r="M460" s="319"/>
      <c r="O460" s="2"/>
      <c r="P460" s="1"/>
    </row>
    <row r="461" spans="1:16" x14ac:dyDescent="0.2">
      <c r="A461" s="94"/>
      <c r="B461" s="393"/>
      <c r="C461" s="111"/>
      <c r="D461" s="2"/>
      <c r="E461" s="1"/>
      <c r="F461" s="2"/>
      <c r="G461" s="1"/>
      <c r="L461" s="319"/>
      <c r="M461" s="319"/>
      <c r="O461" s="2"/>
      <c r="P461" s="1"/>
    </row>
    <row r="462" spans="1:16" x14ac:dyDescent="0.2">
      <c r="A462" s="94"/>
      <c r="B462" s="393"/>
      <c r="C462" s="111"/>
      <c r="D462" s="2"/>
      <c r="E462" s="1"/>
      <c r="F462" s="2"/>
      <c r="G462" s="1"/>
      <c r="L462" s="319"/>
      <c r="M462" s="319"/>
      <c r="O462" s="2"/>
      <c r="P462" s="1"/>
    </row>
    <row r="463" spans="1:16" x14ac:dyDescent="0.2">
      <c r="A463" s="94"/>
      <c r="B463" s="393"/>
      <c r="C463" s="111"/>
      <c r="D463" s="2"/>
      <c r="E463" s="1"/>
      <c r="F463" s="2"/>
      <c r="G463" s="1"/>
      <c r="L463" s="319"/>
      <c r="M463" s="319"/>
      <c r="O463" s="2"/>
      <c r="P463" s="1"/>
    </row>
    <row r="464" spans="1:16" x14ac:dyDescent="0.2">
      <c r="A464" s="94"/>
      <c r="B464" s="393"/>
      <c r="C464" s="111"/>
      <c r="D464" s="2"/>
      <c r="E464" s="1"/>
      <c r="F464" s="2"/>
      <c r="G464" s="1"/>
      <c r="L464" s="319"/>
      <c r="M464" s="319"/>
      <c r="O464" s="2"/>
      <c r="P464" s="1"/>
    </row>
    <row r="465" spans="1:16" x14ac:dyDescent="0.2">
      <c r="A465" s="94"/>
      <c r="B465" s="393"/>
      <c r="C465" s="111"/>
      <c r="D465" s="2"/>
      <c r="E465" s="1"/>
      <c r="F465" s="2"/>
      <c r="G465" s="1"/>
      <c r="L465" s="319"/>
      <c r="M465" s="319"/>
      <c r="O465" s="2"/>
      <c r="P465" s="1"/>
    </row>
    <row r="466" spans="1:16" x14ac:dyDescent="0.2">
      <c r="A466" s="94"/>
      <c r="B466" s="393"/>
      <c r="C466" s="111"/>
      <c r="D466" s="2"/>
      <c r="E466" s="1"/>
      <c r="F466" s="2"/>
      <c r="G466" s="1"/>
      <c r="L466" s="319"/>
      <c r="M466" s="319"/>
      <c r="O466" s="2"/>
      <c r="P466" s="1"/>
    </row>
    <row r="467" spans="1:16" x14ac:dyDescent="0.2">
      <c r="A467" s="94"/>
      <c r="B467" s="393"/>
      <c r="C467" s="111"/>
      <c r="D467" s="2"/>
      <c r="E467" s="1"/>
      <c r="F467" s="2"/>
      <c r="G467" s="1"/>
      <c r="L467" s="319"/>
      <c r="M467" s="319"/>
      <c r="O467" s="2"/>
      <c r="P467" s="1"/>
    </row>
    <row r="468" spans="1:16" x14ac:dyDescent="0.2">
      <c r="A468" s="94"/>
      <c r="L468" s="372"/>
      <c r="M468" s="372"/>
    </row>
    <row r="469" spans="1:16" x14ac:dyDescent="0.2">
      <c r="A469" s="94"/>
      <c r="L469" s="319"/>
      <c r="M469" s="319"/>
    </row>
    <row r="470" spans="1:16" x14ac:dyDescent="0.2">
      <c r="A470" s="94"/>
      <c r="L470" s="319"/>
      <c r="M470" s="319"/>
    </row>
    <row r="471" spans="1:16" x14ac:dyDescent="0.2">
      <c r="A471" s="94"/>
      <c r="L471" s="319"/>
      <c r="M471" s="319"/>
    </row>
    <row r="472" spans="1:16" x14ac:dyDescent="0.2">
      <c r="A472" s="94"/>
      <c r="L472" s="319"/>
      <c r="M472" s="319"/>
    </row>
    <row r="473" spans="1:16" x14ac:dyDescent="0.2">
      <c r="L473" s="319"/>
      <c r="M473" s="319"/>
    </row>
    <row r="710" spans="18:21" x14ac:dyDescent="0.2">
      <c r="R710" s="2"/>
      <c r="S710" s="2"/>
      <c r="T710" s="2"/>
    </row>
    <row r="716" spans="18:21" x14ac:dyDescent="0.2">
      <c r="U716" s="2"/>
    </row>
    <row r="736" spans="1:21" s="2" customFormat="1" x14ac:dyDescent="0.2">
      <c r="A736" s="1"/>
      <c r="B736" s="388"/>
      <c r="C736" s="84"/>
      <c r="D736" s="111"/>
      <c r="F736" s="1"/>
      <c r="H736" s="1"/>
      <c r="I736" s="1"/>
      <c r="J736" s="1"/>
      <c r="K736" s="1"/>
      <c r="L736" s="487"/>
      <c r="M736" s="487"/>
      <c r="N736" s="1"/>
      <c r="O736" s="1"/>
      <c r="Q736" s="102"/>
      <c r="R736" s="1"/>
      <c r="S736" s="1"/>
      <c r="T736" s="1"/>
      <c r="U736" s="1"/>
    </row>
    <row r="836" spans="2:15" x14ac:dyDescent="0.2">
      <c r="B836" s="395"/>
      <c r="C836" s="89"/>
    </row>
    <row r="837" spans="2:15" x14ac:dyDescent="0.2">
      <c r="B837" s="395"/>
      <c r="C837" s="89"/>
    </row>
    <row r="838" spans="2:15" x14ac:dyDescent="0.2">
      <c r="B838" s="395"/>
      <c r="C838" s="89"/>
      <c r="K838" s="41"/>
      <c r="L838" s="41"/>
      <c r="M838" s="41"/>
      <c r="N838" s="41"/>
      <c r="O838" s="41"/>
    </row>
    <row r="841" spans="2:15" x14ac:dyDescent="0.2">
      <c r="K841" s="25"/>
      <c r="L841" s="25"/>
      <c r="M841" s="25"/>
    </row>
    <row r="862" spans="1:1" x14ac:dyDescent="0.2">
      <c r="A862" s="44"/>
    </row>
    <row r="863" spans="1:1" x14ac:dyDescent="0.2">
      <c r="A863" s="44"/>
    </row>
    <row r="864" spans="1:1" x14ac:dyDescent="0.2">
      <c r="A864" s="45"/>
    </row>
    <row r="1120" spans="19:19" x14ac:dyDescent="0.2">
      <c r="S1120" s="13"/>
    </row>
    <row r="1150" spans="19:19" x14ac:dyDescent="0.2">
      <c r="S1150" s="13"/>
    </row>
    <row r="1161" spans="19:19" x14ac:dyDescent="0.2">
      <c r="S1161" s="13"/>
    </row>
    <row r="1204" spans="19:19" x14ac:dyDescent="0.2">
      <c r="S1204" s="13"/>
    </row>
    <row r="1205" spans="19:19" x14ac:dyDescent="0.2">
      <c r="S1205" s="13"/>
    </row>
    <row r="1211" spans="19:19" x14ac:dyDescent="0.2">
      <c r="S1211" s="13"/>
    </row>
    <row r="1277" spans="19:19" x14ac:dyDescent="0.2">
      <c r="S1277" s="13"/>
    </row>
    <row r="1281" spans="19:19" x14ac:dyDescent="0.2">
      <c r="S1281" s="13"/>
    </row>
  </sheetData>
  <autoFilter ref="A6:P453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abSelected="1" topLeftCell="A22" zoomScaleNormal="100" workbookViewId="0">
      <selection activeCell="M51" sqref="M51"/>
    </sheetView>
  </sheetViews>
  <sheetFormatPr defaultRowHeight="12.75" x14ac:dyDescent="0.2"/>
  <cols>
    <col min="1" max="1" width="15.7109375" style="119" customWidth="1"/>
    <col min="2" max="2" width="9.140625" style="119" hidden="1" customWidth="1"/>
    <col min="3" max="3" width="11.7109375" style="119" customWidth="1"/>
    <col min="4" max="4" width="8.85546875" style="119" customWidth="1"/>
    <col min="5" max="6" width="8.7109375" style="119" customWidth="1"/>
    <col min="7" max="7" width="9.7109375" style="119" customWidth="1"/>
    <col min="8" max="8" width="9.85546875" style="119" customWidth="1"/>
    <col min="9" max="9" width="11.7109375" style="119" customWidth="1"/>
    <col min="10" max="10" width="9.42578125" style="119" customWidth="1"/>
    <col min="11" max="11" width="9.85546875" style="119" customWidth="1"/>
    <col min="12" max="12" width="9.5703125" style="119" customWidth="1"/>
    <col min="13" max="13" width="9" style="119" customWidth="1"/>
    <col min="14" max="14" width="9.28515625" style="119" customWidth="1"/>
    <col min="15" max="15" width="10.5703125" style="119" customWidth="1"/>
    <col min="16" max="17" width="9" style="119" customWidth="1"/>
    <col min="18" max="18" width="9.140625" style="119" customWidth="1"/>
    <col min="19" max="19" width="12.7109375" style="119" customWidth="1"/>
    <col min="20" max="20" width="12.28515625" style="120" customWidth="1"/>
    <col min="21" max="21" width="11" style="119" customWidth="1"/>
    <col min="22" max="22" width="11.28515625" style="119" bestFit="1" customWidth="1"/>
    <col min="23" max="23" width="11.140625" style="119" bestFit="1" customWidth="1"/>
    <col min="24" max="24" width="10.5703125" style="119" customWidth="1"/>
    <col min="25" max="25" width="10.28515625" style="119" bestFit="1" customWidth="1"/>
    <col min="26" max="16384" width="9.140625" style="119"/>
  </cols>
  <sheetData>
    <row r="1" spans="1:25" x14ac:dyDescent="0.2">
      <c r="A1" s="85"/>
      <c r="B1" s="117"/>
      <c r="C1" s="117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84"/>
      <c r="S1" s="118"/>
    </row>
    <row r="2" spans="1:25" ht="15" x14ac:dyDescent="0.2">
      <c r="G2" s="121" t="s">
        <v>35</v>
      </c>
      <c r="H2" s="122"/>
      <c r="I2" s="123"/>
      <c r="J2" s="118"/>
      <c r="K2" s="86" t="s">
        <v>31</v>
      </c>
      <c r="L2" s="118"/>
      <c r="M2" s="118"/>
      <c r="S2" s="118"/>
    </row>
    <row r="3" spans="1:25" x14ac:dyDescent="0.2">
      <c r="G3" s="124" t="s">
        <v>32</v>
      </c>
      <c r="H3" s="124"/>
      <c r="I3" s="124"/>
      <c r="J3" s="84"/>
      <c r="K3" s="84" t="s">
        <v>33</v>
      </c>
      <c r="L3" s="84"/>
      <c r="M3" s="84"/>
      <c r="S3" s="118"/>
    </row>
    <row r="4" spans="1:25" ht="15.75" x14ac:dyDescent="0.25">
      <c r="A4" s="118"/>
      <c r="B4" s="118"/>
      <c r="C4" s="118"/>
      <c r="E4" s="125"/>
      <c r="F4" s="126"/>
      <c r="G4" s="124" t="s">
        <v>36</v>
      </c>
      <c r="H4" s="127"/>
      <c r="I4" s="124"/>
      <c r="J4" s="84"/>
      <c r="K4" s="84" t="s">
        <v>37</v>
      </c>
      <c r="L4" s="84"/>
      <c r="M4" s="84"/>
      <c r="N4" s="118"/>
      <c r="O4" s="118"/>
      <c r="P4" s="118"/>
      <c r="Q4" s="118"/>
      <c r="S4" s="118"/>
    </row>
    <row r="5" spans="1:25" x14ac:dyDescent="0.2">
      <c r="A5" s="118"/>
      <c r="B5" s="118"/>
      <c r="C5" s="118"/>
      <c r="E5" s="85"/>
      <c r="F5" s="84"/>
      <c r="N5" s="84"/>
      <c r="O5" s="118"/>
      <c r="P5" s="118"/>
      <c r="Q5" s="118"/>
      <c r="S5" s="118"/>
    </row>
    <row r="6" spans="1:25" ht="15" x14ac:dyDescent="0.2">
      <c r="A6" s="118"/>
      <c r="B6" s="118"/>
      <c r="C6" s="118" t="s">
        <v>30</v>
      </c>
      <c r="E6" s="85"/>
      <c r="F6" s="85"/>
      <c r="H6" s="128" t="s">
        <v>34</v>
      </c>
      <c r="I6" s="128"/>
      <c r="J6" s="128"/>
      <c r="K6" s="128"/>
      <c r="L6" s="86"/>
      <c r="M6" s="86"/>
      <c r="N6" s="84"/>
      <c r="O6" s="118"/>
      <c r="P6" s="118"/>
      <c r="Q6" s="118"/>
      <c r="S6" s="118"/>
    </row>
    <row r="7" spans="1:25" ht="15" x14ac:dyDescent="0.2">
      <c r="A7" s="118"/>
      <c r="B7" s="118"/>
      <c r="C7" s="118"/>
      <c r="H7" s="86"/>
      <c r="I7" s="118"/>
      <c r="J7" s="118"/>
      <c r="K7" s="118"/>
      <c r="L7" s="118"/>
      <c r="M7" s="118"/>
      <c r="N7" s="118"/>
      <c r="O7" s="118"/>
      <c r="P7" s="118"/>
      <c r="Q7" s="118"/>
    </row>
    <row r="8" spans="1:25" ht="15.75" thickBot="1" x14ac:dyDescent="0.3">
      <c r="A8" s="129" t="s">
        <v>1988</v>
      </c>
      <c r="B8" s="130"/>
      <c r="C8" s="131"/>
      <c r="D8" s="130"/>
      <c r="E8" s="130"/>
      <c r="F8" s="130"/>
      <c r="G8" s="130"/>
      <c r="H8" s="130"/>
      <c r="I8" s="118"/>
      <c r="J8" s="118"/>
      <c r="K8" s="118"/>
      <c r="L8" s="118"/>
      <c r="M8" s="118"/>
      <c r="N8" s="118"/>
      <c r="O8" s="118"/>
      <c r="P8" s="118"/>
      <c r="Q8" s="118"/>
      <c r="R8" s="118"/>
    </row>
    <row r="9" spans="1:25" ht="13.5" thickBot="1" x14ac:dyDescent="0.25">
      <c r="A9" s="132">
        <v>631</v>
      </c>
      <c r="B9" s="133"/>
      <c r="C9" s="134">
        <v>16015</v>
      </c>
      <c r="D9" s="135">
        <v>16315</v>
      </c>
      <c r="E9" s="136">
        <v>16629</v>
      </c>
      <c r="F9" s="136">
        <v>16775</v>
      </c>
      <c r="G9" s="136">
        <v>16915</v>
      </c>
      <c r="H9" s="136">
        <v>17515</v>
      </c>
      <c r="I9" s="136">
        <v>18015</v>
      </c>
      <c r="J9" s="136">
        <v>19575</v>
      </c>
      <c r="K9" s="136">
        <v>47015</v>
      </c>
      <c r="L9" s="136">
        <v>48015</v>
      </c>
      <c r="M9" s="136">
        <v>65075</v>
      </c>
      <c r="N9" s="136">
        <v>66080</v>
      </c>
      <c r="O9" s="136">
        <v>73900</v>
      </c>
      <c r="P9" s="136">
        <v>75571</v>
      </c>
      <c r="Q9" s="136">
        <v>75572</v>
      </c>
      <c r="R9" s="136">
        <v>85015</v>
      </c>
      <c r="S9" s="137">
        <v>92075</v>
      </c>
      <c r="T9" s="117" t="s">
        <v>47</v>
      </c>
    </row>
    <row r="10" spans="1:25" ht="13.5" thickBot="1" x14ac:dyDescent="0.25">
      <c r="A10" s="138" t="s">
        <v>46</v>
      </c>
      <c r="B10" s="139"/>
      <c r="C10" s="140" t="s">
        <v>13</v>
      </c>
      <c r="D10" s="141" t="s">
        <v>14</v>
      </c>
      <c r="E10" s="142" t="s">
        <v>16</v>
      </c>
      <c r="F10" s="142" t="s">
        <v>25</v>
      </c>
      <c r="G10" s="142" t="s">
        <v>29</v>
      </c>
      <c r="H10" s="142" t="s">
        <v>15</v>
      </c>
      <c r="I10" s="142" t="s">
        <v>17</v>
      </c>
      <c r="J10" s="142" t="s">
        <v>26</v>
      </c>
      <c r="K10" s="142" t="s">
        <v>27</v>
      </c>
      <c r="L10" s="142" t="s">
        <v>18</v>
      </c>
      <c r="M10" s="142" t="s">
        <v>19</v>
      </c>
      <c r="N10" s="142" t="s">
        <v>20</v>
      </c>
      <c r="O10" s="142" t="s">
        <v>21</v>
      </c>
      <c r="P10" s="143" t="s">
        <v>44</v>
      </c>
      <c r="Q10" s="143" t="s">
        <v>55</v>
      </c>
      <c r="R10" s="142" t="s">
        <v>22</v>
      </c>
      <c r="S10" s="144" t="s">
        <v>23</v>
      </c>
      <c r="W10" s="321"/>
      <c r="X10" s="321"/>
      <c r="Y10" s="321"/>
    </row>
    <row r="11" spans="1:25" x14ac:dyDescent="0.2">
      <c r="A11" s="145" t="s">
        <v>7</v>
      </c>
      <c r="B11" s="146"/>
      <c r="C11" s="399">
        <v>88384.71</v>
      </c>
      <c r="D11" s="195">
        <v>63693.96</v>
      </c>
      <c r="E11" s="400">
        <v>18721.080000000002</v>
      </c>
      <c r="F11" s="400">
        <v>12934.84</v>
      </c>
      <c r="G11" s="368">
        <v>111705.86</v>
      </c>
      <c r="H11" s="368">
        <v>37311.03</v>
      </c>
      <c r="I11" s="368">
        <v>77876.679999999993</v>
      </c>
      <c r="J11" s="400">
        <v>13997.31</v>
      </c>
      <c r="K11" s="400">
        <v>52498.79</v>
      </c>
      <c r="L11" s="400">
        <v>13535.48</v>
      </c>
      <c r="M11" s="400">
        <v>24885.07</v>
      </c>
      <c r="N11" s="400">
        <v>27352.13</v>
      </c>
      <c r="O11" s="400">
        <v>548706.18000000005</v>
      </c>
      <c r="P11" s="400">
        <v>37308.46</v>
      </c>
      <c r="Q11" s="400">
        <v>32845.050000000003</v>
      </c>
      <c r="R11" s="400">
        <v>48658.61</v>
      </c>
      <c r="S11" s="401">
        <v>2479569.0699999998</v>
      </c>
      <c r="T11" s="147">
        <f>SUM(C11:S11)</f>
        <v>3689984.31</v>
      </c>
      <c r="U11" s="367"/>
      <c r="V11" s="351"/>
      <c r="W11" s="321"/>
      <c r="X11" s="321"/>
      <c r="Y11" s="321"/>
    </row>
    <row r="12" spans="1:25" x14ac:dyDescent="0.2">
      <c r="A12" s="148" t="s">
        <v>45</v>
      </c>
      <c r="B12" s="149"/>
      <c r="C12" s="402">
        <v>47019.8</v>
      </c>
      <c r="D12" s="403">
        <v>34706.949999999997</v>
      </c>
      <c r="E12" s="368">
        <v>3719.71</v>
      </c>
      <c r="F12" s="368">
        <v>317.2</v>
      </c>
      <c r="G12" s="368">
        <v>6877.2</v>
      </c>
      <c r="H12" s="368">
        <v>292638.84000000003</v>
      </c>
      <c r="I12" s="368">
        <v>104399.63</v>
      </c>
      <c r="J12" s="368">
        <v>740.89</v>
      </c>
      <c r="K12" s="368">
        <v>38916.32</v>
      </c>
      <c r="L12" s="368">
        <v>3575.08</v>
      </c>
      <c r="M12" s="368">
        <v>3993.42</v>
      </c>
      <c r="N12" s="368">
        <v>8626.82</v>
      </c>
      <c r="O12" s="368">
        <v>157118.04999999999</v>
      </c>
      <c r="P12" s="319">
        <v>5472.27</v>
      </c>
      <c r="Q12" s="368">
        <v>29245.82</v>
      </c>
      <c r="R12" s="319">
        <v>9897.01</v>
      </c>
      <c r="S12" s="404">
        <v>43915.82</v>
      </c>
      <c r="T12" s="147">
        <f t="shared" ref="T12:T16" si="0">SUM(C12:S12)</f>
        <v>791180.82999999984</v>
      </c>
      <c r="U12" s="350"/>
      <c r="W12" s="321"/>
      <c r="X12" s="321"/>
      <c r="Y12" s="321"/>
    </row>
    <row r="13" spans="1:25" x14ac:dyDescent="0.2">
      <c r="A13" s="150" t="s">
        <v>8</v>
      </c>
      <c r="B13" s="151"/>
      <c r="C13" s="403"/>
      <c r="D13" s="403"/>
      <c r="E13" s="368"/>
      <c r="F13" s="368"/>
      <c r="G13" s="368"/>
      <c r="H13" s="368"/>
      <c r="I13" s="368">
        <v>46400</v>
      </c>
      <c r="J13" s="368"/>
      <c r="K13" s="368"/>
      <c r="L13" s="368"/>
      <c r="M13" s="368"/>
      <c r="N13" s="368"/>
      <c r="O13" s="368">
        <v>14197.47</v>
      </c>
      <c r="P13" s="368">
        <v>1888.55</v>
      </c>
      <c r="Q13" s="368">
        <v>2596.5300000000002</v>
      </c>
      <c r="R13" s="368"/>
      <c r="S13" s="404">
        <v>18759.599999999999</v>
      </c>
      <c r="T13" s="147">
        <f t="shared" si="0"/>
        <v>83842.149999999994</v>
      </c>
      <c r="W13" s="321"/>
      <c r="X13" s="321"/>
      <c r="Y13" s="321"/>
    </row>
    <row r="14" spans="1:25" x14ac:dyDescent="0.2">
      <c r="A14" s="150" t="s">
        <v>10</v>
      </c>
      <c r="B14" s="151"/>
      <c r="C14" s="403">
        <v>32492</v>
      </c>
      <c r="D14" s="403"/>
      <c r="E14" s="368"/>
      <c r="F14" s="368"/>
      <c r="G14" s="368"/>
      <c r="H14" s="368">
        <v>27500</v>
      </c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404"/>
      <c r="T14" s="147">
        <f t="shared" si="0"/>
        <v>59992</v>
      </c>
      <c r="W14" s="321"/>
      <c r="X14" s="321"/>
      <c r="Y14" s="321"/>
    </row>
    <row r="15" spans="1:25" ht="13.5" thickBot="1" x14ac:dyDescent="0.25">
      <c r="A15" s="152" t="s">
        <v>11</v>
      </c>
      <c r="B15" s="153"/>
      <c r="C15" s="405"/>
      <c r="D15" s="405"/>
      <c r="E15" s="406"/>
      <c r="F15" s="406"/>
      <c r="G15" s="406"/>
      <c r="H15" s="406"/>
      <c r="I15" s="406">
        <v>1799685.61</v>
      </c>
      <c r="J15" s="406"/>
      <c r="K15" s="406">
        <v>179240.9</v>
      </c>
      <c r="L15" s="406"/>
      <c r="M15" s="406"/>
      <c r="N15" s="406"/>
      <c r="O15" s="406"/>
      <c r="P15" s="406"/>
      <c r="Q15" s="406"/>
      <c r="R15" s="406"/>
      <c r="S15" s="407"/>
      <c r="T15" s="147">
        <f t="shared" si="0"/>
        <v>1978926.51</v>
      </c>
      <c r="W15" s="321"/>
      <c r="X15" s="321"/>
      <c r="Y15" s="321"/>
    </row>
    <row r="16" spans="1:25" ht="12.75" customHeight="1" thickBot="1" x14ac:dyDescent="0.25">
      <c r="A16" s="154" t="s">
        <v>39</v>
      </c>
      <c r="B16" s="155"/>
      <c r="C16" s="156">
        <f>SUM(C11:C15)</f>
        <v>167896.51</v>
      </c>
      <c r="D16" s="156">
        <f>SUM(D11:D15)</f>
        <v>98400.91</v>
      </c>
      <c r="E16" s="157">
        <f t="shared" ref="E16:S16" si="1">SUM(E11:E15)</f>
        <v>22440.79</v>
      </c>
      <c r="F16" s="157">
        <f t="shared" si="1"/>
        <v>13252.04</v>
      </c>
      <c r="G16" s="157">
        <f t="shared" si="1"/>
        <v>118583.06</v>
      </c>
      <c r="H16" s="157">
        <f>SUM(H11:H15)</f>
        <v>357449.87</v>
      </c>
      <c r="I16" s="157">
        <f t="shared" si="1"/>
        <v>2028361.9200000002</v>
      </c>
      <c r="J16" s="157">
        <f t="shared" si="1"/>
        <v>14738.199999999999</v>
      </c>
      <c r="K16" s="157">
        <f t="shared" si="1"/>
        <v>270656.01</v>
      </c>
      <c r="L16" s="157">
        <f t="shared" si="1"/>
        <v>17110.559999999998</v>
      </c>
      <c r="M16" s="157">
        <f t="shared" si="1"/>
        <v>28878.489999999998</v>
      </c>
      <c r="N16" s="157">
        <f t="shared" si="1"/>
        <v>35978.949999999997</v>
      </c>
      <c r="O16" s="157">
        <f t="shared" si="1"/>
        <v>720021.7</v>
      </c>
      <c r="P16" s="157">
        <f t="shared" si="1"/>
        <v>44669.279999999999</v>
      </c>
      <c r="Q16" s="157">
        <f t="shared" si="1"/>
        <v>64687.4</v>
      </c>
      <c r="R16" s="157">
        <f t="shared" si="1"/>
        <v>58555.62</v>
      </c>
      <c r="S16" s="157">
        <f t="shared" si="1"/>
        <v>2542244.4899999998</v>
      </c>
      <c r="T16" s="158">
        <f t="shared" si="0"/>
        <v>6603925.8000000007</v>
      </c>
      <c r="W16" s="321"/>
      <c r="X16" s="321"/>
      <c r="Y16" s="321"/>
    </row>
    <row r="17" spans="1:25" ht="13.5" thickBot="1" x14ac:dyDescent="0.25">
      <c r="A17" s="55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159"/>
    </row>
    <row r="18" spans="1:25" x14ac:dyDescent="0.2">
      <c r="A18" s="160" t="s">
        <v>7</v>
      </c>
      <c r="B18" s="58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9"/>
      <c r="P18" s="409"/>
      <c r="Q18" s="409"/>
      <c r="R18" s="408"/>
      <c r="S18" s="410"/>
      <c r="T18" s="161">
        <f>SUM(C18:S18)</f>
        <v>0</v>
      </c>
    </row>
    <row r="19" spans="1:25" x14ac:dyDescent="0.2">
      <c r="A19" s="162" t="s">
        <v>45</v>
      </c>
      <c r="B19" s="149"/>
      <c r="C19" s="411">
        <v>19914.82</v>
      </c>
      <c r="D19" s="412">
        <v>7191.69</v>
      </c>
      <c r="E19" s="413"/>
      <c r="F19" s="413"/>
      <c r="G19" s="413"/>
      <c r="H19" s="319">
        <v>92770.880000000005</v>
      </c>
      <c r="I19" s="413">
        <v>37794.28</v>
      </c>
      <c r="J19" s="413"/>
      <c r="K19" s="413"/>
      <c r="L19" s="413"/>
      <c r="M19" s="413"/>
      <c r="N19" s="413"/>
      <c r="O19" s="413"/>
      <c r="P19" s="413"/>
      <c r="Q19" s="413"/>
      <c r="R19" s="413"/>
      <c r="S19" s="414"/>
      <c r="T19" s="147">
        <f>SUM(C19:S19)</f>
        <v>157671.66999999998</v>
      </c>
      <c r="W19" s="321"/>
      <c r="X19" s="321"/>
    </row>
    <row r="20" spans="1:25" x14ac:dyDescent="0.2">
      <c r="A20" s="163" t="s">
        <v>10</v>
      </c>
      <c r="B20" s="151"/>
      <c r="C20" s="415">
        <v>29900</v>
      </c>
      <c r="D20" s="368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7"/>
      <c r="T20" s="147">
        <f>SUM(C20:S20)</f>
        <v>29900</v>
      </c>
      <c r="W20" s="321"/>
      <c r="X20" s="321"/>
    </row>
    <row r="21" spans="1:25" ht="13.5" thickBot="1" x14ac:dyDescent="0.25">
      <c r="A21" s="63" t="s">
        <v>11</v>
      </c>
      <c r="B21" s="64"/>
      <c r="C21" s="416"/>
      <c r="D21" s="416"/>
      <c r="E21" s="417"/>
      <c r="F21" s="417"/>
      <c r="G21" s="417"/>
      <c r="H21" s="417"/>
      <c r="I21" s="417">
        <v>78878.66</v>
      </c>
      <c r="J21" s="417"/>
      <c r="K21" s="417"/>
      <c r="L21" s="417"/>
      <c r="M21" s="417"/>
      <c r="N21" s="417"/>
      <c r="O21" s="417"/>
      <c r="P21" s="417"/>
      <c r="Q21" s="417"/>
      <c r="R21" s="417"/>
      <c r="S21" s="418"/>
      <c r="T21" s="147">
        <f>SUM(C21:S21)</f>
        <v>78878.66</v>
      </c>
      <c r="W21" s="553"/>
      <c r="X21" s="321"/>
    </row>
    <row r="22" spans="1:25" ht="13.5" thickBot="1" x14ac:dyDescent="0.25">
      <c r="A22" s="154" t="s">
        <v>40</v>
      </c>
      <c r="B22" s="155"/>
      <c r="C22" s="164">
        <f>SUM(C18:C21)</f>
        <v>49814.82</v>
      </c>
      <c r="D22" s="165">
        <f t="shared" ref="D22:R22" si="2">SUM(D18:D21)</f>
        <v>7191.69</v>
      </c>
      <c r="E22" s="165">
        <f t="shared" si="2"/>
        <v>0</v>
      </c>
      <c r="F22" s="165">
        <f t="shared" si="2"/>
        <v>0</v>
      </c>
      <c r="G22" s="165">
        <f t="shared" si="2"/>
        <v>0</v>
      </c>
      <c r="H22" s="165">
        <f t="shared" si="2"/>
        <v>92770.880000000005</v>
      </c>
      <c r="I22" s="165">
        <f t="shared" si="2"/>
        <v>116672.94</v>
      </c>
      <c r="J22" s="165">
        <f t="shared" si="2"/>
        <v>0</v>
      </c>
      <c r="K22" s="165">
        <f t="shared" si="2"/>
        <v>0</v>
      </c>
      <c r="L22" s="165">
        <f t="shared" si="2"/>
        <v>0</v>
      </c>
      <c r="M22" s="165">
        <f t="shared" si="2"/>
        <v>0</v>
      </c>
      <c r="N22" s="165">
        <f t="shared" si="2"/>
        <v>0</v>
      </c>
      <c r="O22" s="165">
        <f t="shared" si="2"/>
        <v>0</v>
      </c>
      <c r="P22" s="165">
        <f t="shared" si="2"/>
        <v>0</v>
      </c>
      <c r="Q22" s="165">
        <f t="shared" si="2"/>
        <v>0</v>
      </c>
      <c r="R22" s="165">
        <f t="shared" si="2"/>
        <v>0</v>
      </c>
      <c r="S22" s="166">
        <f>SUM(S18:S21)</f>
        <v>0</v>
      </c>
      <c r="T22" s="167">
        <f>SUM(C22:S22)</f>
        <v>266450.33</v>
      </c>
    </row>
    <row r="23" spans="1:25" ht="13.5" thickBot="1" x14ac:dyDescent="0.25">
      <c r="A23" s="55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159"/>
      <c r="W23" s="321"/>
      <c r="X23" s="321"/>
    </row>
    <row r="24" spans="1:25" ht="12.75" customHeight="1" x14ac:dyDescent="0.2">
      <c r="A24" s="160" t="s">
        <v>7</v>
      </c>
      <c r="B24" s="60"/>
      <c r="C24" s="419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20"/>
      <c r="T24" s="161">
        <f>SUM(C24:S24)</f>
        <v>0</v>
      </c>
      <c r="W24" s="321"/>
      <c r="X24" s="321"/>
      <c r="Y24" s="321"/>
    </row>
    <row r="25" spans="1:25" ht="12.75" customHeight="1" x14ac:dyDescent="0.2">
      <c r="A25" s="162" t="s">
        <v>45</v>
      </c>
      <c r="B25" s="149"/>
      <c r="C25" s="421"/>
      <c r="D25" s="195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1"/>
      <c r="T25" s="168">
        <f>SUM(C25:S25)</f>
        <v>0</v>
      </c>
      <c r="W25" s="321"/>
      <c r="X25" s="321"/>
    </row>
    <row r="26" spans="1:25" ht="13.5" customHeight="1" x14ac:dyDescent="0.2">
      <c r="A26" s="163" t="s">
        <v>10</v>
      </c>
      <c r="B26" s="151"/>
      <c r="C26" s="405"/>
      <c r="D26" s="405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7"/>
      <c r="T26" s="168">
        <f>SUM(C26:S26)</f>
        <v>0</v>
      </c>
    </row>
    <row r="27" spans="1:25" ht="12.75" customHeight="1" thickBot="1" x14ac:dyDescent="0.25">
      <c r="A27" s="63" t="s">
        <v>11</v>
      </c>
      <c r="B27" s="64"/>
      <c r="C27" s="416"/>
      <c r="D27" s="416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8"/>
      <c r="T27" s="168">
        <f>SUM(C27:S27)</f>
        <v>0</v>
      </c>
    </row>
    <row r="28" spans="1:25" ht="13.5" customHeight="1" thickBot="1" x14ac:dyDescent="0.25">
      <c r="A28" s="154" t="s">
        <v>38</v>
      </c>
      <c r="B28" s="155"/>
      <c r="C28" s="169">
        <f>SUM(C24:C27)</f>
        <v>0</v>
      </c>
      <c r="D28" s="164">
        <f t="shared" ref="D28:N28" si="3">SUM(D25:D27)</f>
        <v>0</v>
      </c>
      <c r="E28" s="165">
        <f t="shared" si="3"/>
        <v>0</v>
      </c>
      <c r="F28" s="165">
        <f t="shared" si="3"/>
        <v>0</v>
      </c>
      <c r="G28" s="165">
        <f t="shared" si="3"/>
        <v>0</v>
      </c>
      <c r="H28" s="165">
        <f t="shared" si="3"/>
        <v>0</v>
      </c>
      <c r="I28" s="165">
        <f t="shared" si="3"/>
        <v>0</v>
      </c>
      <c r="J28" s="165">
        <f t="shared" si="3"/>
        <v>0</v>
      </c>
      <c r="K28" s="165">
        <f t="shared" si="3"/>
        <v>0</v>
      </c>
      <c r="L28" s="165">
        <f t="shared" si="3"/>
        <v>0</v>
      </c>
      <c r="M28" s="165">
        <f t="shared" si="3"/>
        <v>0</v>
      </c>
      <c r="N28" s="165">
        <f t="shared" si="3"/>
        <v>0</v>
      </c>
      <c r="O28" s="165">
        <f>SUM(O24:O27)</f>
        <v>0</v>
      </c>
      <c r="P28" s="165">
        <f>SUM(P24:P27)</f>
        <v>0</v>
      </c>
      <c r="Q28" s="165">
        <f>SUM(Q24:Q27)</f>
        <v>0</v>
      </c>
      <c r="R28" s="165">
        <f>SUM(R25:R27)</f>
        <v>0</v>
      </c>
      <c r="S28" s="166">
        <f>SUM(S25:S27)</f>
        <v>0</v>
      </c>
      <c r="T28" s="158">
        <f>SUM(C28:S28)</f>
        <v>0</v>
      </c>
    </row>
    <row r="29" spans="1:25" ht="12.75" customHeight="1" thickBot="1" x14ac:dyDescent="0.25">
      <c r="A29" s="55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159"/>
    </row>
    <row r="30" spans="1:25" ht="12.75" customHeight="1" thickBot="1" x14ac:dyDescent="0.25">
      <c r="A30" s="150" t="s">
        <v>57</v>
      </c>
      <c r="B30" s="58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2"/>
      <c r="T30" s="159"/>
    </row>
    <row r="31" spans="1:25" ht="13.5" customHeight="1" thickBot="1" x14ac:dyDescent="0.25">
      <c r="A31" s="152" t="s">
        <v>45</v>
      </c>
      <c r="B31" s="285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7"/>
      <c r="T31" s="147">
        <f>SUM(C31:S31)</f>
        <v>0</v>
      </c>
    </row>
    <row r="32" spans="1:25" ht="12.75" customHeight="1" thickBot="1" x14ac:dyDescent="0.25">
      <c r="A32" s="289" t="s">
        <v>56</v>
      </c>
      <c r="B32" s="288"/>
      <c r="C32" s="170">
        <f>SUM(C30:C31)</f>
        <v>0</v>
      </c>
      <c r="D32" s="170">
        <f t="shared" ref="D32:S32" si="4">SUM(D30:D31)</f>
        <v>0</v>
      </c>
      <c r="E32" s="170">
        <f t="shared" si="4"/>
        <v>0</v>
      </c>
      <c r="F32" s="170">
        <f t="shared" si="4"/>
        <v>0</v>
      </c>
      <c r="G32" s="170">
        <f t="shared" si="4"/>
        <v>0</v>
      </c>
      <c r="H32" s="170">
        <f t="shared" si="4"/>
        <v>0</v>
      </c>
      <c r="I32" s="170">
        <f t="shared" si="4"/>
        <v>0</v>
      </c>
      <c r="J32" s="170">
        <f t="shared" si="4"/>
        <v>0</v>
      </c>
      <c r="K32" s="170">
        <f t="shared" si="4"/>
        <v>0</v>
      </c>
      <c r="L32" s="170">
        <f t="shared" si="4"/>
        <v>0</v>
      </c>
      <c r="M32" s="170">
        <f t="shared" si="4"/>
        <v>0</v>
      </c>
      <c r="N32" s="170">
        <f t="shared" si="4"/>
        <v>0</v>
      </c>
      <c r="O32" s="170">
        <f t="shared" si="4"/>
        <v>0</v>
      </c>
      <c r="P32" s="170">
        <f t="shared" si="4"/>
        <v>0</v>
      </c>
      <c r="Q32" s="170">
        <f t="shared" si="4"/>
        <v>0</v>
      </c>
      <c r="R32" s="170">
        <f t="shared" si="4"/>
        <v>0</v>
      </c>
      <c r="S32" s="170">
        <f t="shared" si="4"/>
        <v>0</v>
      </c>
      <c r="T32" s="171">
        <f>SUM(C32:S32)</f>
        <v>0</v>
      </c>
    </row>
    <row r="33" spans="1:20" ht="12.75" customHeight="1" thickBot="1" x14ac:dyDescent="0.25">
      <c r="A33" s="55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2"/>
    </row>
    <row r="34" spans="1:20" ht="15.75" customHeight="1" x14ac:dyDescent="0.2">
      <c r="A34" s="173"/>
      <c r="B34" s="174"/>
      <c r="C34" s="61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6"/>
      <c r="T34" s="147"/>
    </row>
    <row r="35" spans="1:20" ht="17.25" customHeight="1" thickBot="1" x14ac:dyDescent="0.25">
      <c r="A35" s="175"/>
      <c r="B35" s="153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  <c r="T35" s="147"/>
    </row>
    <row r="36" spans="1:20" ht="22.5" customHeight="1" thickBot="1" x14ac:dyDescent="0.25">
      <c r="A36" s="88"/>
      <c r="B36" s="139"/>
      <c r="C36" s="169">
        <f t="shared" ref="C36:P36" si="5">SUM(C34:C35)</f>
        <v>0</v>
      </c>
      <c r="D36" s="169">
        <f t="shared" si="5"/>
        <v>0</v>
      </c>
      <c r="E36" s="169">
        <f t="shared" si="5"/>
        <v>0</v>
      </c>
      <c r="F36" s="169">
        <f t="shared" si="5"/>
        <v>0</v>
      </c>
      <c r="G36" s="169">
        <f t="shared" si="5"/>
        <v>0</v>
      </c>
      <c r="H36" s="169">
        <f t="shared" si="5"/>
        <v>0</v>
      </c>
      <c r="I36" s="169">
        <f t="shared" si="5"/>
        <v>0</v>
      </c>
      <c r="J36" s="169">
        <f t="shared" si="5"/>
        <v>0</v>
      </c>
      <c r="K36" s="169">
        <f t="shared" si="5"/>
        <v>0</v>
      </c>
      <c r="L36" s="169">
        <f t="shared" si="5"/>
        <v>0</v>
      </c>
      <c r="M36" s="169">
        <f t="shared" si="5"/>
        <v>0</v>
      </c>
      <c r="N36" s="169">
        <f t="shared" si="5"/>
        <v>0</v>
      </c>
      <c r="O36" s="169">
        <f t="shared" si="5"/>
        <v>0</v>
      </c>
      <c r="P36" s="169">
        <f t="shared" si="5"/>
        <v>0</v>
      </c>
      <c r="Q36" s="169"/>
      <c r="R36" s="169">
        <f>SUM(R34:R35)</f>
        <v>0</v>
      </c>
      <c r="S36" s="558">
        <f>SUM(S34:S35)</f>
        <v>0</v>
      </c>
      <c r="T36" s="158">
        <v>0</v>
      </c>
    </row>
    <row r="37" spans="1:20" ht="21" customHeight="1" thickBot="1" x14ac:dyDescent="0.25">
      <c r="A37" s="176" t="s">
        <v>24</v>
      </c>
      <c r="B37" s="177"/>
      <c r="C37" s="169">
        <f>C16+C22+C28+C32+C36</f>
        <v>217711.33000000002</v>
      </c>
      <c r="D37" s="169">
        <f t="shared" ref="D37:S37" si="6">D16+D22+D28+D32+D36</f>
        <v>105592.6</v>
      </c>
      <c r="E37" s="169">
        <f t="shared" si="6"/>
        <v>22440.79</v>
      </c>
      <c r="F37" s="169">
        <f t="shared" si="6"/>
        <v>13252.04</v>
      </c>
      <c r="G37" s="169">
        <f t="shared" si="6"/>
        <v>118583.06</v>
      </c>
      <c r="H37" s="169">
        <f>H16+H22+H28+H32+H36</f>
        <v>450220.75</v>
      </c>
      <c r="I37" s="169">
        <f t="shared" si="6"/>
        <v>2145034.8600000003</v>
      </c>
      <c r="J37" s="169">
        <f t="shared" si="6"/>
        <v>14738.199999999999</v>
      </c>
      <c r="K37" s="169">
        <f t="shared" si="6"/>
        <v>270656.01</v>
      </c>
      <c r="L37" s="169">
        <f t="shared" si="6"/>
        <v>17110.559999999998</v>
      </c>
      <c r="M37" s="169">
        <f t="shared" si="6"/>
        <v>28878.489999999998</v>
      </c>
      <c r="N37" s="169">
        <f t="shared" si="6"/>
        <v>35978.949999999997</v>
      </c>
      <c r="O37" s="169">
        <f t="shared" si="6"/>
        <v>720021.7</v>
      </c>
      <c r="P37" s="169">
        <f t="shared" si="6"/>
        <v>44669.279999999999</v>
      </c>
      <c r="Q37" s="169">
        <f t="shared" si="6"/>
        <v>64687.4</v>
      </c>
      <c r="R37" s="169">
        <f t="shared" si="6"/>
        <v>58555.62</v>
      </c>
      <c r="S37" s="169">
        <f t="shared" si="6"/>
        <v>2542244.4899999998</v>
      </c>
      <c r="T37" s="559">
        <f>SUM(C37:S37)</f>
        <v>6870376.1300000008</v>
      </c>
    </row>
    <row r="38" spans="1:20" ht="17.25" customHeight="1" thickBot="1" x14ac:dyDescent="0.25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56"/>
      <c r="Q38" s="84" t="s">
        <v>41</v>
      </c>
      <c r="R38" s="84"/>
      <c r="S38" s="178">
        <f>SUM(C37:S37)</f>
        <v>6870376.1300000008</v>
      </c>
    </row>
    <row r="39" spans="1:20" x14ac:dyDescent="0.2">
      <c r="A39" s="179" t="s">
        <v>43</v>
      </c>
      <c r="B39" s="180"/>
      <c r="C39" s="180"/>
      <c r="D39" s="181"/>
      <c r="E39" s="31">
        <v>800</v>
      </c>
      <c r="F39" s="118"/>
      <c r="G39" s="118"/>
      <c r="H39" s="118"/>
      <c r="I39" s="118"/>
      <c r="J39" s="118"/>
      <c r="K39" s="118"/>
      <c r="L39" s="118"/>
      <c r="N39" s="85"/>
    </row>
    <row r="40" spans="1:20" ht="13.5" thickBot="1" x14ac:dyDescent="0.25">
      <c r="A40" s="179" t="s">
        <v>1987</v>
      </c>
      <c r="B40" s="180"/>
      <c r="C40" s="180"/>
      <c r="D40" s="181"/>
      <c r="E40" s="31">
        <v>991.86</v>
      </c>
      <c r="F40" s="182"/>
      <c r="G40" s="59"/>
      <c r="H40" s="118"/>
      <c r="I40" s="118"/>
      <c r="J40" s="118"/>
      <c r="K40" s="118"/>
      <c r="L40" s="118"/>
      <c r="N40" s="85"/>
    </row>
    <row r="41" spans="1:20" ht="13.5" thickBot="1" x14ac:dyDescent="0.25">
      <c r="H41" s="84" t="s">
        <v>78</v>
      </c>
      <c r="I41" s="84"/>
      <c r="J41" s="84"/>
      <c r="Q41" s="306" t="s">
        <v>59</v>
      </c>
      <c r="R41" s="307"/>
      <c r="S41" s="308"/>
      <c r="T41" s="309">
        <f>T16+T22+T28</f>
        <v>6870376.1300000008</v>
      </c>
    </row>
    <row r="42" spans="1:20" ht="13.5" thickBot="1" x14ac:dyDescent="0.25">
      <c r="A42" s="85" t="s">
        <v>998</v>
      </c>
      <c r="B42" s="85"/>
      <c r="C42" s="85"/>
      <c r="H42" s="84" t="s">
        <v>77</v>
      </c>
      <c r="I42" s="84"/>
      <c r="J42" s="84"/>
      <c r="Q42" s="310" t="s">
        <v>60</v>
      </c>
      <c r="R42" s="311"/>
      <c r="S42" s="133"/>
      <c r="T42" s="309">
        <f>T32+T36</f>
        <v>0</v>
      </c>
    </row>
    <row r="43" spans="1:20" ht="13.5" thickBot="1" x14ac:dyDescent="0.25">
      <c r="H43" s="84" t="s">
        <v>62</v>
      </c>
      <c r="I43" s="84"/>
      <c r="J43" s="84"/>
      <c r="Q43" s="310" t="s">
        <v>1989</v>
      </c>
      <c r="R43" s="311"/>
      <c r="S43" s="133"/>
      <c r="T43" s="309">
        <v>-1791.86</v>
      </c>
    </row>
    <row r="44" spans="1:20" ht="13.5" thickBot="1" x14ac:dyDescent="0.25">
      <c r="T44" s="158">
        <f>SUM(T41:T43)</f>
        <v>6868584.2700000005</v>
      </c>
    </row>
    <row r="46" spans="1:20" ht="13.5" thickBot="1" x14ac:dyDescent="0.25">
      <c r="G46" s="124"/>
      <c r="H46" s="124"/>
      <c r="I46" s="124"/>
      <c r="J46" s="84"/>
      <c r="K46" s="84"/>
      <c r="L46" s="84"/>
      <c r="M46" s="84"/>
      <c r="S46" s="118"/>
    </row>
    <row r="47" spans="1:20" ht="15.75" x14ac:dyDescent="0.25">
      <c r="A47" s="118"/>
      <c r="B47" s="118"/>
      <c r="C47" s="118"/>
      <c r="E47" s="125"/>
      <c r="F47" s="126"/>
      <c r="G47" s="124"/>
      <c r="H47" s="127"/>
      <c r="I47" s="124"/>
      <c r="J47" s="84"/>
      <c r="K47" s="84"/>
      <c r="L47" s="84"/>
      <c r="M47" s="84"/>
      <c r="N47" s="118"/>
      <c r="O47" s="118"/>
      <c r="P47" s="118"/>
      <c r="Q47" s="160" t="s">
        <v>68</v>
      </c>
      <c r="R47" s="373"/>
      <c r="S47" s="374">
        <f>T11+T18+T24+T30</f>
        <v>3689984.31</v>
      </c>
    </row>
    <row r="48" spans="1:20" x14ac:dyDescent="0.2">
      <c r="A48" s="118"/>
      <c r="B48" s="118"/>
      <c r="C48" s="118"/>
      <c r="E48" s="85"/>
      <c r="F48" s="84"/>
      <c r="N48" s="84"/>
      <c r="O48" s="118"/>
      <c r="P48" s="118"/>
      <c r="Q48" s="163" t="s">
        <v>69</v>
      </c>
      <c r="R48" s="375"/>
      <c r="S48" s="376">
        <f>T12+T19+T25+T31</f>
        <v>948852.49999999977</v>
      </c>
    </row>
    <row r="49" spans="1:20" ht="15" x14ac:dyDescent="0.2">
      <c r="A49" s="118"/>
      <c r="B49" s="118"/>
      <c r="C49" s="118"/>
      <c r="E49" s="85"/>
      <c r="F49" s="85"/>
      <c r="H49" s="128"/>
      <c r="I49" s="128"/>
      <c r="J49" s="128"/>
      <c r="K49" s="128"/>
      <c r="L49" s="86"/>
      <c r="M49" s="86"/>
      <c r="N49" s="84"/>
      <c r="O49" s="118"/>
      <c r="P49" s="118"/>
      <c r="Q49" s="163" t="s">
        <v>70</v>
      </c>
      <c r="R49" s="375"/>
      <c r="S49" s="376">
        <f>T13</f>
        <v>83842.149999999994</v>
      </c>
    </row>
    <row r="50" spans="1:20" ht="15" x14ac:dyDescent="0.2">
      <c r="A50" s="118"/>
      <c r="B50" s="118"/>
      <c r="C50" s="118"/>
      <c r="H50" s="86"/>
      <c r="I50" s="118"/>
      <c r="J50" s="118"/>
      <c r="K50" s="118"/>
      <c r="L50" s="118"/>
      <c r="M50" s="118"/>
      <c r="N50" s="118"/>
      <c r="O50" s="118"/>
      <c r="P50" s="118"/>
      <c r="Q50" s="163" t="s">
        <v>71</v>
      </c>
      <c r="R50" s="375"/>
      <c r="S50" s="376">
        <f>T14+T20+T26</f>
        <v>89892</v>
      </c>
    </row>
    <row r="51" spans="1:20" ht="15" x14ac:dyDescent="0.25">
      <c r="A51" s="129"/>
      <c r="B51" s="130"/>
      <c r="C51" s="131"/>
      <c r="D51" s="130"/>
      <c r="E51" s="130"/>
      <c r="F51" s="130"/>
      <c r="G51" s="130"/>
      <c r="H51" s="130"/>
      <c r="I51" s="118"/>
      <c r="J51" s="118"/>
      <c r="K51" s="118"/>
      <c r="L51" s="118"/>
      <c r="M51" s="118"/>
      <c r="N51" s="118"/>
      <c r="O51" s="118"/>
      <c r="P51" s="118"/>
      <c r="Q51" s="175" t="s">
        <v>72</v>
      </c>
      <c r="R51" s="377"/>
      <c r="S51" s="376">
        <f>T15+T21+T27</f>
        <v>2057805.17</v>
      </c>
    </row>
    <row r="52" spans="1:20" ht="13.5" thickBot="1" x14ac:dyDescent="0.25">
      <c r="A52" s="290"/>
      <c r="B52" s="89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563" t="s">
        <v>1990</v>
      </c>
      <c r="R52" s="377"/>
      <c r="S52" s="376">
        <f>T43</f>
        <v>-1791.86</v>
      </c>
      <c r="T52" s="292"/>
    </row>
    <row r="53" spans="1:20" ht="13.5" thickBot="1" x14ac:dyDescent="0.25">
      <c r="A53" s="293"/>
      <c r="B53" s="56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4"/>
      <c r="Q53" s="378" t="s">
        <v>73</v>
      </c>
      <c r="R53" s="379"/>
      <c r="S53" s="380">
        <f>SUM(S47:S52)</f>
        <v>6868584.2699999996</v>
      </c>
      <c r="T53" s="295"/>
    </row>
    <row r="54" spans="1:20" x14ac:dyDescent="0.2">
      <c r="A54" s="4"/>
      <c r="B54" s="56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161"/>
    </row>
    <row r="55" spans="1:20" x14ac:dyDescent="0.2">
      <c r="A55" s="4"/>
      <c r="B55" s="56"/>
      <c r="C55" s="296"/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161"/>
    </row>
    <row r="56" spans="1:20" x14ac:dyDescent="0.2">
      <c r="A56" s="4"/>
      <c r="B56" s="5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161"/>
    </row>
    <row r="57" spans="1:20" x14ac:dyDescent="0.2">
      <c r="A57" s="4"/>
      <c r="B57" s="5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161"/>
    </row>
    <row r="58" spans="1:20" x14ac:dyDescent="0.2">
      <c r="A58" s="4"/>
      <c r="B58" s="5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57"/>
      <c r="R58" s="57"/>
      <c r="S58" s="57"/>
      <c r="T58" s="161"/>
    </row>
    <row r="59" spans="1:20" x14ac:dyDescent="0.2">
      <c r="A59" s="55"/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159"/>
    </row>
    <row r="60" spans="1:20" x14ac:dyDescent="0.2">
      <c r="A60" s="55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297"/>
      <c r="R60" s="57"/>
      <c r="S60" s="57"/>
      <c r="T60" s="159"/>
    </row>
    <row r="61" spans="1:20" x14ac:dyDescent="0.2">
      <c r="A61" s="4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297"/>
      <c r="P61" s="297"/>
      <c r="Q61" s="297"/>
      <c r="R61" s="297"/>
      <c r="S61" s="297"/>
      <c r="T61" s="161"/>
    </row>
    <row r="62" spans="1:20" x14ac:dyDescent="0.2">
      <c r="A62" s="4"/>
      <c r="B62" s="56"/>
      <c r="C62" s="298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6"/>
      <c r="R62" s="296"/>
      <c r="S62" s="296"/>
      <c r="T62" s="161"/>
    </row>
    <row r="63" spans="1:20" x14ac:dyDescent="0.2">
      <c r="A63" s="4"/>
      <c r="B63" s="56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161"/>
    </row>
    <row r="64" spans="1:20" x14ac:dyDescent="0.2">
      <c r="A64" s="4"/>
      <c r="B64" s="56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59"/>
      <c r="R64" s="59"/>
      <c r="S64" s="59"/>
      <c r="T64" s="161"/>
    </row>
    <row r="65" spans="1:20" x14ac:dyDescent="0.2">
      <c r="A65" s="55"/>
      <c r="B65" s="56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159"/>
    </row>
    <row r="66" spans="1:20" x14ac:dyDescent="0.2">
      <c r="A66" s="55"/>
      <c r="B66" s="56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296"/>
      <c r="R66" s="296"/>
      <c r="S66" s="296"/>
      <c r="T66" s="159"/>
    </row>
    <row r="67" spans="1:20" x14ac:dyDescent="0.2">
      <c r="A67" s="4"/>
      <c r="B67" s="4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161"/>
    </row>
    <row r="68" spans="1:20" x14ac:dyDescent="0.2">
      <c r="A68" s="4"/>
      <c r="B68" s="56"/>
      <c r="C68" s="298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161"/>
    </row>
    <row r="69" spans="1:20" x14ac:dyDescent="0.2">
      <c r="A69" s="4"/>
      <c r="B69" s="5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161"/>
    </row>
    <row r="70" spans="1:20" x14ac:dyDescent="0.2">
      <c r="A70" s="4"/>
      <c r="B70" s="56"/>
      <c r="C70" s="296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59"/>
      <c r="R70" s="59"/>
      <c r="S70" s="59"/>
      <c r="T70" s="161"/>
    </row>
    <row r="71" spans="1:20" x14ac:dyDescent="0.2">
      <c r="A71" s="55"/>
      <c r="B71" s="56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159"/>
    </row>
    <row r="72" spans="1:20" x14ac:dyDescent="0.2">
      <c r="A72" s="55"/>
      <c r="B72" s="56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296"/>
      <c r="R72" s="296"/>
      <c r="S72" s="296"/>
      <c r="T72" s="159"/>
    </row>
    <row r="73" spans="1:20" x14ac:dyDescent="0.2">
      <c r="A73" s="4"/>
      <c r="B73" s="56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59"/>
      <c r="R73" s="59"/>
      <c r="S73" s="59"/>
      <c r="T73" s="161"/>
    </row>
    <row r="74" spans="1:20" x14ac:dyDescent="0.2">
      <c r="A74" s="55"/>
      <c r="B74" s="56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172"/>
    </row>
    <row r="75" spans="1:20" x14ac:dyDescent="0.2">
      <c r="A75" s="55"/>
      <c r="B75" s="56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296"/>
      <c r="R75" s="296"/>
      <c r="S75" s="296"/>
      <c r="T75" s="172"/>
    </row>
    <row r="76" spans="1:20" x14ac:dyDescent="0.2">
      <c r="A76" s="4"/>
      <c r="B76" s="56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161"/>
    </row>
    <row r="77" spans="1:20" x14ac:dyDescent="0.2">
      <c r="A77" s="4"/>
      <c r="B77" s="5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59"/>
      <c r="R77" s="59"/>
      <c r="S77" s="59"/>
      <c r="T77" s="161"/>
    </row>
    <row r="78" spans="1:20" x14ac:dyDescent="0.2">
      <c r="A78" s="56"/>
      <c r="B78" s="56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161"/>
    </row>
    <row r="79" spans="1:20" x14ac:dyDescent="0.2">
      <c r="A79" s="293"/>
      <c r="B79" s="56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4"/>
      <c r="R79" s="4"/>
      <c r="S79" s="299"/>
      <c r="T79" s="159"/>
    </row>
    <row r="80" spans="1:20" x14ac:dyDescent="0.2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56"/>
      <c r="O80" s="4"/>
      <c r="P80" s="4"/>
      <c r="T80" s="295"/>
    </row>
    <row r="81" spans="1:17" x14ac:dyDescent="0.2">
      <c r="A81" s="56"/>
      <c r="B81" s="56"/>
      <c r="C81" s="56"/>
      <c r="D81" s="56"/>
      <c r="E81" s="159"/>
      <c r="F81" s="118"/>
      <c r="G81" s="118"/>
      <c r="H81" s="118"/>
      <c r="I81" s="118"/>
      <c r="J81" s="118"/>
      <c r="K81" s="118"/>
      <c r="L81" s="118"/>
      <c r="N81" s="85"/>
    </row>
    <row r="82" spans="1:17" x14ac:dyDescent="0.2">
      <c r="F82" s="182"/>
      <c r="G82" s="59"/>
      <c r="H82" s="118"/>
      <c r="I82" s="118"/>
      <c r="J82" s="118"/>
      <c r="K82" s="118"/>
      <c r="L82" s="118"/>
      <c r="N82" s="85"/>
    </row>
    <row r="83" spans="1:17" x14ac:dyDescent="0.2">
      <c r="Q83" s="118"/>
    </row>
    <row r="84" spans="1:17" x14ac:dyDescent="0.2">
      <c r="A84" s="85"/>
      <c r="B84" s="85"/>
      <c r="C84" s="85"/>
      <c r="P84" s="118"/>
    </row>
  </sheetData>
  <pageMargins left="0.3" right="0.3" top="1" bottom="1" header="0.5" footer="0.5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0"/>
  <sheetViews>
    <sheetView topLeftCell="A50" zoomScale="110" zoomScaleNormal="110" workbookViewId="0">
      <selection activeCell="P83" sqref="P83"/>
    </sheetView>
  </sheetViews>
  <sheetFormatPr defaultRowHeight="12.75" x14ac:dyDescent="0.2"/>
  <cols>
    <col min="1" max="1" width="3.85546875" style="1" customWidth="1"/>
    <col min="2" max="2" width="11.7109375" style="90" customWidth="1"/>
    <col min="3" max="3" width="9" style="73" customWidth="1"/>
    <col min="4" max="4" width="6.7109375" style="2" customWidth="1"/>
    <col min="5" max="5" width="9.42578125" style="2" customWidth="1"/>
    <col min="6" max="6" width="8.85546875" style="1" customWidth="1"/>
    <col min="7" max="7" width="24.42578125" style="2" customWidth="1"/>
    <col min="8" max="8" width="2.7109375" style="1" customWidth="1"/>
    <col min="9" max="9" width="5.7109375" style="1" customWidth="1"/>
    <col min="10" max="10" width="9.85546875" style="1" customWidth="1"/>
    <col min="11" max="11" width="8.28515625" style="1" customWidth="1"/>
    <col min="12" max="12" width="6.5703125" style="1" customWidth="1"/>
    <col min="13" max="13" width="8.85546875" style="1" customWidth="1"/>
    <col min="14" max="14" width="9.140625" style="1" customWidth="1"/>
    <col min="15" max="15" width="8.28515625" style="1" customWidth="1"/>
    <col min="16" max="16" width="17.7109375" style="2" customWidth="1"/>
    <col min="17" max="17" width="9.140625" style="25"/>
    <col min="18" max="18" width="13.7109375" style="1" customWidth="1"/>
    <col min="19" max="19" width="6.140625" style="1" customWidth="1"/>
    <col min="20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  <c r="Q1" s="118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  <c r="Q2" s="118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  <c r="Q3" s="118"/>
    </row>
    <row r="4" spans="1:19" s="84" customFormat="1" ht="20.25" customHeight="1" x14ac:dyDescent="0.2">
      <c r="B4" s="94"/>
      <c r="C4" s="183"/>
      <c r="D4" s="111"/>
      <c r="E4" s="111"/>
      <c r="G4" s="111"/>
      <c r="P4" s="111"/>
      <c r="Q4" s="118"/>
    </row>
    <row r="5" spans="1:19" ht="16.5" thickBot="1" x14ac:dyDescent="0.3">
      <c r="A5" s="3" t="s">
        <v>1013</v>
      </c>
      <c r="B5" s="91"/>
      <c r="C5" s="267"/>
      <c r="D5" s="67"/>
      <c r="E5" s="67"/>
      <c r="F5" s="3"/>
      <c r="G5" s="67"/>
      <c r="H5" s="3"/>
      <c r="I5" s="3"/>
      <c r="J5" s="3"/>
      <c r="K5" s="3"/>
      <c r="L5" s="25"/>
      <c r="M5" s="25"/>
      <c r="N5" s="25"/>
      <c r="O5" s="25"/>
      <c r="P5" s="102"/>
      <c r="R5" s="25"/>
      <c r="S5" s="25"/>
    </row>
    <row r="6" spans="1:19" ht="13.5" thickBot="1" x14ac:dyDescent="0.25">
      <c r="A6" s="214" t="s">
        <v>2</v>
      </c>
      <c r="B6" s="215" t="s">
        <v>50</v>
      </c>
      <c r="C6" s="216" t="s">
        <v>49</v>
      </c>
      <c r="D6" s="217" t="s">
        <v>0</v>
      </c>
      <c r="E6" s="239" t="s">
        <v>3</v>
      </c>
      <c r="F6" s="219" t="s">
        <v>51</v>
      </c>
      <c r="G6" s="220" t="s">
        <v>4</v>
      </c>
      <c r="H6" s="214" t="s">
        <v>28</v>
      </c>
      <c r="I6" s="221" t="s">
        <v>5</v>
      </c>
      <c r="J6" s="222" t="s">
        <v>6</v>
      </c>
      <c r="K6" s="223" t="s">
        <v>7</v>
      </c>
      <c r="L6" s="224" t="s">
        <v>8</v>
      </c>
      <c r="M6" s="222" t="s">
        <v>9</v>
      </c>
      <c r="N6" s="225" t="s">
        <v>10</v>
      </c>
      <c r="O6" s="222" t="s">
        <v>11</v>
      </c>
      <c r="P6" s="218" t="s">
        <v>12</v>
      </c>
    </row>
    <row r="7" spans="1:19" ht="13.5" thickBot="1" x14ac:dyDescent="0.25">
      <c r="A7" s="49">
        <v>1</v>
      </c>
      <c r="B7" s="313"/>
      <c r="C7" s="75"/>
      <c r="D7" s="79"/>
      <c r="E7" s="101"/>
      <c r="F7" s="37" t="s">
        <v>82</v>
      </c>
      <c r="G7" s="77" t="s">
        <v>81</v>
      </c>
      <c r="H7" s="48">
        <v>10</v>
      </c>
      <c r="I7" s="39">
        <v>11110</v>
      </c>
      <c r="J7" s="228">
        <f>SUM(K7+L7+M7+N7+O7)</f>
        <v>9043.85</v>
      </c>
      <c r="K7" s="354">
        <v>9043.85</v>
      </c>
      <c r="L7" s="188"/>
      <c r="M7" s="314"/>
      <c r="N7" s="193"/>
      <c r="O7" s="194"/>
      <c r="P7" s="194"/>
      <c r="Q7" s="438" t="s">
        <v>351</v>
      </c>
    </row>
    <row r="8" spans="1:19" x14ac:dyDescent="0.2">
      <c r="A8" s="312">
        <v>2</v>
      </c>
      <c r="B8" s="269" t="s">
        <v>106</v>
      </c>
      <c r="C8" s="34" t="s">
        <v>107</v>
      </c>
      <c r="D8" s="40">
        <v>12843</v>
      </c>
      <c r="E8" s="80">
        <v>63116315</v>
      </c>
      <c r="F8" s="38" t="s">
        <v>108</v>
      </c>
      <c r="G8" s="110" t="s">
        <v>109</v>
      </c>
      <c r="H8" s="48">
        <v>10</v>
      </c>
      <c r="I8" s="39">
        <v>14020</v>
      </c>
      <c r="J8" s="228">
        <f>K8+L8+M8+N8+O8</f>
        <v>7191.96</v>
      </c>
      <c r="K8" s="192"/>
      <c r="L8" s="189"/>
      <c r="M8" s="193">
        <v>7191.96</v>
      </c>
      <c r="N8" s="194"/>
      <c r="O8" s="194"/>
      <c r="P8" s="110" t="s">
        <v>110</v>
      </c>
      <c r="Q8" s="6"/>
    </row>
    <row r="9" spans="1:19" x14ac:dyDescent="0.2">
      <c r="A9" s="72">
        <v>3</v>
      </c>
      <c r="B9" s="269" t="s">
        <v>187</v>
      </c>
      <c r="C9" s="34" t="s">
        <v>188</v>
      </c>
      <c r="D9" s="40">
        <v>14915</v>
      </c>
      <c r="E9" s="80">
        <v>63116315</v>
      </c>
      <c r="F9" s="38" t="s">
        <v>181</v>
      </c>
      <c r="G9" s="110" t="s">
        <v>189</v>
      </c>
      <c r="H9" s="48">
        <v>10</v>
      </c>
      <c r="I9" s="39">
        <v>14060</v>
      </c>
      <c r="J9" s="228">
        <f>K9+L9+M9+N9+O9</f>
        <v>5000</v>
      </c>
      <c r="K9" s="192"/>
      <c r="L9" s="189"/>
      <c r="M9" s="193">
        <v>5000</v>
      </c>
      <c r="N9" s="194"/>
      <c r="O9" s="194"/>
      <c r="P9" s="110" t="s">
        <v>192</v>
      </c>
      <c r="Q9" s="6"/>
    </row>
    <row r="10" spans="1:19" x14ac:dyDescent="0.2">
      <c r="A10" s="312">
        <v>4</v>
      </c>
      <c r="B10" s="269" t="s">
        <v>334</v>
      </c>
      <c r="C10" s="34" t="s">
        <v>214</v>
      </c>
      <c r="D10" s="40">
        <v>16143</v>
      </c>
      <c r="E10" s="80">
        <v>63116315</v>
      </c>
      <c r="F10" s="38" t="s">
        <v>230</v>
      </c>
      <c r="G10" s="300" t="s">
        <v>215</v>
      </c>
      <c r="H10" s="48">
        <v>10</v>
      </c>
      <c r="I10" s="51">
        <v>13780</v>
      </c>
      <c r="J10" s="228">
        <f t="shared" ref="J10:J11" si="0">K10+L10+M10+N10+O10</f>
        <v>1048.3800000000001</v>
      </c>
      <c r="K10" s="192"/>
      <c r="L10" s="189"/>
      <c r="M10" s="193">
        <v>1048.3800000000001</v>
      </c>
      <c r="N10" s="194"/>
      <c r="O10" s="194"/>
      <c r="P10" s="110" t="s">
        <v>216</v>
      </c>
      <c r="Q10" s="6"/>
    </row>
    <row r="11" spans="1:19" x14ac:dyDescent="0.2">
      <c r="A11" s="72">
        <v>5</v>
      </c>
      <c r="B11" s="269" t="s">
        <v>352</v>
      </c>
      <c r="C11" s="34" t="s">
        <v>218</v>
      </c>
      <c r="D11" s="40">
        <v>16215</v>
      </c>
      <c r="E11" s="80">
        <v>63116315</v>
      </c>
      <c r="F11" s="38" t="s">
        <v>230</v>
      </c>
      <c r="G11" s="300" t="s">
        <v>215</v>
      </c>
      <c r="H11" s="48">
        <v>10</v>
      </c>
      <c r="I11" s="51">
        <v>13780</v>
      </c>
      <c r="J11" s="228">
        <f t="shared" si="0"/>
        <v>125.28</v>
      </c>
      <c r="K11" s="192"/>
      <c r="L11" s="189"/>
      <c r="M11" s="193">
        <v>125.28</v>
      </c>
      <c r="N11" s="194"/>
      <c r="O11" s="194"/>
      <c r="P11" s="110" t="s">
        <v>216</v>
      </c>
      <c r="Q11" s="6" t="s">
        <v>281</v>
      </c>
    </row>
    <row r="12" spans="1:19" x14ac:dyDescent="0.2">
      <c r="A12" s="312">
        <v>6</v>
      </c>
      <c r="B12" s="269"/>
      <c r="C12" s="34"/>
      <c r="D12" s="40"/>
      <c r="E12" s="80"/>
      <c r="F12" s="38"/>
      <c r="G12" s="83" t="s">
        <v>79</v>
      </c>
      <c r="H12" s="32">
        <v>10</v>
      </c>
      <c r="I12" s="33">
        <v>11110</v>
      </c>
      <c r="J12" s="228">
        <f>SUM(K12+L12+M12+N12+O12)</f>
        <v>10562.53</v>
      </c>
      <c r="K12" s="192">
        <v>10562.53</v>
      </c>
      <c r="L12" s="189"/>
      <c r="M12" s="193"/>
      <c r="N12" s="194"/>
      <c r="O12" s="194"/>
      <c r="P12" s="110"/>
      <c r="Q12" s="6"/>
    </row>
    <row r="13" spans="1:19" x14ac:dyDescent="0.2">
      <c r="A13" s="72">
        <v>7</v>
      </c>
      <c r="B13" s="269"/>
      <c r="C13" s="34"/>
      <c r="D13" s="40"/>
      <c r="E13" s="80"/>
      <c r="F13" s="38"/>
      <c r="G13" s="83" t="s">
        <v>506</v>
      </c>
      <c r="H13" s="32">
        <v>10</v>
      </c>
      <c r="I13" s="33">
        <v>11110</v>
      </c>
      <c r="J13" s="228">
        <f>SUM(K13+L13+M13+N13+O13)</f>
        <v>479.36</v>
      </c>
      <c r="K13" s="189">
        <v>479.36</v>
      </c>
      <c r="L13" s="189"/>
      <c r="M13" s="189"/>
      <c r="N13" s="189"/>
      <c r="O13" s="189"/>
      <c r="P13" s="110"/>
      <c r="Q13" s="6"/>
    </row>
    <row r="14" spans="1:19" x14ac:dyDescent="0.2">
      <c r="A14" s="312">
        <v>8</v>
      </c>
      <c r="B14" s="116" t="s">
        <v>777</v>
      </c>
      <c r="C14" s="18" t="s">
        <v>281</v>
      </c>
      <c r="D14" s="100">
        <v>29340</v>
      </c>
      <c r="E14" s="80">
        <v>63116315</v>
      </c>
      <c r="F14" s="322" t="s">
        <v>775</v>
      </c>
      <c r="G14" s="83" t="s">
        <v>778</v>
      </c>
      <c r="H14" s="32">
        <v>10</v>
      </c>
      <c r="I14" s="33">
        <v>13450</v>
      </c>
      <c r="J14" s="228">
        <f t="shared" ref="J14:J16" si="1">SUM(K14+L14+M14+N14+O14)</f>
        <v>130.94999999999999</v>
      </c>
      <c r="K14" s="431"/>
      <c r="L14" s="194"/>
      <c r="M14" s="193">
        <v>130.94999999999999</v>
      </c>
      <c r="N14" s="194"/>
      <c r="O14" s="194"/>
      <c r="P14" s="432" t="s">
        <v>606</v>
      </c>
      <c r="Q14" s="6"/>
    </row>
    <row r="15" spans="1:19" x14ac:dyDescent="0.2">
      <c r="A15" s="72">
        <v>9</v>
      </c>
      <c r="B15" s="92" t="s">
        <v>823</v>
      </c>
      <c r="C15" s="365" t="s">
        <v>285</v>
      </c>
      <c r="D15" s="80">
        <v>35056</v>
      </c>
      <c r="E15" s="80">
        <v>63116315</v>
      </c>
      <c r="F15" s="303" t="s">
        <v>799</v>
      </c>
      <c r="G15" s="83" t="s">
        <v>113</v>
      </c>
      <c r="H15" s="32">
        <v>10</v>
      </c>
      <c r="I15" s="33">
        <v>13460</v>
      </c>
      <c r="J15" s="228">
        <f t="shared" si="1"/>
        <v>362.8</v>
      </c>
      <c r="K15" s="192"/>
      <c r="L15" s="189"/>
      <c r="M15" s="193">
        <v>362.8</v>
      </c>
      <c r="N15" s="194"/>
      <c r="O15" s="194"/>
      <c r="P15" s="301" t="s">
        <v>824</v>
      </c>
      <c r="Q15" s="6"/>
    </row>
    <row r="16" spans="1:19" x14ac:dyDescent="0.2">
      <c r="A16" s="312">
        <v>10</v>
      </c>
      <c r="B16" s="272" t="s">
        <v>310</v>
      </c>
      <c r="C16" s="68" t="s">
        <v>222</v>
      </c>
      <c r="D16" s="40">
        <v>35108</v>
      </c>
      <c r="E16" s="80">
        <v>63116315</v>
      </c>
      <c r="F16" s="38" t="s">
        <v>799</v>
      </c>
      <c r="G16" s="83" t="s">
        <v>113</v>
      </c>
      <c r="H16" s="32">
        <v>10</v>
      </c>
      <c r="I16" s="33">
        <v>13460</v>
      </c>
      <c r="J16" s="228">
        <f t="shared" si="1"/>
        <v>362.8</v>
      </c>
      <c r="K16" s="192"/>
      <c r="L16" s="189"/>
      <c r="M16" s="193">
        <v>362.8</v>
      </c>
      <c r="N16" s="194"/>
      <c r="O16" s="194"/>
      <c r="P16" s="110" t="s">
        <v>311</v>
      </c>
      <c r="Q16" s="6"/>
    </row>
    <row r="17" spans="1:16" x14ac:dyDescent="0.2">
      <c r="A17" s="72">
        <v>11</v>
      </c>
      <c r="B17" s="92" t="s">
        <v>828</v>
      </c>
      <c r="C17" s="365" t="s">
        <v>348</v>
      </c>
      <c r="D17" s="80">
        <v>35675</v>
      </c>
      <c r="E17" s="80">
        <v>63116315</v>
      </c>
      <c r="F17" s="38" t="s">
        <v>799</v>
      </c>
      <c r="G17" s="83" t="s">
        <v>113</v>
      </c>
      <c r="H17" s="32">
        <v>10</v>
      </c>
      <c r="I17" s="33">
        <v>13460</v>
      </c>
      <c r="J17" s="228">
        <f t="shared" ref="J17:J18" si="2">SUM(K17+L17+M17+N17+O17)</f>
        <v>362.8</v>
      </c>
      <c r="K17" s="192"/>
      <c r="L17" s="189"/>
      <c r="M17" s="193">
        <v>362.8</v>
      </c>
      <c r="N17" s="194"/>
      <c r="O17" s="194"/>
      <c r="P17" s="110" t="s">
        <v>292</v>
      </c>
    </row>
    <row r="18" spans="1:16" x14ac:dyDescent="0.2">
      <c r="A18" s="312">
        <v>12</v>
      </c>
      <c r="B18" s="278" t="s">
        <v>869</v>
      </c>
      <c r="C18" s="365" t="s">
        <v>82</v>
      </c>
      <c r="D18" s="80">
        <v>40851</v>
      </c>
      <c r="E18" s="80">
        <v>63116315</v>
      </c>
      <c r="F18" s="38" t="s">
        <v>852</v>
      </c>
      <c r="G18" s="83" t="s">
        <v>382</v>
      </c>
      <c r="H18" s="32">
        <v>10</v>
      </c>
      <c r="I18" s="33">
        <v>14310</v>
      </c>
      <c r="J18" s="228">
        <f t="shared" si="2"/>
        <v>34.299999999999997</v>
      </c>
      <c r="K18" s="192"/>
      <c r="L18" s="189"/>
      <c r="M18" s="193">
        <v>34.299999999999997</v>
      </c>
      <c r="N18" s="194"/>
      <c r="O18" s="194"/>
      <c r="P18" s="110" t="s">
        <v>206</v>
      </c>
    </row>
    <row r="19" spans="1:16" x14ac:dyDescent="0.2">
      <c r="A19" s="72">
        <v>13</v>
      </c>
      <c r="B19" s="92" t="s">
        <v>424</v>
      </c>
      <c r="C19" s="365" t="s">
        <v>425</v>
      </c>
      <c r="D19" s="80">
        <v>43534</v>
      </c>
      <c r="E19" s="80">
        <v>63116315</v>
      </c>
      <c r="F19" s="38" t="s">
        <v>879</v>
      </c>
      <c r="G19" s="83" t="s">
        <v>113</v>
      </c>
      <c r="H19" s="32">
        <v>10</v>
      </c>
      <c r="I19" s="33">
        <v>13460</v>
      </c>
      <c r="J19" s="228">
        <f t="shared" ref="J19" si="3">SUM(K19+L19+M19+N19+O19)</f>
        <v>362.8</v>
      </c>
      <c r="K19" s="192"/>
      <c r="L19" s="189"/>
      <c r="M19" s="193">
        <v>362.8</v>
      </c>
      <c r="N19" s="194"/>
      <c r="O19" s="194"/>
      <c r="P19" s="110" t="s">
        <v>426</v>
      </c>
    </row>
    <row r="20" spans="1:16" x14ac:dyDescent="0.2">
      <c r="A20" s="312">
        <v>14</v>
      </c>
      <c r="B20" s="92" t="s">
        <v>895</v>
      </c>
      <c r="C20" s="365" t="s">
        <v>896</v>
      </c>
      <c r="D20" s="80">
        <v>45708</v>
      </c>
      <c r="E20" s="80">
        <v>63116315</v>
      </c>
      <c r="F20" s="303" t="s">
        <v>884</v>
      </c>
      <c r="G20" s="83" t="s">
        <v>113</v>
      </c>
      <c r="H20" s="32">
        <v>10</v>
      </c>
      <c r="I20" s="33">
        <v>13460</v>
      </c>
      <c r="J20" s="228">
        <f t="shared" ref="J20:J21" si="4">SUM(K20+L20+M20+N20+O20)</f>
        <v>362.8</v>
      </c>
      <c r="K20" s="192"/>
      <c r="L20" s="189"/>
      <c r="M20" s="193">
        <v>362.8</v>
      </c>
      <c r="N20" s="194"/>
      <c r="O20" s="194"/>
      <c r="P20" s="110" t="s">
        <v>897</v>
      </c>
    </row>
    <row r="21" spans="1:16" x14ac:dyDescent="0.2">
      <c r="A21" s="72">
        <v>15</v>
      </c>
      <c r="B21" s="92" t="s">
        <v>954</v>
      </c>
      <c r="C21" s="365" t="s">
        <v>681</v>
      </c>
      <c r="D21" s="80">
        <v>50638</v>
      </c>
      <c r="E21" s="80">
        <v>63116315</v>
      </c>
      <c r="F21" s="303" t="s">
        <v>429</v>
      </c>
      <c r="G21" s="83" t="s">
        <v>931</v>
      </c>
      <c r="H21" s="32">
        <v>10</v>
      </c>
      <c r="I21" s="33">
        <v>13780</v>
      </c>
      <c r="J21" s="228">
        <f t="shared" si="4"/>
        <v>329.11</v>
      </c>
      <c r="K21" s="192"/>
      <c r="L21" s="189"/>
      <c r="M21" s="193">
        <v>329.11</v>
      </c>
      <c r="N21" s="194"/>
      <c r="O21" s="194"/>
      <c r="P21" s="301" t="s">
        <v>216</v>
      </c>
    </row>
    <row r="22" spans="1:16" x14ac:dyDescent="0.2">
      <c r="A22" s="312">
        <v>16</v>
      </c>
      <c r="B22" s="92" t="s">
        <v>307</v>
      </c>
      <c r="C22" s="365" t="s">
        <v>308</v>
      </c>
      <c r="D22" s="80">
        <v>55590</v>
      </c>
      <c r="E22" s="80">
        <v>63116315</v>
      </c>
      <c r="F22" s="303" t="s">
        <v>975</v>
      </c>
      <c r="G22" s="83" t="s">
        <v>113</v>
      </c>
      <c r="H22" s="32">
        <v>10</v>
      </c>
      <c r="I22" s="33">
        <v>13460</v>
      </c>
      <c r="J22" s="228">
        <f t="shared" ref="J22:J24" si="5">SUM(K22+L22+M22+N22+O22)</f>
        <v>67.5</v>
      </c>
      <c r="K22" s="192"/>
      <c r="L22" s="189"/>
      <c r="M22" s="193">
        <v>67.5</v>
      </c>
      <c r="N22" s="194"/>
      <c r="O22" s="194"/>
      <c r="P22" s="110" t="s">
        <v>309</v>
      </c>
    </row>
    <row r="23" spans="1:16" x14ac:dyDescent="0.2">
      <c r="A23" s="72">
        <v>17</v>
      </c>
      <c r="B23" s="92"/>
      <c r="C23" s="365"/>
      <c r="D23" s="80"/>
      <c r="E23" s="80"/>
      <c r="F23" s="303" t="s">
        <v>994</v>
      </c>
      <c r="G23" s="83" t="s">
        <v>80</v>
      </c>
      <c r="H23" s="32">
        <v>10</v>
      </c>
      <c r="I23" s="33">
        <v>11110</v>
      </c>
      <c r="J23" s="228">
        <f t="shared" si="5"/>
        <v>10227.44</v>
      </c>
      <c r="K23" s="192">
        <v>10227.44</v>
      </c>
      <c r="L23" s="189"/>
      <c r="M23" s="193"/>
      <c r="N23" s="194"/>
      <c r="O23" s="194"/>
      <c r="P23" s="110"/>
    </row>
    <row r="24" spans="1:16" x14ac:dyDescent="0.2">
      <c r="A24" s="312">
        <v>18</v>
      </c>
      <c r="B24" s="92" t="s">
        <v>422</v>
      </c>
      <c r="C24" s="365" t="s">
        <v>196</v>
      </c>
      <c r="D24" s="80">
        <v>67777</v>
      </c>
      <c r="E24" s="80">
        <v>63116315</v>
      </c>
      <c r="F24" s="303" t="s">
        <v>1051</v>
      </c>
      <c r="G24" s="83" t="s">
        <v>113</v>
      </c>
      <c r="H24" s="32">
        <v>10</v>
      </c>
      <c r="I24" s="33">
        <v>13460</v>
      </c>
      <c r="J24" s="228">
        <f t="shared" si="5"/>
        <v>362.8</v>
      </c>
      <c r="K24" s="192"/>
      <c r="L24" s="189"/>
      <c r="M24" s="193">
        <v>362.8</v>
      </c>
      <c r="N24" s="194"/>
      <c r="O24" s="194"/>
      <c r="P24" s="110" t="s">
        <v>423</v>
      </c>
    </row>
    <row r="25" spans="1:16" x14ac:dyDescent="0.2">
      <c r="A25" s="72">
        <v>19</v>
      </c>
      <c r="B25" s="92" t="s">
        <v>310</v>
      </c>
      <c r="C25" s="365" t="s">
        <v>222</v>
      </c>
      <c r="D25" s="80">
        <v>67808</v>
      </c>
      <c r="E25" s="80">
        <v>63116315</v>
      </c>
      <c r="F25" s="303" t="s">
        <v>1051</v>
      </c>
      <c r="G25" s="83" t="s">
        <v>113</v>
      </c>
      <c r="H25" s="32">
        <v>10</v>
      </c>
      <c r="I25" s="33">
        <v>13460</v>
      </c>
      <c r="J25" s="228">
        <f t="shared" ref="J25:J26" si="6">SUM(K25+L25+M25+N25+O25)</f>
        <v>362.8</v>
      </c>
      <c r="K25" s="192"/>
      <c r="L25" s="189"/>
      <c r="M25" s="193">
        <v>362.8</v>
      </c>
      <c r="N25" s="194"/>
      <c r="O25" s="194"/>
      <c r="P25" s="110" t="s">
        <v>311</v>
      </c>
    </row>
    <row r="26" spans="1:16" x14ac:dyDescent="0.2">
      <c r="A26" s="312">
        <v>20</v>
      </c>
      <c r="B26" s="116" t="s">
        <v>315</v>
      </c>
      <c r="C26" s="18" t="s">
        <v>316</v>
      </c>
      <c r="D26" s="100">
        <v>67876</v>
      </c>
      <c r="E26" s="80">
        <v>63116315</v>
      </c>
      <c r="F26" s="303" t="s">
        <v>1051</v>
      </c>
      <c r="G26" s="83" t="s">
        <v>113</v>
      </c>
      <c r="H26" s="32">
        <v>10</v>
      </c>
      <c r="I26" s="33">
        <v>13460</v>
      </c>
      <c r="J26" s="228">
        <f t="shared" si="6"/>
        <v>362.8</v>
      </c>
      <c r="K26" s="192"/>
      <c r="L26" s="189"/>
      <c r="M26" s="193">
        <v>362.8</v>
      </c>
      <c r="N26" s="194"/>
      <c r="O26" s="194"/>
      <c r="P26" s="110" t="s">
        <v>314</v>
      </c>
    </row>
    <row r="27" spans="1:16" x14ac:dyDescent="0.2">
      <c r="A27" s="72">
        <v>21</v>
      </c>
      <c r="B27" s="116" t="s">
        <v>315</v>
      </c>
      <c r="C27" s="18" t="s">
        <v>316</v>
      </c>
      <c r="D27" s="100">
        <v>67900</v>
      </c>
      <c r="E27" s="80">
        <v>63116315</v>
      </c>
      <c r="F27" s="303" t="s">
        <v>1051</v>
      </c>
      <c r="G27" s="83" t="s">
        <v>113</v>
      </c>
      <c r="H27" s="32">
        <v>10</v>
      </c>
      <c r="I27" s="33">
        <v>13460</v>
      </c>
      <c r="J27" s="228">
        <f t="shared" ref="J27:J31" si="7">SUM(K27+L27+M27+N27+O27)</f>
        <v>362.8</v>
      </c>
      <c r="K27" s="192"/>
      <c r="L27" s="189"/>
      <c r="M27" s="193">
        <v>362.8</v>
      </c>
      <c r="N27" s="194"/>
      <c r="O27" s="194"/>
      <c r="P27" s="110" t="s">
        <v>314</v>
      </c>
    </row>
    <row r="28" spans="1:16" x14ac:dyDescent="0.2">
      <c r="A28" s="312">
        <v>22</v>
      </c>
      <c r="B28" s="116" t="s">
        <v>430</v>
      </c>
      <c r="C28" s="18" t="s">
        <v>431</v>
      </c>
      <c r="D28" s="100">
        <v>68007</v>
      </c>
      <c r="E28" s="80">
        <v>63116315</v>
      </c>
      <c r="F28" s="303" t="s">
        <v>1051</v>
      </c>
      <c r="G28" s="83" t="s">
        <v>113</v>
      </c>
      <c r="H28" s="32">
        <v>10</v>
      </c>
      <c r="I28" s="33">
        <v>13460</v>
      </c>
      <c r="J28" s="228">
        <f t="shared" ref="J28" si="8">SUM(K28+L28+M28+N28+O28)</f>
        <v>362.8</v>
      </c>
      <c r="K28" s="192"/>
      <c r="L28" s="189"/>
      <c r="M28" s="193">
        <v>362.8</v>
      </c>
      <c r="N28" s="194"/>
      <c r="O28" s="194"/>
      <c r="P28" s="110" t="s">
        <v>432</v>
      </c>
    </row>
    <row r="29" spans="1:16" x14ac:dyDescent="0.2">
      <c r="A29" s="72">
        <v>23</v>
      </c>
      <c r="B29" s="116" t="s">
        <v>1053</v>
      </c>
      <c r="C29" s="18" t="s">
        <v>1054</v>
      </c>
      <c r="D29" s="100">
        <v>68034</v>
      </c>
      <c r="E29" s="80">
        <v>63116315</v>
      </c>
      <c r="F29" s="303" t="s">
        <v>1051</v>
      </c>
      <c r="G29" s="83" t="s">
        <v>113</v>
      </c>
      <c r="H29" s="32">
        <v>10</v>
      </c>
      <c r="I29" s="33">
        <v>13460</v>
      </c>
      <c r="J29" s="228">
        <f t="shared" ref="J29" si="9">SUM(K29+L29+M29+N29+O29)</f>
        <v>449.7</v>
      </c>
      <c r="K29" s="192"/>
      <c r="L29" s="189"/>
      <c r="M29" s="193">
        <v>449.7</v>
      </c>
      <c r="N29" s="194"/>
      <c r="O29" s="194"/>
      <c r="P29" s="110" t="s">
        <v>419</v>
      </c>
    </row>
    <row r="30" spans="1:16" x14ac:dyDescent="0.2">
      <c r="A30" s="312">
        <v>24</v>
      </c>
      <c r="B30" s="116" t="s">
        <v>1066</v>
      </c>
      <c r="C30" s="18" t="s">
        <v>1051</v>
      </c>
      <c r="D30" s="100">
        <v>68473</v>
      </c>
      <c r="E30" s="80">
        <v>63116315</v>
      </c>
      <c r="F30" s="303" t="s">
        <v>1051</v>
      </c>
      <c r="G30" s="83" t="s">
        <v>1064</v>
      </c>
      <c r="H30" s="32">
        <v>10</v>
      </c>
      <c r="I30" s="33">
        <v>13610</v>
      </c>
      <c r="J30" s="228">
        <f t="shared" si="7"/>
        <v>2235</v>
      </c>
      <c r="K30" s="192"/>
      <c r="L30" s="189"/>
      <c r="M30" s="193">
        <v>2235</v>
      </c>
      <c r="N30" s="194"/>
      <c r="O30" s="194"/>
      <c r="P30" s="110" t="s">
        <v>1065</v>
      </c>
    </row>
    <row r="31" spans="1:16" x14ac:dyDescent="0.2">
      <c r="A31" s="72">
        <v>25</v>
      </c>
      <c r="B31" s="116" t="s">
        <v>1068</v>
      </c>
      <c r="C31" s="18" t="s">
        <v>808</v>
      </c>
      <c r="D31" s="100">
        <v>71150</v>
      </c>
      <c r="E31" s="80">
        <v>63116315</v>
      </c>
      <c r="F31" s="303" t="s">
        <v>1067</v>
      </c>
      <c r="G31" s="83" t="s">
        <v>113</v>
      </c>
      <c r="H31" s="32">
        <v>10</v>
      </c>
      <c r="I31" s="33">
        <v>13460</v>
      </c>
      <c r="J31" s="228">
        <f t="shared" si="7"/>
        <v>406.5</v>
      </c>
      <c r="K31" s="192"/>
      <c r="L31" s="189"/>
      <c r="M31" s="193">
        <v>406.5</v>
      </c>
      <c r="N31" s="194"/>
      <c r="O31" s="194"/>
      <c r="P31" s="110" t="s">
        <v>405</v>
      </c>
    </row>
    <row r="32" spans="1:16" x14ac:dyDescent="0.2">
      <c r="A32" s="312">
        <v>26</v>
      </c>
      <c r="B32" s="272" t="s">
        <v>1077</v>
      </c>
      <c r="C32" s="68" t="s">
        <v>921</v>
      </c>
      <c r="D32" s="40">
        <v>72960</v>
      </c>
      <c r="E32" s="80">
        <v>63116315</v>
      </c>
      <c r="F32" s="38" t="s">
        <v>1096</v>
      </c>
      <c r="G32" s="83" t="s">
        <v>349</v>
      </c>
      <c r="H32" s="32">
        <v>10</v>
      </c>
      <c r="I32" s="33">
        <v>13509</v>
      </c>
      <c r="J32" s="228">
        <f t="shared" ref="J32:J36" si="10">SUM(K32+L32+M32+N32+O32)</f>
        <v>1880</v>
      </c>
      <c r="K32" s="192"/>
      <c r="L32" s="189"/>
      <c r="M32" s="193">
        <v>1880</v>
      </c>
      <c r="N32" s="194"/>
      <c r="O32" s="194"/>
      <c r="P32" s="110" t="s">
        <v>478</v>
      </c>
    </row>
    <row r="33" spans="1:16" x14ac:dyDescent="0.2">
      <c r="A33" s="72">
        <v>27</v>
      </c>
      <c r="B33" s="116" t="s">
        <v>1130</v>
      </c>
      <c r="C33" s="18" t="s">
        <v>82</v>
      </c>
      <c r="D33" s="100">
        <v>73374</v>
      </c>
      <c r="E33" s="80">
        <v>63116315</v>
      </c>
      <c r="F33" s="24" t="s">
        <v>1125</v>
      </c>
      <c r="G33" s="77" t="s">
        <v>215</v>
      </c>
      <c r="H33" s="48">
        <v>10</v>
      </c>
      <c r="I33" s="51">
        <v>13780</v>
      </c>
      <c r="J33" s="228">
        <f t="shared" si="10"/>
        <v>158.68</v>
      </c>
      <c r="K33" s="193"/>
      <c r="L33" s="189"/>
      <c r="M33" s="193">
        <v>158.68</v>
      </c>
      <c r="N33" s="194"/>
      <c r="O33" s="194"/>
      <c r="P33" s="317" t="s">
        <v>216</v>
      </c>
    </row>
    <row r="34" spans="1:16" x14ac:dyDescent="0.2">
      <c r="A34" s="312">
        <v>28</v>
      </c>
      <c r="B34" s="434" t="s">
        <v>1189</v>
      </c>
      <c r="C34" s="345" t="s">
        <v>1175</v>
      </c>
      <c r="D34" s="101">
        <v>76491</v>
      </c>
      <c r="E34" s="80">
        <v>63116315</v>
      </c>
      <c r="F34" s="38" t="s">
        <v>1182</v>
      </c>
      <c r="G34" s="83" t="s">
        <v>382</v>
      </c>
      <c r="H34" s="32">
        <v>10</v>
      </c>
      <c r="I34" s="33">
        <v>14310</v>
      </c>
      <c r="J34" s="228">
        <f t="shared" si="10"/>
        <v>255.4</v>
      </c>
      <c r="K34" s="327"/>
      <c r="L34" s="503"/>
      <c r="M34" s="202">
        <v>255.4</v>
      </c>
      <c r="N34" s="202"/>
      <c r="O34" s="202"/>
      <c r="P34" s="19" t="s">
        <v>206</v>
      </c>
    </row>
    <row r="35" spans="1:16" x14ac:dyDescent="0.2">
      <c r="A35" s="72">
        <v>29</v>
      </c>
      <c r="B35" s="116" t="s">
        <v>1193</v>
      </c>
      <c r="C35" s="18" t="s">
        <v>921</v>
      </c>
      <c r="D35" s="100">
        <v>76682</v>
      </c>
      <c r="E35" s="80">
        <v>63116315</v>
      </c>
      <c r="F35" s="303" t="s">
        <v>1182</v>
      </c>
      <c r="G35" s="77" t="s">
        <v>199</v>
      </c>
      <c r="H35" s="48">
        <v>10</v>
      </c>
      <c r="I35" s="51">
        <v>14310</v>
      </c>
      <c r="J35" s="228">
        <f t="shared" si="10"/>
        <v>467.5</v>
      </c>
      <c r="K35" s="327"/>
      <c r="L35" s="247"/>
      <c r="M35" s="193">
        <v>467.5</v>
      </c>
      <c r="N35" s="194"/>
      <c r="O35" s="194"/>
      <c r="P35" s="432" t="s">
        <v>200</v>
      </c>
    </row>
    <row r="36" spans="1:16" x14ac:dyDescent="0.2">
      <c r="A36" s="312">
        <v>30</v>
      </c>
      <c r="B36" s="116" t="s">
        <v>1205</v>
      </c>
      <c r="C36" s="18" t="s">
        <v>699</v>
      </c>
      <c r="D36" s="100">
        <v>77696</v>
      </c>
      <c r="E36" s="80">
        <v>63116315</v>
      </c>
      <c r="F36" s="303" t="s">
        <v>1182</v>
      </c>
      <c r="G36" s="77" t="s">
        <v>199</v>
      </c>
      <c r="H36" s="48">
        <v>10</v>
      </c>
      <c r="I36" s="51">
        <v>14310</v>
      </c>
      <c r="J36" s="228">
        <f t="shared" si="10"/>
        <v>443.6</v>
      </c>
      <c r="K36" s="397"/>
      <c r="L36" s="247"/>
      <c r="M36" s="193">
        <v>443.6</v>
      </c>
      <c r="N36" s="194"/>
      <c r="O36" s="194"/>
      <c r="P36" s="432" t="s">
        <v>200</v>
      </c>
    </row>
    <row r="37" spans="1:16" x14ac:dyDescent="0.2">
      <c r="A37" s="72">
        <v>31</v>
      </c>
      <c r="B37" s="116" t="s">
        <v>1210</v>
      </c>
      <c r="C37" s="18" t="s">
        <v>1155</v>
      </c>
      <c r="D37" s="100">
        <v>77730</v>
      </c>
      <c r="E37" s="80">
        <v>63116315</v>
      </c>
      <c r="F37" s="303" t="s">
        <v>1182</v>
      </c>
      <c r="G37" s="77" t="s">
        <v>199</v>
      </c>
      <c r="H37" s="48">
        <v>10</v>
      </c>
      <c r="I37" s="51">
        <v>14310</v>
      </c>
      <c r="J37" s="228">
        <f t="shared" ref="J37" si="11">SUM(K37+L37+M37+N37+O37)</f>
        <v>186.3</v>
      </c>
      <c r="K37" s="397"/>
      <c r="L37" s="247"/>
      <c r="M37" s="193">
        <v>186.3</v>
      </c>
      <c r="N37" s="194"/>
      <c r="O37" s="194"/>
      <c r="P37" s="432" t="s">
        <v>200</v>
      </c>
    </row>
    <row r="38" spans="1:16" x14ac:dyDescent="0.2">
      <c r="A38" s="312">
        <v>32</v>
      </c>
      <c r="B38" s="116" t="s">
        <v>1211</v>
      </c>
      <c r="C38" s="18" t="s">
        <v>1155</v>
      </c>
      <c r="D38" s="100">
        <v>77836</v>
      </c>
      <c r="E38" s="80">
        <v>63116315</v>
      </c>
      <c r="F38" s="303" t="s">
        <v>1182</v>
      </c>
      <c r="G38" s="77" t="s">
        <v>199</v>
      </c>
      <c r="H38" s="48">
        <v>10</v>
      </c>
      <c r="I38" s="51">
        <v>14310</v>
      </c>
      <c r="J38" s="228">
        <f t="shared" ref="J38" si="12">SUM(K38+L38+M38+N38+O38)</f>
        <v>480</v>
      </c>
      <c r="K38" s="397"/>
      <c r="L38" s="247"/>
      <c r="M38" s="193">
        <v>480</v>
      </c>
      <c r="N38" s="194"/>
      <c r="O38" s="194"/>
      <c r="P38" s="432" t="s">
        <v>200</v>
      </c>
    </row>
    <row r="39" spans="1:16" x14ac:dyDescent="0.2">
      <c r="A39" s="72">
        <v>33</v>
      </c>
      <c r="B39" s="116" t="s">
        <v>1212</v>
      </c>
      <c r="C39" s="18" t="s">
        <v>963</v>
      </c>
      <c r="D39" s="100">
        <v>78037</v>
      </c>
      <c r="E39" s="80">
        <v>63116315</v>
      </c>
      <c r="F39" s="303" t="s">
        <v>1182</v>
      </c>
      <c r="G39" s="77" t="s">
        <v>199</v>
      </c>
      <c r="H39" s="48">
        <v>10</v>
      </c>
      <c r="I39" s="51">
        <v>14310</v>
      </c>
      <c r="J39" s="228">
        <f t="shared" ref="J39" si="13">SUM(K39+L39+M39+N39+O39)</f>
        <v>212.4</v>
      </c>
      <c r="K39" s="397"/>
      <c r="L39" s="247"/>
      <c r="M39" s="193">
        <v>212.4</v>
      </c>
      <c r="N39" s="194"/>
      <c r="O39" s="194"/>
      <c r="P39" s="432" t="s">
        <v>200</v>
      </c>
    </row>
    <row r="40" spans="1:16" x14ac:dyDescent="0.2">
      <c r="A40" s="312">
        <v>34</v>
      </c>
      <c r="B40" s="116" t="s">
        <v>1213</v>
      </c>
      <c r="C40" s="18" t="s">
        <v>1155</v>
      </c>
      <c r="D40" s="100">
        <v>78073</v>
      </c>
      <c r="E40" s="80">
        <v>63116315</v>
      </c>
      <c r="F40" s="303" t="s">
        <v>1182</v>
      </c>
      <c r="G40" s="77" t="s">
        <v>199</v>
      </c>
      <c r="H40" s="48">
        <v>10</v>
      </c>
      <c r="I40" s="51">
        <v>14310</v>
      </c>
      <c r="J40" s="228">
        <f t="shared" ref="J40" si="14">SUM(K40+L40+M40+N40+O40)</f>
        <v>174.4</v>
      </c>
      <c r="K40" s="397"/>
      <c r="L40" s="247"/>
      <c r="M40" s="193">
        <v>174.4</v>
      </c>
      <c r="N40" s="194"/>
      <c r="O40" s="194"/>
      <c r="P40" s="432" t="s">
        <v>200</v>
      </c>
    </row>
    <row r="41" spans="1:16" x14ac:dyDescent="0.2">
      <c r="A41" s="72">
        <v>35</v>
      </c>
      <c r="B41" s="116" t="s">
        <v>1214</v>
      </c>
      <c r="C41" s="18" t="s">
        <v>1155</v>
      </c>
      <c r="D41" s="100">
        <v>78102</v>
      </c>
      <c r="E41" s="80">
        <v>63116315</v>
      </c>
      <c r="F41" s="303" t="s">
        <v>1182</v>
      </c>
      <c r="G41" s="77" t="s">
        <v>199</v>
      </c>
      <c r="H41" s="48">
        <v>10</v>
      </c>
      <c r="I41" s="51">
        <v>14310</v>
      </c>
      <c r="J41" s="228">
        <f t="shared" ref="J41:J43" si="15">SUM(K41+L41+M41+N41+O41)</f>
        <v>57</v>
      </c>
      <c r="K41" s="397"/>
      <c r="L41" s="247"/>
      <c r="M41" s="193">
        <v>57</v>
      </c>
      <c r="N41" s="194"/>
      <c r="O41" s="194"/>
      <c r="P41" s="432" t="s">
        <v>200</v>
      </c>
    </row>
    <row r="42" spans="1:16" x14ac:dyDescent="0.2">
      <c r="A42" s="312">
        <v>36</v>
      </c>
      <c r="B42" s="116"/>
      <c r="C42" s="18"/>
      <c r="D42" s="100"/>
      <c r="E42" s="80"/>
      <c r="F42" s="303" t="s">
        <v>1274</v>
      </c>
      <c r="G42" s="83" t="s">
        <v>1014</v>
      </c>
      <c r="H42" s="32">
        <v>10</v>
      </c>
      <c r="I42" s="33">
        <v>11110</v>
      </c>
      <c r="J42" s="228">
        <f t="shared" si="15"/>
        <v>10825.85</v>
      </c>
      <c r="K42" s="192">
        <v>10825.85</v>
      </c>
      <c r="L42" s="247"/>
      <c r="M42" s="193"/>
      <c r="N42" s="194"/>
      <c r="O42" s="194"/>
      <c r="P42" s="432"/>
    </row>
    <row r="43" spans="1:16" x14ac:dyDescent="0.2">
      <c r="A43" s="72">
        <v>37</v>
      </c>
      <c r="B43" s="433" t="s">
        <v>1344</v>
      </c>
      <c r="C43" s="18" t="s">
        <v>1342</v>
      </c>
      <c r="D43" s="100">
        <v>92904</v>
      </c>
      <c r="E43" s="80">
        <v>63116315</v>
      </c>
      <c r="F43" s="40" t="s">
        <v>1327</v>
      </c>
      <c r="G43" s="77" t="s">
        <v>113</v>
      </c>
      <c r="H43" s="48">
        <v>10</v>
      </c>
      <c r="I43" s="51">
        <v>13460</v>
      </c>
      <c r="J43" s="228">
        <f t="shared" si="15"/>
        <v>300</v>
      </c>
      <c r="K43" s="327"/>
      <c r="L43" s="247"/>
      <c r="M43" s="193">
        <v>300</v>
      </c>
      <c r="N43" s="194"/>
      <c r="O43" s="194"/>
      <c r="P43" s="432" t="s">
        <v>1343</v>
      </c>
    </row>
    <row r="44" spans="1:16" x14ac:dyDescent="0.2">
      <c r="A44" s="312">
        <v>38</v>
      </c>
      <c r="B44" s="116" t="s">
        <v>1215</v>
      </c>
      <c r="C44" s="18" t="s">
        <v>1209</v>
      </c>
      <c r="D44" s="100">
        <v>93588</v>
      </c>
      <c r="E44" s="80">
        <v>63116315</v>
      </c>
      <c r="F44" s="40" t="s">
        <v>1327</v>
      </c>
      <c r="G44" s="77" t="s">
        <v>199</v>
      </c>
      <c r="H44" s="48">
        <v>10</v>
      </c>
      <c r="I44" s="51">
        <v>14310</v>
      </c>
      <c r="J44" s="228">
        <f t="shared" ref="J44:J47" si="16">SUM(K44+L44+M44+N44+O44)</f>
        <v>140</v>
      </c>
      <c r="K44" s="397"/>
      <c r="L44" s="247"/>
      <c r="M44" s="193">
        <v>140</v>
      </c>
      <c r="N44" s="194"/>
      <c r="O44" s="194"/>
      <c r="P44" s="432" t="s">
        <v>200</v>
      </c>
    </row>
    <row r="45" spans="1:16" x14ac:dyDescent="0.2">
      <c r="A45" s="72">
        <v>39</v>
      </c>
      <c r="B45" s="116" t="s">
        <v>1216</v>
      </c>
      <c r="C45" s="18" t="s">
        <v>1209</v>
      </c>
      <c r="D45" s="100">
        <v>93595</v>
      </c>
      <c r="E45" s="80">
        <v>63116315</v>
      </c>
      <c r="F45" s="40" t="s">
        <v>1327</v>
      </c>
      <c r="G45" s="77" t="s">
        <v>199</v>
      </c>
      <c r="H45" s="48">
        <v>10</v>
      </c>
      <c r="I45" s="51">
        <v>14310</v>
      </c>
      <c r="J45" s="228">
        <f t="shared" si="16"/>
        <v>71</v>
      </c>
      <c r="K45" s="397"/>
      <c r="L45" s="247"/>
      <c r="M45" s="193">
        <v>71</v>
      </c>
      <c r="N45" s="194"/>
      <c r="O45" s="194"/>
      <c r="P45" s="432" t="s">
        <v>200</v>
      </c>
    </row>
    <row r="46" spans="1:16" x14ac:dyDescent="0.2">
      <c r="A46" s="312">
        <v>40</v>
      </c>
      <c r="B46" s="116" t="s">
        <v>1217</v>
      </c>
      <c r="C46" s="18" t="s">
        <v>1155</v>
      </c>
      <c r="D46" s="100">
        <v>93600</v>
      </c>
      <c r="E46" s="80">
        <v>63116315</v>
      </c>
      <c r="F46" s="40" t="s">
        <v>1327</v>
      </c>
      <c r="G46" s="77" t="s">
        <v>199</v>
      </c>
      <c r="H46" s="48">
        <v>10</v>
      </c>
      <c r="I46" s="51">
        <v>14310</v>
      </c>
      <c r="J46" s="228">
        <f t="shared" si="16"/>
        <v>56</v>
      </c>
      <c r="K46" s="397"/>
      <c r="L46" s="247"/>
      <c r="M46" s="193">
        <v>56</v>
      </c>
      <c r="N46" s="194"/>
      <c r="O46" s="194"/>
      <c r="P46" s="432" t="s">
        <v>200</v>
      </c>
    </row>
    <row r="47" spans="1:16" x14ac:dyDescent="0.2">
      <c r="A47" s="72">
        <v>41</v>
      </c>
      <c r="B47" s="116" t="s">
        <v>1346</v>
      </c>
      <c r="C47" s="18" t="s">
        <v>1327</v>
      </c>
      <c r="D47" s="100">
        <v>93639</v>
      </c>
      <c r="E47" s="80">
        <v>63116315</v>
      </c>
      <c r="F47" s="40" t="s">
        <v>1327</v>
      </c>
      <c r="G47" s="77" t="s">
        <v>199</v>
      </c>
      <c r="H47" s="48">
        <v>10</v>
      </c>
      <c r="I47" s="51">
        <v>14310</v>
      </c>
      <c r="J47" s="228">
        <f t="shared" si="16"/>
        <v>790</v>
      </c>
      <c r="K47" s="397"/>
      <c r="L47" s="247"/>
      <c r="M47" s="193">
        <v>790</v>
      </c>
      <c r="N47" s="194"/>
      <c r="O47" s="194"/>
      <c r="P47" s="432" t="s">
        <v>501</v>
      </c>
    </row>
    <row r="48" spans="1:16" x14ac:dyDescent="0.2">
      <c r="A48" s="312">
        <v>42</v>
      </c>
      <c r="B48" s="116" t="s">
        <v>1345</v>
      </c>
      <c r="C48" s="18" t="s">
        <v>1327</v>
      </c>
      <c r="D48" s="100">
        <v>93651</v>
      </c>
      <c r="E48" s="80">
        <v>63116315</v>
      </c>
      <c r="F48" s="40" t="s">
        <v>1327</v>
      </c>
      <c r="G48" s="77" t="s">
        <v>199</v>
      </c>
      <c r="H48" s="48">
        <v>10</v>
      </c>
      <c r="I48" s="51">
        <v>14310</v>
      </c>
      <c r="J48" s="228">
        <f t="shared" ref="J48" si="17">SUM(K48+L48+M48+N48+O48)</f>
        <v>405.5</v>
      </c>
      <c r="K48" s="397"/>
      <c r="L48" s="247"/>
      <c r="M48" s="193">
        <v>405.5</v>
      </c>
      <c r="N48" s="194"/>
      <c r="O48" s="194"/>
      <c r="P48" s="432" t="s">
        <v>501</v>
      </c>
    </row>
    <row r="49" spans="1:16" x14ac:dyDescent="0.2">
      <c r="A49" s="72">
        <v>43</v>
      </c>
      <c r="B49" s="116" t="s">
        <v>1347</v>
      </c>
      <c r="C49" s="18" t="s">
        <v>1327</v>
      </c>
      <c r="D49" s="100">
        <v>93744</v>
      </c>
      <c r="E49" s="80">
        <v>63116315</v>
      </c>
      <c r="F49" s="40" t="s">
        <v>1348</v>
      </c>
      <c r="G49" s="77" t="s">
        <v>199</v>
      </c>
      <c r="H49" s="48">
        <v>10</v>
      </c>
      <c r="I49" s="51">
        <v>14310</v>
      </c>
      <c r="J49" s="228">
        <f t="shared" ref="J49" si="18">SUM(K49+L49+M49+N49+O49)</f>
        <v>441</v>
      </c>
      <c r="K49" s="397"/>
      <c r="L49" s="247"/>
      <c r="M49" s="193">
        <v>441</v>
      </c>
      <c r="N49" s="194"/>
      <c r="O49" s="194"/>
      <c r="P49" s="432" t="s">
        <v>501</v>
      </c>
    </row>
    <row r="50" spans="1:16" x14ac:dyDescent="0.2">
      <c r="A50" s="312">
        <v>44</v>
      </c>
      <c r="B50" s="433" t="s">
        <v>1349</v>
      </c>
      <c r="C50" s="18" t="s">
        <v>335</v>
      </c>
      <c r="D50" s="100">
        <v>94145</v>
      </c>
      <c r="E50" s="80">
        <v>63116315</v>
      </c>
      <c r="F50" s="40" t="s">
        <v>1348</v>
      </c>
      <c r="G50" s="77" t="s">
        <v>199</v>
      </c>
      <c r="H50" s="48">
        <v>10</v>
      </c>
      <c r="I50" s="51">
        <v>14310</v>
      </c>
      <c r="J50" s="228">
        <f t="shared" ref="J50:J51" si="19">SUM(K50+L50+M50+N50+O50)</f>
        <v>470</v>
      </c>
      <c r="K50" s="397"/>
      <c r="L50" s="247"/>
      <c r="M50" s="193">
        <v>470</v>
      </c>
      <c r="N50" s="194"/>
      <c r="O50" s="194"/>
      <c r="P50" s="432" t="s">
        <v>501</v>
      </c>
    </row>
    <row r="51" spans="1:16" x14ac:dyDescent="0.2">
      <c r="A51" s="72">
        <v>45</v>
      </c>
      <c r="B51" s="116" t="s">
        <v>1350</v>
      </c>
      <c r="C51" s="18" t="s">
        <v>1327</v>
      </c>
      <c r="D51" s="100">
        <v>94160</v>
      </c>
      <c r="E51" s="80">
        <v>63116315</v>
      </c>
      <c r="F51" s="40" t="s">
        <v>1348</v>
      </c>
      <c r="G51" s="77" t="s">
        <v>199</v>
      </c>
      <c r="H51" s="48">
        <v>10</v>
      </c>
      <c r="I51" s="51">
        <v>14310</v>
      </c>
      <c r="J51" s="228">
        <f t="shared" si="19"/>
        <v>323.5</v>
      </c>
      <c r="K51" s="397"/>
      <c r="L51" s="247"/>
      <c r="M51" s="193">
        <v>323.5</v>
      </c>
      <c r="N51" s="194"/>
      <c r="O51" s="194"/>
      <c r="P51" s="432" t="s">
        <v>501</v>
      </c>
    </row>
    <row r="52" spans="1:16" x14ac:dyDescent="0.2">
      <c r="A52" s="312">
        <v>46</v>
      </c>
      <c r="B52" s="116" t="s">
        <v>1351</v>
      </c>
      <c r="C52" s="18" t="s">
        <v>1327</v>
      </c>
      <c r="D52" s="100">
        <v>94184</v>
      </c>
      <c r="E52" s="80">
        <v>63116315</v>
      </c>
      <c r="F52" s="40" t="s">
        <v>1348</v>
      </c>
      <c r="G52" s="77" t="s">
        <v>199</v>
      </c>
      <c r="H52" s="48">
        <v>10</v>
      </c>
      <c r="I52" s="51">
        <v>14310</v>
      </c>
      <c r="J52" s="228">
        <f t="shared" ref="J52" si="20">SUM(K52+L52+M52+N52+O52)</f>
        <v>430</v>
      </c>
      <c r="K52" s="397"/>
      <c r="L52" s="247"/>
      <c r="M52" s="193">
        <v>430</v>
      </c>
      <c r="N52" s="194"/>
      <c r="O52" s="194"/>
      <c r="P52" s="432" t="s">
        <v>501</v>
      </c>
    </row>
    <row r="53" spans="1:16" x14ac:dyDescent="0.2">
      <c r="A53" s="72">
        <v>47</v>
      </c>
      <c r="B53" s="116" t="s">
        <v>1351</v>
      </c>
      <c r="C53" s="18" t="s">
        <v>1327</v>
      </c>
      <c r="D53" s="100">
        <v>94215</v>
      </c>
      <c r="E53" s="80">
        <v>63116315</v>
      </c>
      <c r="F53" s="40" t="s">
        <v>1348</v>
      </c>
      <c r="G53" s="77" t="s">
        <v>199</v>
      </c>
      <c r="H53" s="48">
        <v>10</v>
      </c>
      <c r="I53" s="51">
        <v>14310</v>
      </c>
      <c r="J53" s="228">
        <f t="shared" ref="J53:J55" si="21">SUM(K53+L53+M53+N53+O53)</f>
        <v>375.5</v>
      </c>
      <c r="K53" s="397"/>
      <c r="L53" s="247"/>
      <c r="M53" s="193">
        <v>375.5</v>
      </c>
      <c r="N53" s="194"/>
      <c r="O53" s="194"/>
      <c r="P53" s="432" t="s">
        <v>501</v>
      </c>
    </row>
    <row r="54" spans="1:16" x14ac:dyDescent="0.2">
      <c r="A54" s="312">
        <v>48</v>
      </c>
      <c r="B54" s="116" t="s">
        <v>1352</v>
      </c>
      <c r="C54" s="18" t="s">
        <v>1327</v>
      </c>
      <c r="D54" s="100">
        <v>94224</v>
      </c>
      <c r="E54" s="80">
        <v>63116315</v>
      </c>
      <c r="F54" s="40" t="s">
        <v>1348</v>
      </c>
      <c r="G54" s="77" t="s">
        <v>199</v>
      </c>
      <c r="H54" s="48">
        <v>10</v>
      </c>
      <c r="I54" s="51">
        <v>14310</v>
      </c>
      <c r="J54" s="228">
        <f t="shared" si="21"/>
        <v>402.7</v>
      </c>
      <c r="K54" s="397"/>
      <c r="L54" s="247"/>
      <c r="M54" s="193">
        <v>402.7</v>
      </c>
      <c r="N54" s="194"/>
      <c r="O54" s="194"/>
      <c r="P54" s="432" t="s">
        <v>501</v>
      </c>
    </row>
    <row r="55" spans="1:16" x14ac:dyDescent="0.2">
      <c r="A55" s="72">
        <v>49</v>
      </c>
      <c r="B55" s="116" t="s">
        <v>1372</v>
      </c>
      <c r="C55" s="18" t="s">
        <v>1327</v>
      </c>
      <c r="D55" s="100">
        <v>100155</v>
      </c>
      <c r="E55" s="80">
        <v>63116315</v>
      </c>
      <c r="F55" s="24" t="s">
        <v>1363</v>
      </c>
      <c r="G55" s="77" t="s">
        <v>215</v>
      </c>
      <c r="H55" s="48">
        <v>10</v>
      </c>
      <c r="I55" s="51">
        <v>13780</v>
      </c>
      <c r="J55" s="228">
        <f t="shared" si="21"/>
        <v>325.39999999999998</v>
      </c>
      <c r="K55" s="431"/>
      <c r="L55" s="247"/>
      <c r="M55" s="193">
        <v>325.39999999999998</v>
      </c>
      <c r="N55" s="194"/>
      <c r="O55" s="194"/>
      <c r="P55" s="317" t="s">
        <v>216</v>
      </c>
    </row>
    <row r="56" spans="1:16" x14ac:dyDescent="0.2">
      <c r="A56" s="312">
        <v>50</v>
      </c>
      <c r="B56" s="116" t="s">
        <v>1378</v>
      </c>
      <c r="C56" s="18" t="s">
        <v>1327</v>
      </c>
      <c r="D56" s="100">
        <v>100343</v>
      </c>
      <c r="E56" s="80">
        <v>63116315</v>
      </c>
      <c r="F56" s="24" t="s">
        <v>1363</v>
      </c>
      <c r="G56" s="77" t="s">
        <v>215</v>
      </c>
      <c r="H56" s="48">
        <v>10</v>
      </c>
      <c r="I56" s="51">
        <v>13780</v>
      </c>
      <c r="J56" s="228">
        <f t="shared" ref="J56:J58" si="22">SUM(K56+L56+M56+N56+O56)</f>
        <v>229.59</v>
      </c>
      <c r="K56" s="431"/>
      <c r="L56" s="247"/>
      <c r="M56" s="193">
        <v>229.59</v>
      </c>
      <c r="N56" s="194"/>
      <c r="O56" s="194"/>
      <c r="P56" s="317" t="s">
        <v>216</v>
      </c>
    </row>
    <row r="57" spans="1:16" x14ac:dyDescent="0.2">
      <c r="A57" s="72">
        <v>51</v>
      </c>
      <c r="B57" s="116"/>
      <c r="C57" s="18"/>
      <c r="D57" s="100"/>
      <c r="E57" s="80"/>
      <c r="F57" s="24" t="s">
        <v>1461</v>
      </c>
      <c r="G57" s="83" t="s">
        <v>1297</v>
      </c>
      <c r="H57" s="32">
        <v>10</v>
      </c>
      <c r="I57" s="33">
        <v>11110</v>
      </c>
      <c r="J57" s="228">
        <f t="shared" si="22"/>
        <v>11602.03</v>
      </c>
      <c r="K57" s="397">
        <v>11602.03</v>
      </c>
      <c r="L57" s="247"/>
      <c r="M57" s="193"/>
      <c r="N57" s="194"/>
      <c r="O57" s="194"/>
      <c r="P57" s="317"/>
    </row>
    <row r="58" spans="1:16" x14ac:dyDescent="0.2">
      <c r="A58" s="312">
        <v>52</v>
      </c>
      <c r="B58" s="116" t="s">
        <v>818</v>
      </c>
      <c r="C58" s="18" t="s">
        <v>205</v>
      </c>
      <c r="D58" s="100">
        <v>139453</v>
      </c>
      <c r="E58" s="80">
        <v>63116315</v>
      </c>
      <c r="F58" s="38" t="s">
        <v>1684</v>
      </c>
      <c r="G58" s="83" t="s">
        <v>113</v>
      </c>
      <c r="H58" s="32">
        <v>10</v>
      </c>
      <c r="I58" s="33">
        <v>13460</v>
      </c>
      <c r="J58" s="229">
        <f t="shared" si="22"/>
        <v>400</v>
      </c>
      <c r="K58" s="397"/>
      <c r="L58" s="194"/>
      <c r="M58" s="193">
        <v>400</v>
      </c>
      <c r="N58" s="194"/>
      <c r="O58" s="194"/>
      <c r="P58" s="301" t="s">
        <v>819</v>
      </c>
    </row>
    <row r="59" spans="1:16" x14ac:dyDescent="0.2">
      <c r="A59" s="72">
        <v>53</v>
      </c>
      <c r="B59" s="116" t="s">
        <v>818</v>
      </c>
      <c r="C59" s="18" t="s">
        <v>205</v>
      </c>
      <c r="D59" s="100">
        <v>139466</v>
      </c>
      <c r="E59" s="80">
        <v>63116315</v>
      </c>
      <c r="F59" s="38" t="s">
        <v>1684</v>
      </c>
      <c r="G59" s="83" t="s">
        <v>113</v>
      </c>
      <c r="H59" s="32">
        <v>10</v>
      </c>
      <c r="I59" s="33">
        <v>13460</v>
      </c>
      <c r="J59" s="229">
        <f t="shared" ref="J59:J62" si="23">SUM(K59+L59+M59+N59+O59)</f>
        <v>400</v>
      </c>
      <c r="K59" s="397"/>
      <c r="L59" s="194"/>
      <c r="M59" s="193">
        <v>400</v>
      </c>
      <c r="N59" s="194"/>
      <c r="O59" s="194"/>
      <c r="P59" s="301" t="s">
        <v>819</v>
      </c>
    </row>
    <row r="60" spans="1:16" x14ac:dyDescent="0.2">
      <c r="A60" s="312">
        <v>54</v>
      </c>
      <c r="B60" s="116" t="s">
        <v>818</v>
      </c>
      <c r="C60" s="18" t="s">
        <v>205</v>
      </c>
      <c r="D60" s="100">
        <v>139480</v>
      </c>
      <c r="E60" s="80">
        <v>63116315</v>
      </c>
      <c r="F60" s="38" t="s">
        <v>1684</v>
      </c>
      <c r="G60" s="83" t="s">
        <v>113</v>
      </c>
      <c r="H60" s="32">
        <v>10</v>
      </c>
      <c r="I60" s="33">
        <v>13460</v>
      </c>
      <c r="J60" s="229">
        <f t="shared" si="23"/>
        <v>400</v>
      </c>
      <c r="K60" s="397"/>
      <c r="L60" s="194"/>
      <c r="M60" s="193">
        <v>400</v>
      </c>
      <c r="N60" s="194"/>
      <c r="O60" s="194"/>
      <c r="P60" s="301" t="s">
        <v>819</v>
      </c>
    </row>
    <row r="61" spans="1:16" x14ac:dyDescent="0.2">
      <c r="A61" s="72">
        <v>55</v>
      </c>
      <c r="B61" s="276" t="s">
        <v>820</v>
      </c>
      <c r="C61" s="69" t="s">
        <v>821</v>
      </c>
      <c r="D61" s="101">
        <v>139630</v>
      </c>
      <c r="E61" s="80">
        <v>63116315</v>
      </c>
      <c r="F61" s="38" t="s">
        <v>1684</v>
      </c>
      <c r="G61" s="83" t="s">
        <v>113</v>
      </c>
      <c r="H61" s="32">
        <v>10</v>
      </c>
      <c r="I61" s="33">
        <v>13460</v>
      </c>
      <c r="J61" s="228">
        <f t="shared" si="23"/>
        <v>362.8</v>
      </c>
      <c r="K61" s="192"/>
      <c r="L61" s="189"/>
      <c r="M61" s="193">
        <v>362.8</v>
      </c>
      <c r="N61" s="194"/>
      <c r="O61" s="194"/>
      <c r="P61" s="301" t="s">
        <v>822</v>
      </c>
    </row>
    <row r="62" spans="1:16" x14ac:dyDescent="0.2">
      <c r="A62" s="312">
        <v>56</v>
      </c>
      <c r="B62" s="272" t="s">
        <v>312</v>
      </c>
      <c r="C62" s="68" t="s">
        <v>285</v>
      </c>
      <c r="D62" s="40">
        <v>139741</v>
      </c>
      <c r="E62" s="80">
        <v>63116315</v>
      </c>
      <c r="F62" s="38" t="s">
        <v>1684</v>
      </c>
      <c r="G62" s="83" t="s">
        <v>113</v>
      </c>
      <c r="H62" s="32">
        <v>10</v>
      </c>
      <c r="I62" s="33">
        <v>13460</v>
      </c>
      <c r="J62" s="228">
        <f t="shared" si="23"/>
        <v>449.7</v>
      </c>
      <c r="K62" s="192"/>
      <c r="L62" s="189"/>
      <c r="M62" s="193">
        <v>449.7</v>
      </c>
      <c r="N62" s="194"/>
      <c r="O62" s="194"/>
      <c r="P62" s="110" t="s">
        <v>313</v>
      </c>
    </row>
    <row r="63" spans="1:16" x14ac:dyDescent="0.2">
      <c r="A63" s="72">
        <v>57</v>
      </c>
      <c r="B63" s="272" t="s">
        <v>312</v>
      </c>
      <c r="C63" s="68" t="s">
        <v>285</v>
      </c>
      <c r="D63" s="40">
        <v>139751</v>
      </c>
      <c r="E63" s="80">
        <v>63116315</v>
      </c>
      <c r="F63" s="38" t="s">
        <v>1684</v>
      </c>
      <c r="G63" s="83" t="s">
        <v>113</v>
      </c>
      <c r="H63" s="32">
        <v>10</v>
      </c>
      <c r="I63" s="33">
        <v>13460</v>
      </c>
      <c r="J63" s="228">
        <f t="shared" ref="J63" si="24">SUM(K63+L63+M63+N63+O63)</f>
        <v>449.7</v>
      </c>
      <c r="K63" s="192"/>
      <c r="L63" s="189"/>
      <c r="M63" s="193">
        <v>449.7</v>
      </c>
      <c r="N63" s="194"/>
      <c r="O63" s="194"/>
      <c r="P63" s="110" t="s">
        <v>313</v>
      </c>
    </row>
    <row r="64" spans="1:16" x14ac:dyDescent="0.2">
      <c r="A64" s="312">
        <v>58</v>
      </c>
      <c r="B64" s="116" t="s">
        <v>433</v>
      </c>
      <c r="C64" s="18" t="s">
        <v>434</v>
      </c>
      <c r="D64" s="100">
        <v>139763</v>
      </c>
      <c r="E64" s="80">
        <v>63116315</v>
      </c>
      <c r="F64" s="38" t="s">
        <v>1684</v>
      </c>
      <c r="G64" s="83" t="s">
        <v>113</v>
      </c>
      <c r="H64" s="32">
        <v>10</v>
      </c>
      <c r="I64" s="33">
        <v>13460</v>
      </c>
      <c r="J64" s="228">
        <f t="shared" ref="J64" si="25">SUM(K64+L64+M64+N64+O64)</f>
        <v>449.7</v>
      </c>
      <c r="K64" s="192"/>
      <c r="L64" s="189"/>
      <c r="M64" s="193">
        <v>449.7</v>
      </c>
      <c r="N64" s="194"/>
      <c r="O64" s="194"/>
      <c r="P64" s="110" t="s">
        <v>435</v>
      </c>
    </row>
    <row r="65" spans="1:17" x14ac:dyDescent="0.2">
      <c r="A65" s="72">
        <v>59</v>
      </c>
      <c r="B65" s="116" t="s">
        <v>433</v>
      </c>
      <c r="C65" s="18" t="s">
        <v>434</v>
      </c>
      <c r="D65" s="100">
        <v>139958</v>
      </c>
      <c r="E65" s="80">
        <v>63116315</v>
      </c>
      <c r="F65" s="38" t="s">
        <v>1690</v>
      </c>
      <c r="G65" s="83" t="s">
        <v>113</v>
      </c>
      <c r="H65" s="32">
        <v>10</v>
      </c>
      <c r="I65" s="33">
        <v>13460</v>
      </c>
      <c r="J65" s="228">
        <f t="shared" ref="J65" si="26">SUM(K65+L65+M65+N65+O65)</f>
        <v>449.7</v>
      </c>
      <c r="K65" s="192"/>
      <c r="L65" s="189"/>
      <c r="M65" s="193">
        <v>449.7</v>
      </c>
      <c r="N65" s="194"/>
      <c r="O65" s="194"/>
      <c r="P65" s="110" t="s">
        <v>435</v>
      </c>
    </row>
    <row r="66" spans="1:17" x14ac:dyDescent="0.2">
      <c r="A66" s="312">
        <v>60</v>
      </c>
      <c r="B66" s="116" t="s">
        <v>430</v>
      </c>
      <c r="C66" s="18" t="s">
        <v>431</v>
      </c>
      <c r="D66" s="100">
        <v>139989</v>
      </c>
      <c r="E66" s="80">
        <v>63116315</v>
      </c>
      <c r="F66" s="38" t="s">
        <v>1690</v>
      </c>
      <c r="G66" s="83" t="s">
        <v>113</v>
      </c>
      <c r="H66" s="32">
        <v>10</v>
      </c>
      <c r="I66" s="33">
        <v>13460</v>
      </c>
      <c r="J66" s="228">
        <f t="shared" ref="J66:J73" si="27">SUM(K66+L66+M66+N66+O66)</f>
        <v>362.8</v>
      </c>
      <c r="K66" s="192"/>
      <c r="L66" s="189"/>
      <c r="M66" s="193">
        <v>362.8</v>
      </c>
      <c r="N66" s="194"/>
      <c r="O66" s="194"/>
      <c r="P66" s="110" t="s">
        <v>432</v>
      </c>
    </row>
    <row r="67" spans="1:17" x14ac:dyDescent="0.2">
      <c r="A67" s="72">
        <v>61</v>
      </c>
      <c r="B67" s="116" t="s">
        <v>989</v>
      </c>
      <c r="C67" s="18" t="s">
        <v>552</v>
      </c>
      <c r="D67" s="100">
        <v>140001</v>
      </c>
      <c r="E67" s="80">
        <v>63116315</v>
      </c>
      <c r="F67" s="38" t="s">
        <v>1690</v>
      </c>
      <c r="G67" s="83" t="s">
        <v>113</v>
      </c>
      <c r="H67" s="32">
        <v>10</v>
      </c>
      <c r="I67" s="33">
        <v>13460</v>
      </c>
      <c r="J67" s="228">
        <f t="shared" ref="J67" si="28">SUM(K67+L67+M67+N67+O67)</f>
        <v>362.8</v>
      </c>
      <c r="K67" s="192"/>
      <c r="L67" s="189"/>
      <c r="M67" s="193">
        <v>362.8</v>
      </c>
      <c r="N67" s="194"/>
      <c r="O67" s="194"/>
      <c r="P67" s="110" t="s">
        <v>391</v>
      </c>
    </row>
    <row r="68" spans="1:17" x14ac:dyDescent="0.2">
      <c r="A68" s="312">
        <v>62</v>
      </c>
      <c r="B68" s="116" t="s">
        <v>317</v>
      </c>
      <c r="C68" s="18" t="s">
        <v>395</v>
      </c>
      <c r="D68" s="100">
        <v>140235</v>
      </c>
      <c r="E68" s="80">
        <v>63116315</v>
      </c>
      <c r="F68" s="38" t="s">
        <v>1690</v>
      </c>
      <c r="G68" s="83" t="s">
        <v>113</v>
      </c>
      <c r="H68" s="32">
        <v>10</v>
      </c>
      <c r="I68" s="33">
        <v>13460</v>
      </c>
      <c r="J68" s="228">
        <f t="shared" ref="J68" si="29">SUM(K68+L68+M68+N68+O68)</f>
        <v>362.8</v>
      </c>
      <c r="K68" s="192"/>
      <c r="L68" s="189"/>
      <c r="M68" s="193">
        <v>362.8</v>
      </c>
      <c r="N68" s="194"/>
      <c r="O68" s="194"/>
      <c r="P68" s="110" t="s">
        <v>314</v>
      </c>
    </row>
    <row r="69" spans="1:17" x14ac:dyDescent="0.2">
      <c r="A69" s="72">
        <v>63</v>
      </c>
      <c r="B69" s="116" t="s">
        <v>411</v>
      </c>
      <c r="C69" s="18" t="s">
        <v>272</v>
      </c>
      <c r="D69" s="100">
        <v>140248</v>
      </c>
      <c r="E69" s="80">
        <v>63116315</v>
      </c>
      <c r="F69" s="38" t="s">
        <v>1690</v>
      </c>
      <c r="G69" s="83" t="s">
        <v>113</v>
      </c>
      <c r="H69" s="32">
        <v>10</v>
      </c>
      <c r="I69" s="33">
        <v>13460</v>
      </c>
      <c r="J69" s="228">
        <f t="shared" ref="J69" si="30">SUM(K69+L69+M69+N69+O69)</f>
        <v>362.8</v>
      </c>
      <c r="K69" s="192"/>
      <c r="L69" s="189"/>
      <c r="M69" s="193">
        <v>362.8</v>
      </c>
      <c r="N69" s="194"/>
      <c r="O69" s="194"/>
      <c r="P69" s="110" t="s">
        <v>412</v>
      </c>
    </row>
    <row r="70" spans="1:17" x14ac:dyDescent="0.2">
      <c r="A70" s="312">
        <v>64</v>
      </c>
      <c r="B70" s="278" t="s">
        <v>1822</v>
      </c>
      <c r="C70" s="34" t="s">
        <v>1385</v>
      </c>
      <c r="D70" s="40">
        <v>149315</v>
      </c>
      <c r="E70" s="105">
        <v>63165075</v>
      </c>
      <c r="F70" s="38" t="s">
        <v>1817</v>
      </c>
      <c r="G70" s="83" t="s">
        <v>215</v>
      </c>
      <c r="H70" s="32">
        <v>10</v>
      </c>
      <c r="I70" s="33">
        <v>13780</v>
      </c>
      <c r="J70" s="228">
        <f>SUM(K70+L70+M70+N70+O70)</f>
        <v>135.69999999999999</v>
      </c>
      <c r="K70" s="192"/>
      <c r="L70" s="247"/>
      <c r="M70" s="231">
        <v>135.69999999999999</v>
      </c>
      <c r="N70" s="194"/>
      <c r="O70" s="194"/>
      <c r="P70" s="342" t="s">
        <v>216</v>
      </c>
    </row>
    <row r="71" spans="1:17" x14ac:dyDescent="0.2">
      <c r="A71" s="72">
        <v>65</v>
      </c>
      <c r="B71" s="278" t="s">
        <v>1846</v>
      </c>
      <c r="C71" s="34" t="s">
        <v>1385</v>
      </c>
      <c r="D71" s="40">
        <v>149720</v>
      </c>
      <c r="E71" s="80">
        <v>63116315</v>
      </c>
      <c r="F71" s="38" t="s">
        <v>1817</v>
      </c>
      <c r="G71" s="83" t="s">
        <v>382</v>
      </c>
      <c r="H71" s="32">
        <v>10</v>
      </c>
      <c r="I71" s="33">
        <v>14310</v>
      </c>
      <c r="J71" s="228">
        <f t="shared" ref="J71" si="31">SUM(K71+L71+M71+N71+O71)</f>
        <v>18.8</v>
      </c>
      <c r="K71" s="192"/>
      <c r="L71" s="247"/>
      <c r="M71" s="231">
        <v>18.8</v>
      </c>
      <c r="N71" s="194"/>
      <c r="O71" s="194"/>
      <c r="P71" s="342" t="s">
        <v>206</v>
      </c>
    </row>
    <row r="72" spans="1:17" x14ac:dyDescent="0.2">
      <c r="A72" s="312">
        <v>66</v>
      </c>
      <c r="B72" s="116">
        <v>31725</v>
      </c>
      <c r="C72" s="18" t="s">
        <v>1385</v>
      </c>
      <c r="D72" s="100">
        <v>149736</v>
      </c>
      <c r="E72" s="80">
        <v>63116315</v>
      </c>
      <c r="F72" s="38" t="s">
        <v>1817</v>
      </c>
      <c r="G72" s="83" t="s">
        <v>382</v>
      </c>
      <c r="H72" s="32">
        <v>10</v>
      </c>
      <c r="I72" s="33">
        <v>14310</v>
      </c>
      <c r="J72" s="228">
        <f t="shared" ref="J72" si="32">SUM(K72+L72+M72+N72+O72)</f>
        <v>17.5</v>
      </c>
      <c r="K72" s="192"/>
      <c r="L72" s="247"/>
      <c r="M72" s="231">
        <v>17.5</v>
      </c>
      <c r="N72" s="194"/>
      <c r="O72" s="194"/>
      <c r="P72" s="342" t="s">
        <v>206</v>
      </c>
    </row>
    <row r="73" spans="1:17" x14ac:dyDescent="0.2">
      <c r="A73" s="72">
        <v>67</v>
      </c>
      <c r="B73" s="116" t="s">
        <v>1928</v>
      </c>
      <c r="C73" s="18" t="s">
        <v>1865</v>
      </c>
      <c r="D73" s="100">
        <v>151622</v>
      </c>
      <c r="E73" s="80">
        <v>63116315</v>
      </c>
      <c r="F73" s="38" t="s">
        <v>1918</v>
      </c>
      <c r="G73" s="83" t="s">
        <v>109</v>
      </c>
      <c r="H73" s="32">
        <v>21</v>
      </c>
      <c r="I73" s="33">
        <v>14020</v>
      </c>
      <c r="J73" s="228">
        <f t="shared" si="27"/>
        <v>7191.69</v>
      </c>
      <c r="K73" s="192"/>
      <c r="L73" s="194"/>
      <c r="M73" s="193">
        <v>7191.69</v>
      </c>
      <c r="N73" s="194"/>
      <c r="O73" s="194"/>
      <c r="P73" s="110" t="s">
        <v>110</v>
      </c>
    </row>
    <row r="74" spans="1:17" ht="14.25" customHeight="1" thickBot="1" x14ac:dyDescent="0.25">
      <c r="A74" s="312">
        <v>68</v>
      </c>
      <c r="B74" s="92"/>
      <c r="C74" s="365"/>
      <c r="D74" s="80"/>
      <c r="E74" s="80"/>
      <c r="F74" s="303" t="s">
        <v>1967</v>
      </c>
      <c r="G74" s="83" t="s">
        <v>1555</v>
      </c>
      <c r="H74" s="32">
        <v>10</v>
      </c>
      <c r="I74" s="33">
        <v>11110</v>
      </c>
      <c r="J74" s="228">
        <f t="shared" ref="J74" si="33">SUM(K74+L74+M74+N74+O74)</f>
        <v>10952.9</v>
      </c>
      <c r="K74" s="192">
        <v>10952.9</v>
      </c>
      <c r="L74" s="189"/>
      <c r="M74" s="193"/>
      <c r="N74" s="194"/>
      <c r="O74" s="194"/>
      <c r="P74" s="110"/>
    </row>
    <row r="75" spans="1:17" ht="14.25" customHeight="1" thickBot="1" x14ac:dyDescent="0.25">
      <c r="A75" s="208"/>
      <c r="B75" s="209"/>
      <c r="C75" s="226"/>
      <c r="D75" s="211"/>
      <c r="E75" s="211"/>
      <c r="F75" s="210"/>
      <c r="G75" s="211"/>
      <c r="H75" s="210"/>
      <c r="I75" s="212" t="s">
        <v>48</v>
      </c>
      <c r="J75" s="213">
        <f t="shared" ref="J75:O75" si="34">SUM(J7:J74)</f>
        <v>105592.60000000002</v>
      </c>
      <c r="K75" s="213">
        <f t="shared" si="34"/>
        <v>63693.96</v>
      </c>
      <c r="L75" s="213">
        <f t="shared" si="34"/>
        <v>0</v>
      </c>
      <c r="M75" s="213">
        <f t="shared" si="34"/>
        <v>41898.640000000014</v>
      </c>
      <c r="N75" s="213">
        <f t="shared" si="34"/>
        <v>0</v>
      </c>
      <c r="O75" s="213">
        <f t="shared" si="34"/>
        <v>0</v>
      </c>
      <c r="P75" s="227"/>
    </row>
    <row r="76" spans="1:17" ht="14.25" customHeight="1" x14ac:dyDescent="0.2">
      <c r="J76" s="560"/>
      <c r="M76" s="560"/>
      <c r="N76" s="25"/>
      <c r="O76" s="25"/>
      <c r="P76" s="102"/>
    </row>
    <row r="77" spans="1:17" ht="14.25" customHeight="1" x14ac:dyDescent="0.2">
      <c r="M77" s="25"/>
    </row>
    <row r="78" spans="1:17" ht="14.25" customHeight="1" x14ac:dyDescent="0.2">
      <c r="Q78" s="1"/>
    </row>
    <row r="79" spans="1:17" ht="14.25" customHeight="1" x14ac:dyDescent="0.2"/>
    <row r="80" spans="1:17" ht="14.25" customHeight="1" x14ac:dyDescent="0.2">
      <c r="G80" s="111"/>
    </row>
    <row r="81" spans="16:16" ht="14.25" customHeight="1" x14ac:dyDescent="0.2"/>
    <row r="82" spans="16:16" ht="14.25" customHeight="1" x14ac:dyDescent="0.2"/>
    <row r="83" spans="16:16" ht="14.25" customHeight="1" x14ac:dyDescent="0.2"/>
    <row r="84" spans="16:16" ht="14.25" customHeight="1" x14ac:dyDescent="0.2"/>
    <row r="85" spans="16:16" ht="14.25" customHeight="1" x14ac:dyDescent="0.2"/>
    <row r="86" spans="16:16" ht="14.25" customHeight="1" x14ac:dyDescent="0.2"/>
    <row r="87" spans="16:16" ht="14.25" customHeight="1" x14ac:dyDescent="0.2"/>
    <row r="88" spans="16:16" ht="14.25" customHeight="1" x14ac:dyDescent="0.2"/>
    <row r="89" spans="16:16" ht="14.25" customHeight="1" x14ac:dyDescent="0.2"/>
    <row r="90" spans="16:16" ht="14.25" customHeight="1" x14ac:dyDescent="0.2"/>
    <row r="91" spans="16:16" ht="14.25" customHeight="1" x14ac:dyDescent="0.2"/>
    <row r="93" spans="16:16" x14ac:dyDescent="0.2">
      <c r="P93" s="114"/>
    </row>
    <row r="330" ht="12.75" customHeight="1" x14ac:dyDescent="0.2"/>
  </sheetData>
  <autoFilter ref="A6:P73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110" zoomScaleNormal="110" workbookViewId="0">
      <selection activeCell="G36" sqref="G36"/>
    </sheetView>
  </sheetViews>
  <sheetFormatPr defaultRowHeight="12.75" x14ac:dyDescent="0.2"/>
  <cols>
    <col min="1" max="1" width="3.28515625" style="84" customWidth="1"/>
    <col min="2" max="2" width="10.5703125" style="111" customWidth="1"/>
    <col min="3" max="3" width="8.7109375" style="84" customWidth="1"/>
    <col min="4" max="4" width="6.42578125" style="198" customWidth="1"/>
    <col min="5" max="5" width="9.42578125" style="94" customWidth="1"/>
    <col min="6" max="6" width="9.140625" style="84" customWidth="1"/>
    <col min="7" max="7" width="23.85546875" style="111" customWidth="1"/>
    <col min="8" max="8" width="4" style="84" customWidth="1"/>
    <col min="9" max="9" width="6.85546875" style="84" customWidth="1"/>
    <col min="10" max="10" width="8.140625" style="84" customWidth="1"/>
    <col min="11" max="11" width="7.7109375" style="84" customWidth="1"/>
    <col min="12" max="12" width="7.42578125" style="84" customWidth="1"/>
    <col min="13" max="13" width="8.140625" style="84" customWidth="1"/>
    <col min="14" max="14" width="7.7109375" style="84" customWidth="1"/>
    <col min="15" max="15" width="7.42578125" style="84" customWidth="1"/>
    <col min="16" max="16" width="17.5703125" style="111" customWidth="1"/>
    <col min="17" max="16384" width="9.140625" style="84"/>
  </cols>
  <sheetData>
    <row r="1" spans="1:19" ht="21" customHeight="1" x14ac:dyDescent="0.25">
      <c r="B1" s="94"/>
      <c r="C1" s="129" t="s">
        <v>67</v>
      </c>
      <c r="D1" s="352"/>
      <c r="E1" s="353"/>
      <c r="F1" s="130"/>
      <c r="G1" s="84"/>
    </row>
    <row r="2" spans="1:19" ht="15" x14ac:dyDescent="0.25">
      <c r="B2" s="94"/>
      <c r="C2" s="129" t="s">
        <v>1</v>
      </c>
      <c r="D2" s="352"/>
      <c r="E2" s="353"/>
      <c r="F2" s="130"/>
      <c r="G2" s="84"/>
    </row>
    <row r="3" spans="1:19" ht="15" x14ac:dyDescent="0.25">
      <c r="A3" s="85"/>
      <c r="B3" s="95"/>
      <c r="C3" s="129" t="s">
        <v>995</v>
      </c>
      <c r="D3" s="353"/>
      <c r="E3" s="352"/>
      <c r="F3" s="130"/>
      <c r="G3" s="84"/>
    </row>
    <row r="4" spans="1:19" ht="20.25" customHeight="1" x14ac:dyDescent="0.2">
      <c r="B4" s="94"/>
      <c r="C4" s="183"/>
      <c r="D4" s="111"/>
      <c r="E4" s="111"/>
    </row>
    <row r="5" spans="1:19" ht="16.5" thickBot="1" x14ac:dyDescent="0.3">
      <c r="A5" s="86" t="s">
        <v>1012</v>
      </c>
      <c r="B5" s="112"/>
      <c r="C5" s="86"/>
      <c r="D5" s="328"/>
      <c r="E5" s="112"/>
      <c r="F5" s="86"/>
      <c r="G5" s="112"/>
      <c r="H5" s="86"/>
      <c r="I5" s="86"/>
      <c r="J5" s="86"/>
      <c r="K5" s="86"/>
      <c r="L5" s="118"/>
      <c r="M5" s="118"/>
      <c r="N5" s="118"/>
      <c r="O5" s="118"/>
      <c r="P5" s="185"/>
      <c r="Q5" s="118"/>
      <c r="R5" s="118"/>
      <c r="S5" s="118"/>
    </row>
    <row r="6" spans="1:19" ht="13.5" thickBot="1" x14ac:dyDescent="0.25">
      <c r="A6" s="329" t="s">
        <v>2</v>
      </c>
      <c r="B6" s="87" t="s">
        <v>50</v>
      </c>
      <c r="C6" s="88" t="s">
        <v>49</v>
      </c>
      <c r="D6" s="199" t="s">
        <v>0</v>
      </c>
      <c r="E6" s="186" t="s">
        <v>3</v>
      </c>
      <c r="F6" s="187" t="s">
        <v>51</v>
      </c>
      <c r="G6" s="330" t="s">
        <v>4</v>
      </c>
      <c r="H6" s="329" t="s">
        <v>28</v>
      </c>
      <c r="I6" s="331" t="s">
        <v>5</v>
      </c>
      <c r="J6" s="332" t="s">
        <v>6</v>
      </c>
      <c r="K6" s="333" t="s">
        <v>7</v>
      </c>
      <c r="L6" s="138" t="s">
        <v>8</v>
      </c>
      <c r="M6" s="332" t="s">
        <v>9</v>
      </c>
      <c r="N6" s="334" t="s">
        <v>10</v>
      </c>
      <c r="O6" s="332" t="s">
        <v>11</v>
      </c>
      <c r="P6" s="186" t="s">
        <v>12</v>
      </c>
      <c r="Q6" s="438" t="s">
        <v>351</v>
      </c>
    </row>
    <row r="7" spans="1:19" x14ac:dyDescent="0.2">
      <c r="A7" s="50">
        <v>1</v>
      </c>
      <c r="B7" s="272"/>
      <c r="C7" s="68"/>
      <c r="D7" s="40"/>
      <c r="E7" s="40"/>
      <c r="F7" s="37" t="s">
        <v>82</v>
      </c>
      <c r="G7" s="77" t="s">
        <v>81</v>
      </c>
      <c r="H7" s="48">
        <v>10</v>
      </c>
      <c r="I7" s="39">
        <v>11110</v>
      </c>
      <c r="J7" s="326">
        <f t="shared" ref="J7:J33" si="0">SUM(K7+L7+M7+N7+O7)</f>
        <v>2183.9699999999998</v>
      </c>
      <c r="K7" s="202">
        <v>2183.9699999999998</v>
      </c>
      <c r="L7" s="189"/>
      <c r="M7" s="189"/>
      <c r="N7" s="189"/>
      <c r="O7" s="189"/>
      <c r="P7" s="301"/>
      <c r="Q7" s="6"/>
    </row>
    <row r="8" spans="1:19" x14ac:dyDescent="0.2">
      <c r="A8" s="50">
        <v>2</v>
      </c>
      <c r="B8" s="104" t="s">
        <v>353</v>
      </c>
      <c r="C8" s="17" t="s">
        <v>214</v>
      </c>
      <c r="D8" s="100">
        <v>16201</v>
      </c>
      <c r="E8" s="100">
        <v>63116629</v>
      </c>
      <c r="F8" s="38" t="s">
        <v>230</v>
      </c>
      <c r="G8" s="110" t="s">
        <v>215</v>
      </c>
      <c r="H8" s="48">
        <v>10</v>
      </c>
      <c r="I8" s="39">
        <v>13780</v>
      </c>
      <c r="J8" s="326">
        <f>SUM(K8+L8+M8+N8+O8)</f>
        <v>227.62</v>
      </c>
      <c r="K8" s="189"/>
      <c r="L8" s="194"/>
      <c r="M8" s="194">
        <v>227.62</v>
      </c>
      <c r="N8" s="194"/>
      <c r="O8" s="194"/>
      <c r="P8" s="439" t="s">
        <v>216</v>
      </c>
      <c r="Q8" s="6" t="s">
        <v>281</v>
      </c>
    </row>
    <row r="9" spans="1:19" x14ac:dyDescent="0.2">
      <c r="A9" s="50">
        <v>3</v>
      </c>
      <c r="B9" s="273" t="s">
        <v>476</v>
      </c>
      <c r="C9" s="70" t="s">
        <v>272</v>
      </c>
      <c r="D9" s="40">
        <v>18413</v>
      </c>
      <c r="E9" s="100">
        <v>63116629</v>
      </c>
      <c r="F9" s="24" t="s">
        <v>477</v>
      </c>
      <c r="G9" s="110" t="s">
        <v>349</v>
      </c>
      <c r="H9" s="48">
        <v>10</v>
      </c>
      <c r="I9" s="39">
        <v>13509</v>
      </c>
      <c r="J9" s="228">
        <f>SUM(K9+L9+M9+N9+O9)</f>
        <v>590</v>
      </c>
      <c r="K9" s="327"/>
      <c r="L9" s="189"/>
      <c r="M9" s="189">
        <v>590</v>
      </c>
      <c r="N9" s="189"/>
      <c r="O9" s="189"/>
      <c r="P9" s="110" t="s">
        <v>478</v>
      </c>
      <c r="Q9" s="6"/>
    </row>
    <row r="10" spans="1:19" x14ac:dyDescent="0.2">
      <c r="A10" s="50">
        <v>4</v>
      </c>
      <c r="B10" s="92" t="s">
        <v>504</v>
      </c>
      <c r="C10" s="365" t="s">
        <v>188</v>
      </c>
      <c r="D10" s="80">
        <v>19923</v>
      </c>
      <c r="E10" s="40">
        <v>63116629</v>
      </c>
      <c r="F10" s="303" t="s">
        <v>429</v>
      </c>
      <c r="G10" s="77" t="s">
        <v>376</v>
      </c>
      <c r="H10" s="48">
        <v>10</v>
      </c>
      <c r="I10" s="51">
        <v>14050</v>
      </c>
      <c r="J10" s="228">
        <f t="shared" ref="J10:J13" si="1">SUM(K10+L10+M10+N10+O10)</f>
        <v>162</v>
      </c>
      <c r="K10" s="327"/>
      <c r="L10" s="189"/>
      <c r="M10" s="189">
        <v>162</v>
      </c>
      <c r="N10" s="189"/>
      <c r="O10" s="189"/>
      <c r="P10" s="110" t="s">
        <v>505</v>
      </c>
      <c r="Q10" s="6"/>
    </row>
    <row r="11" spans="1:19" x14ac:dyDescent="0.2">
      <c r="A11" s="50">
        <v>5</v>
      </c>
      <c r="B11" s="92" t="s">
        <v>771</v>
      </c>
      <c r="C11" s="365" t="s">
        <v>188</v>
      </c>
      <c r="D11" s="80">
        <v>19911</v>
      </c>
      <c r="E11" s="40">
        <v>63116629</v>
      </c>
      <c r="F11" s="303" t="s">
        <v>429</v>
      </c>
      <c r="G11" s="77" t="s">
        <v>376</v>
      </c>
      <c r="H11" s="48">
        <v>10</v>
      </c>
      <c r="I11" s="51">
        <v>14050</v>
      </c>
      <c r="J11" s="228">
        <f t="shared" ref="J11" si="2">SUM(K11+L11+M11+N11+O11)</f>
        <v>162</v>
      </c>
      <c r="K11" s="327"/>
      <c r="L11" s="189"/>
      <c r="M11" s="189">
        <v>162</v>
      </c>
      <c r="N11" s="189"/>
      <c r="O11" s="189"/>
      <c r="P11" s="110" t="s">
        <v>505</v>
      </c>
      <c r="Q11" s="6"/>
    </row>
    <row r="12" spans="1:19" x14ac:dyDescent="0.2">
      <c r="A12" s="50">
        <v>6</v>
      </c>
      <c r="B12" s="92"/>
      <c r="C12" s="365"/>
      <c r="D12" s="80"/>
      <c r="E12" s="40"/>
      <c r="F12" s="303"/>
      <c r="G12" s="83" t="s">
        <v>79</v>
      </c>
      <c r="H12" s="32">
        <v>10</v>
      </c>
      <c r="I12" s="33">
        <v>11110</v>
      </c>
      <c r="J12" s="326">
        <f t="shared" si="1"/>
        <v>3299.46</v>
      </c>
      <c r="K12" s="327">
        <v>3299.46</v>
      </c>
      <c r="L12" s="189"/>
      <c r="M12" s="193"/>
      <c r="N12" s="194"/>
      <c r="O12" s="194"/>
      <c r="P12" s="110"/>
      <c r="Q12" s="6"/>
    </row>
    <row r="13" spans="1:19" x14ac:dyDescent="0.2">
      <c r="A13" s="50">
        <v>7</v>
      </c>
      <c r="B13" s="92">
        <v>9927</v>
      </c>
      <c r="C13" s="365" t="s">
        <v>82</v>
      </c>
      <c r="D13" s="80">
        <v>39337</v>
      </c>
      <c r="E13" s="40">
        <v>63116629</v>
      </c>
      <c r="F13" s="303" t="s">
        <v>843</v>
      </c>
      <c r="G13" s="77" t="s">
        <v>382</v>
      </c>
      <c r="H13" s="48">
        <v>10</v>
      </c>
      <c r="I13" s="51">
        <v>14310</v>
      </c>
      <c r="J13" s="228">
        <f t="shared" si="1"/>
        <v>15.1</v>
      </c>
      <c r="K13" s="327"/>
      <c r="L13" s="189"/>
      <c r="M13" s="193">
        <v>15.1</v>
      </c>
      <c r="N13" s="194"/>
      <c r="O13" s="194"/>
      <c r="P13" s="110" t="s">
        <v>206</v>
      </c>
      <c r="Q13" s="6"/>
    </row>
    <row r="14" spans="1:19" x14ac:dyDescent="0.2">
      <c r="A14" s="50">
        <v>8</v>
      </c>
      <c r="B14" s="92" t="s">
        <v>895</v>
      </c>
      <c r="C14" s="365" t="s">
        <v>896</v>
      </c>
      <c r="D14" s="80">
        <v>45708</v>
      </c>
      <c r="E14" s="40">
        <v>63116629</v>
      </c>
      <c r="F14" s="303" t="s">
        <v>884</v>
      </c>
      <c r="G14" s="83" t="s">
        <v>113</v>
      </c>
      <c r="H14" s="32">
        <v>10</v>
      </c>
      <c r="I14" s="33">
        <v>13460</v>
      </c>
      <c r="J14" s="228">
        <f t="shared" ref="J14:J16" si="3">SUM(K14+L14+M14+N14+O14)</f>
        <v>362.8</v>
      </c>
      <c r="K14" s="192"/>
      <c r="L14" s="189"/>
      <c r="M14" s="193">
        <v>362.8</v>
      </c>
      <c r="N14" s="194"/>
      <c r="O14" s="194"/>
      <c r="P14" s="110" t="s">
        <v>897</v>
      </c>
      <c r="Q14" s="6"/>
    </row>
    <row r="15" spans="1:19" x14ac:dyDescent="0.2">
      <c r="A15" s="50">
        <v>9</v>
      </c>
      <c r="B15" s="272" t="s">
        <v>942</v>
      </c>
      <c r="C15" s="68" t="s">
        <v>355</v>
      </c>
      <c r="D15" s="40">
        <v>49389</v>
      </c>
      <c r="E15" s="40">
        <v>63116629</v>
      </c>
      <c r="F15" s="38" t="s">
        <v>921</v>
      </c>
      <c r="G15" s="83" t="s">
        <v>931</v>
      </c>
      <c r="H15" s="32">
        <v>10</v>
      </c>
      <c r="I15" s="33">
        <v>13780</v>
      </c>
      <c r="J15" s="228">
        <f t="shared" si="3"/>
        <v>35.380000000000003</v>
      </c>
      <c r="K15" s="192"/>
      <c r="L15" s="189"/>
      <c r="M15" s="193">
        <v>35.380000000000003</v>
      </c>
      <c r="N15" s="194"/>
      <c r="O15" s="194"/>
      <c r="P15" s="301" t="s">
        <v>216</v>
      </c>
      <c r="Q15" s="6"/>
    </row>
    <row r="16" spans="1:19" x14ac:dyDescent="0.2">
      <c r="A16" s="50">
        <v>10</v>
      </c>
      <c r="B16" s="272"/>
      <c r="C16" s="68"/>
      <c r="D16" s="40"/>
      <c r="E16" s="40"/>
      <c r="F16" s="38" t="s">
        <v>994</v>
      </c>
      <c r="G16" s="83" t="s">
        <v>80</v>
      </c>
      <c r="H16" s="32">
        <v>10</v>
      </c>
      <c r="I16" s="33">
        <v>11110</v>
      </c>
      <c r="J16" s="326">
        <f t="shared" si="3"/>
        <v>3299.46</v>
      </c>
      <c r="K16" s="189">
        <v>3299.46</v>
      </c>
      <c r="L16" s="189"/>
      <c r="M16" s="193"/>
      <c r="N16" s="194"/>
      <c r="O16" s="194"/>
      <c r="P16" s="342"/>
    </row>
    <row r="17" spans="1:16" x14ac:dyDescent="0.2">
      <c r="A17" s="50">
        <v>11</v>
      </c>
      <c r="B17" s="272" t="s">
        <v>433</v>
      </c>
      <c r="C17" s="68" t="s">
        <v>434</v>
      </c>
      <c r="D17" s="40">
        <v>67950</v>
      </c>
      <c r="E17" s="40">
        <v>63116629</v>
      </c>
      <c r="F17" s="38" t="s">
        <v>1051</v>
      </c>
      <c r="G17" s="83" t="s">
        <v>113</v>
      </c>
      <c r="H17" s="32">
        <v>10</v>
      </c>
      <c r="I17" s="33">
        <v>13460</v>
      </c>
      <c r="J17" s="228">
        <f t="shared" ref="J17" si="4">SUM(K17+L17+M17+N17+O17)</f>
        <v>449.7</v>
      </c>
      <c r="K17" s="192"/>
      <c r="L17" s="189"/>
      <c r="M17" s="193">
        <v>449.7</v>
      </c>
      <c r="N17" s="194"/>
      <c r="O17" s="194"/>
      <c r="P17" s="301" t="s">
        <v>435</v>
      </c>
    </row>
    <row r="18" spans="1:16" x14ac:dyDescent="0.2">
      <c r="A18" s="50">
        <v>12</v>
      </c>
      <c r="B18" s="272" t="s">
        <v>1122</v>
      </c>
      <c r="C18" s="68" t="s">
        <v>388</v>
      </c>
      <c r="D18" s="40">
        <v>73013</v>
      </c>
      <c r="E18" s="40">
        <v>63116629</v>
      </c>
      <c r="F18" s="303" t="s">
        <v>1096</v>
      </c>
      <c r="G18" s="83" t="s">
        <v>113</v>
      </c>
      <c r="H18" s="32">
        <v>10</v>
      </c>
      <c r="I18" s="33">
        <v>13460</v>
      </c>
      <c r="J18" s="228">
        <f t="shared" ref="J18:J27" si="5">SUM(K18+L18+M18+N18+O18)</f>
        <v>362.8</v>
      </c>
      <c r="K18" s="192"/>
      <c r="L18" s="189"/>
      <c r="M18" s="193">
        <v>362.8</v>
      </c>
      <c r="N18" s="194"/>
      <c r="O18" s="194"/>
      <c r="P18" s="301" t="s">
        <v>141</v>
      </c>
    </row>
    <row r="19" spans="1:16" x14ac:dyDescent="0.2">
      <c r="A19" s="50">
        <v>13</v>
      </c>
      <c r="B19" s="272" t="s">
        <v>1126</v>
      </c>
      <c r="C19" s="68" t="s">
        <v>82</v>
      </c>
      <c r="D19" s="40">
        <v>73239</v>
      </c>
      <c r="E19" s="40">
        <v>63116629</v>
      </c>
      <c r="F19" s="303" t="s">
        <v>1125</v>
      </c>
      <c r="G19" s="83" t="s">
        <v>931</v>
      </c>
      <c r="H19" s="32">
        <v>10</v>
      </c>
      <c r="I19" s="33">
        <v>13780</v>
      </c>
      <c r="J19" s="228">
        <f t="shared" si="5"/>
        <v>49.48</v>
      </c>
      <c r="K19" s="192"/>
      <c r="L19" s="189"/>
      <c r="M19" s="193">
        <v>49.48</v>
      </c>
      <c r="N19" s="194"/>
      <c r="O19" s="194"/>
      <c r="P19" s="301" t="s">
        <v>216</v>
      </c>
    </row>
    <row r="20" spans="1:16" x14ac:dyDescent="0.2">
      <c r="A20" s="50">
        <v>14</v>
      </c>
      <c r="B20" s="434" t="s">
        <v>1190</v>
      </c>
      <c r="C20" s="345" t="s">
        <v>616</v>
      </c>
      <c r="D20" s="101">
        <v>76514</v>
      </c>
      <c r="E20" s="40">
        <v>63116629</v>
      </c>
      <c r="F20" s="38" t="s">
        <v>1182</v>
      </c>
      <c r="G20" s="83" t="s">
        <v>382</v>
      </c>
      <c r="H20" s="32">
        <v>10</v>
      </c>
      <c r="I20" s="33">
        <v>14310</v>
      </c>
      <c r="J20" s="230">
        <f t="shared" si="5"/>
        <v>14.7</v>
      </c>
      <c r="K20" s="327"/>
      <c r="L20" s="503"/>
      <c r="M20" s="202">
        <v>14.7</v>
      </c>
      <c r="N20" s="202"/>
      <c r="O20" s="202"/>
      <c r="P20" s="19" t="s">
        <v>206</v>
      </c>
    </row>
    <row r="21" spans="1:16" x14ac:dyDescent="0.2">
      <c r="A21" s="50">
        <v>15</v>
      </c>
      <c r="B21" s="278" t="s">
        <v>1287</v>
      </c>
      <c r="C21" s="18" t="s">
        <v>994</v>
      </c>
      <c r="D21" s="100">
        <v>86771</v>
      </c>
      <c r="E21" s="40">
        <v>63116629</v>
      </c>
      <c r="F21" s="24" t="s">
        <v>1274</v>
      </c>
      <c r="G21" s="77" t="s">
        <v>199</v>
      </c>
      <c r="H21" s="48">
        <v>10</v>
      </c>
      <c r="I21" s="51">
        <v>14310</v>
      </c>
      <c r="J21" s="228">
        <f t="shared" si="5"/>
        <v>27.2</v>
      </c>
      <c r="K21" s="431"/>
      <c r="L21" s="247"/>
      <c r="M21" s="193">
        <v>27.2</v>
      </c>
      <c r="N21" s="194"/>
      <c r="O21" s="194"/>
      <c r="P21" s="317" t="s">
        <v>206</v>
      </c>
    </row>
    <row r="22" spans="1:16" x14ac:dyDescent="0.2">
      <c r="A22" s="50">
        <v>16</v>
      </c>
      <c r="B22" s="433" t="s">
        <v>1291</v>
      </c>
      <c r="C22" s="506">
        <v>44977</v>
      </c>
      <c r="D22" s="100">
        <v>86928</v>
      </c>
      <c r="E22" s="40">
        <v>63116629</v>
      </c>
      <c r="F22" s="303" t="s">
        <v>1274</v>
      </c>
      <c r="G22" s="77" t="s">
        <v>778</v>
      </c>
      <c r="H22" s="48">
        <v>10</v>
      </c>
      <c r="I22" s="51">
        <v>13450</v>
      </c>
      <c r="J22" s="228">
        <f t="shared" si="5"/>
        <v>63.14</v>
      </c>
      <c r="K22" s="327"/>
      <c r="L22" s="247"/>
      <c r="M22" s="193">
        <v>63.14</v>
      </c>
      <c r="N22" s="194"/>
      <c r="O22" s="194"/>
      <c r="P22" s="432" t="s">
        <v>606</v>
      </c>
    </row>
    <row r="23" spans="1:16" x14ac:dyDescent="0.2">
      <c r="A23" s="50">
        <v>17</v>
      </c>
      <c r="B23" s="433"/>
      <c r="C23" s="506"/>
      <c r="D23" s="100"/>
      <c r="E23" s="40"/>
      <c r="F23" s="303" t="s">
        <v>1274</v>
      </c>
      <c r="G23" s="83" t="s">
        <v>1014</v>
      </c>
      <c r="H23" s="32">
        <v>10</v>
      </c>
      <c r="I23" s="33">
        <v>11110</v>
      </c>
      <c r="J23" s="326">
        <f t="shared" si="5"/>
        <v>3312.73</v>
      </c>
      <c r="K23" s="189">
        <v>3312.73</v>
      </c>
      <c r="L23" s="247"/>
      <c r="M23" s="193"/>
      <c r="N23" s="194"/>
      <c r="O23" s="194"/>
      <c r="P23" s="342"/>
    </row>
    <row r="24" spans="1:16" x14ac:dyDescent="0.2">
      <c r="A24" s="50">
        <v>18</v>
      </c>
      <c r="B24" s="433" t="s">
        <v>1344</v>
      </c>
      <c r="C24" s="18" t="s">
        <v>1342</v>
      </c>
      <c r="D24" s="100">
        <v>92904</v>
      </c>
      <c r="E24" s="40">
        <v>63116629</v>
      </c>
      <c r="F24" s="40">
        <v>63116629</v>
      </c>
      <c r="G24" s="77" t="s">
        <v>113</v>
      </c>
      <c r="H24" s="48">
        <v>10</v>
      </c>
      <c r="I24" s="51">
        <v>13460</v>
      </c>
      <c r="J24" s="229">
        <f t="shared" si="5"/>
        <v>500</v>
      </c>
      <c r="K24" s="327"/>
      <c r="L24" s="247"/>
      <c r="M24" s="193">
        <v>500</v>
      </c>
      <c r="N24" s="194"/>
      <c r="O24" s="194"/>
      <c r="P24" s="432" t="s">
        <v>1343</v>
      </c>
    </row>
    <row r="25" spans="1:16" x14ac:dyDescent="0.2">
      <c r="A25" s="50">
        <v>19</v>
      </c>
      <c r="B25" s="433" t="s">
        <v>1382</v>
      </c>
      <c r="C25" s="18" t="s">
        <v>616</v>
      </c>
      <c r="D25" s="100">
        <v>100448</v>
      </c>
      <c r="E25" s="40">
        <v>63116629</v>
      </c>
      <c r="F25" s="24" t="s">
        <v>1363</v>
      </c>
      <c r="G25" s="77" t="s">
        <v>215</v>
      </c>
      <c r="H25" s="48">
        <v>10</v>
      </c>
      <c r="I25" s="51">
        <v>13780</v>
      </c>
      <c r="J25" s="228">
        <f t="shared" si="5"/>
        <v>123.74</v>
      </c>
      <c r="K25" s="431"/>
      <c r="L25" s="247"/>
      <c r="M25" s="193">
        <v>123.74</v>
      </c>
      <c r="N25" s="194"/>
      <c r="O25" s="194"/>
      <c r="P25" s="317" t="s">
        <v>216</v>
      </c>
    </row>
    <row r="26" spans="1:16" x14ac:dyDescent="0.2">
      <c r="A26" s="50">
        <v>20</v>
      </c>
      <c r="B26" s="433" t="s">
        <v>1383</v>
      </c>
      <c r="C26" s="18" t="s">
        <v>994</v>
      </c>
      <c r="D26" s="100">
        <v>100462</v>
      </c>
      <c r="E26" s="40">
        <v>63116629</v>
      </c>
      <c r="F26" s="24" t="s">
        <v>1363</v>
      </c>
      <c r="G26" s="77" t="s">
        <v>215</v>
      </c>
      <c r="H26" s="48">
        <v>10</v>
      </c>
      <c r="I26" s="51">
        <v>13780</v>
      </c>
      <c r="J26" s="228">
        <f t="shared" si="5"/>
        <v>50.12</v>
      </c>
      <c r="K26" s="431"/>
      <c r="L26" s="247"/>
      <c r="M26" s="193">
        <v>50.12</v>
      </c>
      <c r="N26" s="194"/>
      <c r="O26" s="194"/>
      <c r="P26" s="317" t="s">
        <v>216</v>
      </c>
    </row>
    <row r="27" spans="1:16" x14ac:dyDescent="0.2">
      <c r="A27" s="50">
        <v>21</v>
      </c>
      <c r="B27" s="433"/>
      <c r="C27" s="18"/>
      <c r="D27" s="100"/>
      <c r="E27" s="40"/>
      <c r="F27" s="24" t="s">
        <v>1461</v>
      </c>
      <c r="G27" s="83" t="s">
        <v>1297</v>
      </c>
      <c r="H27" s="32">
        <v>10</v>
      </c>
      <c r="I27" s="33">
        <v>11110</v>
      </c>
      <c r="J27" s="326">
        <f t="shared" si="5"/>
        <v>3312.73</v>
      </c>
      <c r="K27" s="431">
        <v>3312.73</v>
      </c>
      <c r="L27" s="247"/>
      <c r="M27" s="193"/>
      <c r="N27" s="194"/>
      <c r="O27" s="194"/>
      <c r="P27" s="521" t="s">
        <v>206</v>
      </c>
    </row>
    <row r="28" spans="1:16" x14ac:dyDescent="0.2">
      <c r="A28" s="50">
        <v>22</v>
      </c>
      <c r="B28" s="433" t="s">
        <v>1424</v>
      </c>
      <c r="C28" s="18" t="s">
        <v>994</v>
      </c>
      <c r="D28" s="100">
        <v>131559</v>
      </c>
      <c r="E28" s="40">
        <v>63116629</v>
      </c>
      <c r="F28" s="24" t="s">
        <v>1674</v>
      </c>
      <c r="G28" s="77" t="s">
        <v>382</v>
      </c>
      <c r="H28" s="48">
        <v>10</v>
      </c>
      <c r="I28" s="51">
        <v>14310</v>
      </c>
      <c r="J28" s="326">
        <f t="shared" ref="J28:J31" si="6">SUM(K28+L28+M28+N28+O28)</f>
        <v>50</v>
      </c>
      <c r="K28" s="431"/>
      <c r="L28" s="247"/>
      <c r="M28" s="193">
        <v>50</v>
      </c>
      <c r="N28" s="194"/>
      <c r="O28" s="194"/>
      <c r="P28" s="521" t="s">
        <v>206</v>
      </c>
    </row>
    <row r="29" spans="1:16" x14ac:dyDescent="0.2">
      <c r="A29" s="50">
        <v>23</v>
      </c>
      <c r="B29" s="433" t="s">
        <v>1425</v>
      </c>
      <c r="C29" s="18" t="s">
        <v>616</v>
      </c>
      <c r="D29" s="100">
        <v>131584</v>
      </c>
      <c r="E29" s="40">
        <v>63116629</v>
      </c>
      <c r="F29" s="24" t="s">
        <v>1674</v>
      </c>
      <c r="G29" s="77" t="s">
        <v>382</v>
      </c>
      <c r="H29" s="48">
        <v>10</v>
      </c>
      <c r="I29" s="51">
        <v>14310</v>
      </c>
      <c r="J29" s="326">
        <f t="shared" si="6"/>
        <v>50</v>
      </c>
      <c r="K29" s="431"/>
      <c r="L29" s="247"/>
      <c r="M29" s="193">
        <v>50</v>
      </c>
      <c r="N29" s="194"/>
      <c r="O29" s="194"/>
      <c r="P29" s="521" t="s">
        <v>206</v>
      </c>
    </row>
    <row r="30" spans="1:16" x14ac:dyDescent="0.2">
      <c r="A30" s="50">
        <v>24</v>
      </c>
      <c r="B30" s="116" t="s">
        <v>430</v>
      </c>
      <c r="C30" s="18" t="s">
        <v>431</v>
      </c>
      <c r="D30" s="100">
        <v>140323</v>
      </c>
      <c r="E30" s="40">
        <v>63116629</v>
      </c>
      <c r="F30" s="38" t="s">
        <v>1690</v>
      </c>
      <c r="G30" s="83" t="s">
        <v>113</v>
      </c>
      <c r="H30" s="32">
        <v>10</v>
      </c>
      <c r="I30" s="33">
        <v>13460</v>
      </c>
      <c r="J30" s="228">
        <f t="shared" si="6"/>
        <v>362.8</v>
      </c>
      <c r="K30" s="192"/>
      <c r="L30" s="189"/>
      <c r="M30" s="193">
        <v>362.8</v>
      </c>
      <c r="N30" s="194"/>
      <c r="O30" s="194"/>
      <c r="P30" s="110" t="s">
        <v>432</v>
      </c>
    </row>
    <row r="31" spans="1:16" x14ac:dyDescent="0.2">
      <c r="A31" s="50">
        <v>25</v>
      </c>
      <c r="B31" s="116" t="s">
        <v>1792</v>
      </c>
      <c r="C31" s="18" t="s">
        <v>1385</v>
      </c>
      <c r="D31" s="100">
        <v>148088</v>
      </c>
      <c r="E31" s="40">
        <v>63116629</v>
      </c>
      <c r="F31" s="38" t="s">
        <v>1781</v>
      </c>
      <c r="G31" s="77" t="s">
        <v>215</v>
      </c>
      <c r="H31" s="48">
        <v>10</v>
      </c>
      <c r="I31" s="51">
        <v>13780</v>
      </c>
      <c r="J31" s="228">
        <f t="shared" si="6"/>
        <v>50.03</v>
      </c>
      <c r="K31" s="431"/>
      <c r="L31" s="247"/>
      <c r="M31" s="193">
        <v>50.03</v>
      </c>
      <c r="N31" s="194"/>
      <c r="O31" s="194"/>
      <c r="P31" s="317" t="s">
        <v>216</v>
      </c>
    </row>
    <row r="32" spans="1:16" x14ac:dyDescent="0.2">
      <c r="A32" s="50">
        <v>26</v>
      </c>
      <c r="B32" s="116">
        <v>31728</v>
      </c>
      <c r="C32" s="18" t="s">
        <v>1385</v>
      </c>
      <c r="D32" s="100">
        <v>149487</v>
      </c>
      <c r="E32" s="40">
        <v>63116629</v>
      </c>
      <c r="F32" s="24" t="s">
        <v>1817</v>
      </c>
      <c r="G32" s="77" t="s">
        <v>382</v>
      </c>
      <c r="H32" s="48">
        <v>10</v>
      </c>
      <c r="I32" s="51">
        <v>14310</v>
      </c>
      <c r="J32" s="326">
        <f t="shared" ref="J32" si="7">SUM(K32+L32+M32+N32+O32)</f>
        <v>11.1</v>
      </c>
      <c r="K32" s="431"/>
      <c r="L32" s="247"/>
      <c r="M32" s="193">
        <v>11.1</v>
      </c>
      <c r="N32" s="194"/>
      <c r="O32" s="194"/>
      <c r="P32" s="521" t="s">
        <v>206</v>
      </c>
    </row>
    <row r="33" spans="1:16" ht="13.5" thickBot="1" x14ac:dyDescent="0.25">
      <c r="A33" s="50">
        <v>27</v>
      </c>
      <c r="B33" s="272"/>
      <c r="C33" s="323"/>
      <c r="D33" s="40"/>
      <c r="E33" s="40"/>
      <c r="F33" s="38" t="s">
        <v>1967</v>
      </c>
      <c r="G33" s="83" t="s">
        <v>1555</v>
      </c>
      <c r="H33" s="32">
        <v>10</v>
      </c>
      <c r="I33" s="33">
        <v>11110</v>
      </c>
      <c r="J33" s="326">
        <f t="shared" si="0"/>
        <v>3312.73</v>
      </c>
      <c r="K33" s="189">
        <v>3312.73</v>
      </c>
      <c r="L33" s="189"/>
      <c r="M33" s="193"/>
      <c r="N33" s="194"/>
      <c r="O33" s="194"/>
      <c r="P33" s="193"/>
    </row>
    <row r="34" spans="1:16" ht="13.5" thickBot="1" x14ac:dyDescent="0.25">
      <c r="A34" s="335"/>
      <c r="B34" s="336"/>
      <c r="C34" s="337"/>
      <c r="D34" s="338"/>
      <c r="E34" s="336"/>
      <c r="F34" s="337"/>
      <c r="G34" s="336"/>
      <c r="H34" s="337"/>
      <c r="I34" s="339" t="s">
        <v>48</v>
      </c>
      <c r="J34" s="213">
        <f t="shared" ref="J34:O34" si="8">SUM(J7:J33)</f>
        <v>22440.789999999997</v>
      </c>
      <c r="K34" s="213">
        <f t="shared" si="8"/>
        <v>18721.079999999998</v>
      </c>
      <c r="L34" s="213">
        <f t="shared" si="8"/>
        <v>0</v>
      </c>
      <c r="M34" s="213">
        <f t="shared" si="8"/>
        <v>3719.7099999999996</v>
      </c>
      <c r="N34" s="213">
        <f t="shared" si="8"/>
        <v>0</v>
      </c>
      <c r="O34" s="213">
        <f t="shared" si="8"/>
        <v>0</v>
      </c>
      <c r="P34" s="227"/>
    </row>
    <row r="35" spans="1:16" x14ac:dyDescent="0.2">
      <c r="E35" s="111"/>
      <c r="M35" s="118"/>
    </row>
    <row r="36" spans="1:16" x14ac:dyDescent="0.2">
      <c r="E36" s="111"/>
      <c r="J36" s="281"/>
      <c r="K36" s="281"/>
      <c r="M36" s="281"/>
      <c r="P36" s="196"/>
    </row>
    <row r="38" spans="1:16" x14ac:dyDescent="0.2">
      <c r="B38" s="84"/>
      <c r="D38" s="84"/>
      <c r="E38" s="84"/>
      <c r="G38" s="84"/>
      <c r="P38" s="84"/>
    </row>
  </sheetData>
  <autoFilter ref="A6:P21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110" zoomScaleNormal="110" workbookViewId="0">
      <selection activeCell="A9" sqref="A9:A17"/>
    </sheetView>
  </sheetViews>
  <sheetFormatPr defaultRowHeight="12.75" x14ac:dyDescent="0.2"/>
  <cols>
    <col min="1" max="1" width="3.140625" style="1" customWidth="1"/>
    <col min="2" max="2" width="11" style="2" customWidth="1"/>
    <col min="3" max="3" width="8.7109375" style="2" customWidth="1"/>
    <col min="4" max="4" width="7" style="2" customWidth="1"/>
    <col min="5" max="5" width="9.5703125" style="2" customWidth="1"/>
    <col min="6" max="6" width="8.5703125" style="1" customWidth="1"/>
    <col min="7" max="7" width="18" style="2" customWidth="1"/>
    <col min="8" max="8" width="3" style="1" customWidth="1"/>
    <col min="9" max="9" width="6.28515625" style="1" customWidth="1"/>
    <col min="10" max="10" width="8.28515625" style="1" customWidth="1"/>
    <col min="11" max="11" width="8.42578125" style="1" customWidth="1"/>
    <col min="12" max="12" width="8" style="1" customWidth="1"/>
    <col min="13" max="13" width="8.140625" style="1" customWidth="1"/>
    <col min="14" max="14" width="7.28515625" style="1" customWidth="1"/>
    <col min="15" max="15" width="8" style="1" customWidth="1"/>
    <col min="16" max="16" width="18.28515625" style="1" customWidth="1"/>
    <col min="17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x14ac:dyDescent="0.2">
      <c r="A5" s="25"/>
      <c r="B5" s="102"/>
      <c r="C5" s="102"/>
      <c r="D5" s="102"/>
      <c r="E5" s="102"/>
      <c r="F5" s="25"/>
      <c r="G5" s="102"/>
      <c r="H5" s="25"/>
      <c r="I5" s="25"/>
      <c r="J5" s="25"/>
      <c r="K5" s="25"/>
      <c r="L5" s="25"/>
      <c r="M5" s="25"/>
      <c r="N5" s="25"/>
      <c r="O5" s="25"/>
      <c r="P5" s="25"/>
    </row>
    <row r="6" spans="1:19" ht="16.5" thickBot="1" x14ac:dyDescent="0.3">
      <c r="A6" s="35" t="s">
        <v>1011</v>
      </c>
      <c r="B6" s="97"/>
      <c r="C6" s="97"/>
      <c r="D6" s="97"/>
      <c r="E6" s="97"/>
      <c r="F6" s="35"/>
      <c r="G6" s="97"/>
      <c r="H6" s="35"/>
      <c r="I6" s="35"/>
      <c r="J6" s="35"/>
      <c r="K6" s="35"/>
      <c r="L6" s="6"/>
      <c r="M6" s="6"/>
      <c r="N6" s="6"/>
      <c r="O6" s="6"/>
      <c r="P6" s="6"/>
      <c r="Q6" s="25"/>
      <c r="R6" s="25"/>
    </row>
    <row r="7" spans="1:19" ht="13.5" thickBot="1" x14ac:dyDescent="0.25">
      <c r="A7" s="248" t="s">
        <v>2</v>
      </c>
      <c r="B7" s="215" t="s">
        <v>50</v>
      </c>
      <c r="C7" s="264" t="s">
        <v>49</v>
      </c>
      <c r="D7" s="217" t="s">
        <v>0</v>
      </c>
      <c r="E7" s="218" t="s">
        <v>3</v>
      </c>
      <c r="F7" s="219" t="s">
        <v>51</v>
      </c>
      <c r="G7" s="265" t="s">
        <v>4</v>
      </c>
      <c r="H7" s="250" t="s">
        <v>28</v>
      </c>
      <c r="I7" s="266" t="s">
        <v>5</v>
      </c>
      <c r="J7" s="252" t="s">
        <v>6</v>
      </c>
      <c r="K7" s="253" t="s">
        <v>7</v>
      </c>
      <c r="L7" s="254" t="s">
        <v>8</v>
      </c>
      <c r="M7" s="252" t="s">
        <v>9</v>
      </c>
      <c r="N7" s="255" t="s">
        <v>10</v>
      </c>
      <c r="O7" s="252" t="s">
        <v>11</v>
      </c>
      <c r="P7" s="252" t="s">
        <v>12</v>
      </c>
      <c r="Q7" s="25"/>
      <c r="R7" s="25"/>
    </row>
    <row r="8" spans="1:19" s="5" customFormat="1" x14ac:dyDescent="0.2">
      <c r="A8" s="30">
        <v>1</v>
      </c>
      <c r="B8" s="98"/>
      <c r="C8" s="98"/>
      <c r="D8" s="99"/>
      <c r="E8" s="99"/>
      <c r="F8" s="366" t="s">
        <v>82</v>
      </c>
      <c r="G8" s="77" t="s">
        <v>81</v>
      </c>
      <c r="H8" s="48">
        <v>10</v>
      </c>
      <c r="I8" s="39">
        <v>11110</v>
      </c>
      <c r="J8" s="343">
        <f>SUM(K8+L8+M8+N8+O8)</f>
        <v>1807.15</v>
      </c>
      <c r="K8" s="281">
        <v>1807.15</v>
      </c>
      <c r="L8" s="344"/>
      <c r="M8" s="201"/>
      <c r="N8" s="344"/>
      <c r="O8" s="344"/>
      <c r="P8" s="26"/>
      <c r="Q8" s="6"/>
      <c r="R8" s="6"/>
      <c r="S8" s="6"/>
    </row>
    <row r="9" spans="1:19" s="5" customFormat="1" x14ac:dyDescent="0.2">
      <c r="A9" s="7">
        <v>2</v>
      </c>
      <c r="B9" s="345"/>
      <c r="C9" s="345"/>
      <c r="D9" s="101"/>
      <c r="E9" s="101"/>
      <c r="F9" s="38"/>
      <c r="G9" s="83" t="s">
        <v>79</v>
      </c>
      <c r="H9" s="32">
        <v>10</v>
      </c>
      <c r="I9" s="33">
        <v>11110</v>
      </c>
      <c r="J9" s="230">
        <f>SUM(K9+L9+M9+N9+O9)</f>
        <v>2220.36</v>
      </c>
      <c r="K9" s="327">
        <v>2220.36</v>
      </c>
      <c r="L9" s="202"/>
      <c r="M9" s="202"/>
      <c r="N9" s="202"/>
      <c r="O9" s="202"/>
      <c r="P9" s="19"/>
      <c r="Q9" s="6"/>
      <c r="R9" s="6"/>
      <c r="S9" s="6"/>
    </row>
    <row r="10" spans="1:19" s="5" customFormat="1" x14ac:dyDescent="0.2">
      <c r="A10" s="386">
        <v>3</v>
      </c>
      <c r="B10" s="345"/>
      <c r="C10" s="345"/>
      <c r="D10" s="101"/>
      <c r="E10" s="100"/>
      <c r="F10" s="38" t="s">
        <v>994</v>
      </c>
      <c r="G10" s="83" t="s">
        <v>80</v>
      </c>
      <c r="H10" s="32">
        <v>10</v>
      </c>
      <c r="I10" s="33">
        <v>11110</v>
      </c>
      <c r="J10" s="230">
        <f>SUM(K10+L10+M10+N10+O10)</f>
        <v>2220.36</v>
      </c>
      <c r="K10" s="327">
        <v>2220.36</v>
      </c>
      <c r="L10" s="327"/>
      <c r="M10" s="202"/>
      <c r="N10" s="202"/>
      <c r="O10" s="202"/>
      <c r="P10" s="19"/>
      <c r="Q10" s="6"/>
      <c r="R10" s="6"/>
      <c r="S10" s="6"/>
    </row>
    <row r="11" spans="1:19" s="5" customFormat="1" x14ac:dyDescent="0.2">
      <c r="A11" s="7">
        <v>4</v>
      </c>
      <c r="B11" s="345" t="s">
        <v>1119</v>
      </c>
      <c r="C11" s="345" t="s">
        <v>281</v>
      </c>
      <c r="D11" s="101">
        <v>72945</v>
      </c>
      <c r="E11" s="100">
        <v>63116775</v>
      </c>
      <c r="F11" s="38" t="s">
        <v>1096</v>
      </c>
      <c r="G11" s="83" t="s">
        <v>778</v>
      </c>
      <c r="H11" s="32">
        <v>10</v>
      </c>
      <c r="I11" s="33">
        <v>13450</v>
      </c>
      <c r="J11" s="230">
        <f t="shared" ref="J11:J12" si="0">SUM(K11+L11+M11+N11+O11)</f>
        <v>140</v>
      </c>
      <c r="K11" s="327"/>
      <c r="L11" s="503"/>
      <c r="M11" s="202">
        <v>140</v>
      </c>
      <c r="N11" s="202"/>
      <c r="O11" s="202"/>
      <c r="P11" s="19" t="s">
        <v>1120</v>
      </c>
      <c r="Q11" s="9" t="s">
        <v>1121</v>
      </c>
      <c r="R11" s="6"/>
      <c r="S11" s="6"/>
    </row>
    <row r="12" spans="1:19" s="5" customFormat="1" x14ac:dyDescent="0.2">
      <c r="A12" s="386">
        <v>5</v>
      </c>
      <c r="B12" s="434" t="s">
        <v>1181</v>
      </c>
      <c r="C12" s="345" t="s">
        <v>616</v>
      </c>
      <c r="D12" s="101">
        <v>75896</v>
      </c>
      <c r="E12" s="100">
        <v>63116775</v>
      </c>
      <c r="F12" s="38" t="s">
        <v>1182</v>
      </c>
      <c r="G12" s="83" t="s">
        <v>382</v>
      </c>
      <c r="H12" s="32">
        <v>10</v>
      </c>
      <c r="I12" s="33">
        <v>14310</v>
      </c>
      <c r="J12" s="230">
        <f t="shared" si="0"/>
        <v>12.8</v>
      </c>
      <c r="K12" s="327"/>
      <c r="L12" s="503"/>
      <c r="M12" s="202">
        <v>12.8</v>
      </c>
      <c r="N12" s="202"/>
      <c r="O12" s="202"/>
      <c r="P12" s="19" t="s">
        <v>206</v>
      </c>
      <c r="Q12" s="9"/>
      <c r="R12" s="6"/>
      <c r="S12" s="6"/>
    </row>
    <row r="13" spans="1:19" s="5" customFormat="1" x14ac:dyDescent="0.2">
      <c r="A13" s="7">
        <v>6</v>
      </c>
      <c r="B13" s="345"/>
      <c r="C13" s="345"/>
      <c r="D13" s="101"/>
      <c r="E13" s="100"/>
      <c r="F13" s="303" t="s">
        <v>1274</v>
      </c>
      <c r="G13" s="83" t="s">
        <v>1014</v>
      </c>
      <c r="H13" s="32">
        <v>10</v>
      </c>
      <c r="I13" s="33">
        <v>11110</v>
      </c>
      <c r="J13" s="230">
        <f>SUM(K13+L13+M13+N13+O13)</f>
        <v>2228.9899999999998</v>
      </c>
      <c r="K13" s="327">
        <v>2228.9899999999998</v>
      </c>
      <c r="L13" s="247"/>
      <c r="M13" s="193"/>
      <c r="N13" s="194"/>
      <c r="O13" s="194"/>
      <c r="P13" s="432"/>
      <c r="Q13" s="9"/>
      <c r="R13" s="6"/>
      <c r="S13" s="6"/>
    </row>
    <row r="14" spans="1:19" s="5" customFormat="1" x14ac:dyDescent="0.2">
      <c r="A14" s="386">
        <v>7</v>
      </c>
      <c r="B14" s="345" t="s">
        <v>1163</v>
      </c>
      <c r="C14" s="345" t="s">
        <v>1218</v>
      </c>
      <c r="D14" s="101">
        <v>93552</v>
      </c>
      <c r="E14" s="100">
        <v>63116775</v>
      </c>
      <c r="F14" s="303" t="s">
        <v>1327</v>
      </c>
      <c r="G14" s="77" t="s">
        <v>199</v>
      </c>
      <c r="H14" s="48">
        <v>10</v>
      </c>
      <c r="I14" s="51">
        <v>14310</v>
      </c>
      <c r="J14" s="228">
        <f t="shared" ref="J14:J15" si="1">SUM(K14+L14+M14+N14+O14)</f>
        <v>64.400000000000006</v>
      </c>
      <c r="K14" s="397"/>
      <c r="L14" s="247"/>
      <c r="M14" s="193">
        <v>64.400000000000006</v>
      </c>
      <c r="N14" s="194"/>
      <c r="O14" s="194"/>
      <c r="P14" s="432" t="s">
        <v>200</v>
      </c>
      <c r="Q14" s="9"/>
      <c r="R14" s="6"/>
      <c r="S14" s="6"/>
    </row>
    <row r="15" spans="1:19" s="5" customFormat="1" x14ac:dyDescent="0.2">
      <c r="A15" s="7">
        <v>8</v>
      </c>
      <c r="B15" s="345"/>
      <c r="C15" s="345"/>
      <c r="D15" s="101"/>
      <c r="E15" s="100"/>
      <c r="F15" s="303" t="s">
        <v>1461</v>
      </c>
      <c r="G15" s="83" t="s">
        <v>1297</v>
      </c>
      <c r="H15" s="32">
        <v>10</v>
      </c>
      <c r="I15" s="33">
        <v>11110</v>
      </c>
      <c r="J15" s="228">
        <f t="shared" si="1"/>
        <v>2228.9899999999998</v>
      </c>
      <c r="K15" s="397">
        <v>2228.9899999999998</v>
      </c>
      <c r="L15" s="247"/>
      <c r="M15" s="193"/>
      <c r="N15" s="194"/>
      <c r="O15" s="194"/>
      <c r="P15" s="432"/>
      <c r="Q15" s="9"/>
      <c r="R15" s="6"/>
      <c r="S15" s="6"/>
    </row>
    <row r="16" spans="1:19" s="5" customFormat="1" x14ac:dyDescent="0.2">
      <c r="A16" s="386">
        <v>9</v>
      </c>
      <c r="B16" s="434" t="s">
        <v>1835</v>
      </c>
      <c r="C16" s="345" t="s">
        <v>1385</v>
      </c>
      <c r="D16" s="101">
        <v>149525</v>
      </c>
      <c r="E16" s="100">
        <v>63116775</v>
      </c>
      <c r="F16" s="24" t="s">
        <v>1817</v>
      </c>
      <c r="G16" s="77" t="s">
        <v>382</v>
      </c>
      <c r="H16" s="48">
        <v>10</v>
      </c>
      <c r="I16" s="51">
        <v>14310</v>
      </c>
      <c r="J16" s="228">
        <f t="shared" ref="J16" si="2">SUM(K16+L16+M16+N16+O16)</f>
        <v>100</v>
      </c>
      <c r="K16" s="431"/>
      <c r="L16" s="247"/>
      <c r="M16" s="193">
        <v>100</v>
      </c>
      <c r="N16" s="194"/>
      <c r="O16" s="194"/>
      <c r="P16" s="521" t="s">
        <v>206</v>
      </c>
      <c r="Q16" s="9"/>
      <c r="R16" s="6"/>
      <c r="S16" s="6"/>
    </row>
    <row r="17" spans="1:19" s="5" customFormat="1" ht="13.5" thickBot="1" x14ac:dyDescent="0.25">
      <c r="A17" s="7">
        <v>10</v>
      </c>
      <c r="B17" s="345"/>
      <c r="C17" s="345"/>
      <c r="D17" s="101"/>
      <c r="E17" s="100"/>
      <c r="F17" s="38" t="s">
        <v>1967</v>
      </c>
      <c r="G17" s="83" t="s">
        <v>1555</v>
      </c>
      <c r="H17" s="32">
        <v>10</v>
      </c>
      <c r="I17" s="33">
        <v>11110</v>
      </c>
      <c r="J17" s="230">
        <f>SUM(K17+L17+M17+N17+O17)</f>
        <v>2228.9899999999998</v>
      </c>
      <c r="K17" s="327">
        <v>2228.9899999999998</v>
      </c>
      <c r="L17" s="200"/>
      <c r="M17" s="202"/>
      <c r="N17" s="202"/>
      <c r="O17" s="202"/>
      <c r="P17" s="19"/>
      <c r="Q17" s="6"/>
      <c r="R17" s="6"/>
      <c r="S17" s="6"/>
    </row>
    <row r="18" spans="1:19" s="5" customFormat="1" ht="13.5" thickBot="1" x14ac:dyDescent="0.25">
      <c r="A18" s="203"/>
      <c r="B18" s="204"/>
      <c r="C18" s="204"/>
      <c r="D18" s="204"/>
      <c r="E18" s="204"/>
      <c r="F18" s="205"/>
      <c r="G18" s="204"/>
      <c r="H18" s="205"/>
      <c r="I18" s="206" t="s">
        <v>42</v>
      </c>
      <c r="J18" s="207">
        <f t="shared" ref="J18:O18" si="3">SUM(J8:J17)</f>
        <v>13252.039999999999</v>
      </c>
      <c r="K18" s="207">
        <f t="shared" si="3"/>
        <v>12934.84</v>
      </c>
      <c r="L18" s="207">
        <f t="shared" si="3"/>
        <v>0</v>
      </c>
      <c r="M18" s="207">
        <f t="shared" si="3"/>
        <v>317.20000000000005</v>
      </c>
      <c r="N18" s="207">
        <f t="shared" si="3"/>
        <v>0</v>
      </c>
      <c r="O18" s="207">
        <f t="shared" si="3"/>
        <v>0</v>
      </c>
      <c r="P18" s="262"/>
    </row>
    <row r="19" spans="1:19" s="5" customFormat="1" x14ac:dyDescent="0.2">
      <c r="A19" s="1"/>
      <c r="B19" s="2"/>
      <c r="C19" s="2"/>
      <c r="D19" s="2"/>
      <c r="E19" s="2"/>
      <c r="F19" s="1"/>
      <c r="G19" s="2"/>
      <c r="H19" s="1"/>
      <c r="I19" s="1"/>
      <c r="J19" s="1"/>
      <c r="K19" s="1"/>
      <c r="L19" s="1"/>
      <c r="M19" s="1"/>
      <c r="N19" s="1"/>
      <c r="O19" s="1"/>
      <c r="P19" s="1"/>
    </row>
    <row r="20" spans="1:19" s="5" customFormat="1" x14ac:dyDescent="0.2">
      <c r="A20" s="1"/>
      <c r="B20" s="2"/>
      <c r="C20" s="2"/>
      <c r="D20" s="2"/>
      <c r="E20" s="2"/>
      <c r="F20" s="1"/>
      <c r="G20" s="2"/>
      <c r="H20" s="1"/>
      <c r="I20" s="1"/>
      <c r="J20" s="281"/>
      <c r="K20" s="281"/>
      <c r="L20" s="1"/>
      <c r="M20" s="1"/>
      <c r="N20" s="1"/>
      <c r="O20" s="1"/>
      <c r="P20" s="29"/>
    </row>
    <row r="21" spans="1:19" s="5" customFormat="1" x14ac:dyDescent="0.2">
      <c r="A21" s="1"/>
      <c r="B21" s="2"/>
      <c r="C21" s="2"/>
      <c r="D21" s="2"/>
      <c r="E21" s="2"/>
      <c r="F21" s="1"/>
      <c r="G21" s="2"/>
      <c r="H21" s="1"/>
      <c r="I21" s="1"/>
      <c r="J21" s="1"/>
      <c r="K21" s="1"/>
      <c r="L21" s="1"/>
      <c r="M21" s="1"/>
      <c r="N21" s="1"/>
      <c r="O21" s="1"/>
      <c r="P21" s="1"/>
    </row>
    <row r="22" spans="1:19" s="5" customFormat="1" x14ac:dyDescent="0.2">
      <c r="A22" s="1"/>
    </row>
    <row r="23" spans="1:19" s="5" customFormat="1" x14ac:dyDescent="0.2">
      <c r="A23" s="1"/>
      <c r="B23" s="2"/>
      <c r="C23" s="2"/>
      <c r="D23" s="2"/>
      <c r="E23" s="2"/>
      <c r="F23" s="1"/>
      <c r="G23" s="2"/>
      <c r="H23" s="1"/>
      <c r="I23" s="1"/>
      <c r="J23" s="1"/>
      <c r="K23" s="1"/>
      <c r="L23" s="1"/>
      <c r="M23" s="1"/>
      <c r="N23" s="1"/>
      <c r="O23" s="1"/>
      <c r="P23" s="1"/>
    </row>
    <row r="24" spans="1:19" s="5" customFormat="1" x14ac:dyDescent="0.2">
      <c r="A24" s="1"/>
      <c r="B24" s="2"/>
      <c r="C24" s="2"/>
      <c r="D24" s="2"/>
      <c r="E24" s="2"/>
      <c r="F24" s="1"/>
      <c r="G24" s="2"/>
      <c r="H24" s="1"/>
      <c r="I24" s="1"/>
      <c r="J24" s="1"/>
      <c r="K24" s="1"/>
      <c r="L24" s="1"/>
      <c r="M24" s="1"/>
      <c r="N24" s="1"/>
      <c r="O24" s="1"/>
      <c r="P24" s="1"/>
    </row>
    <row r="25" spans="1:19" s="5" customFormat="1" x14ac:dyDescent="0.2">
      <c r="A25" s="1"/>
      <c r="B25" s="2"/>
      <c r="C25" s="2"/>
      <c r="D25" s="2"/>
      <c r="E25" s="2"/>
      <c r="F25" s="1"/>
      <c r="G25" s="2"/>
      <c r="H25" s="1"/>
      <c r="I25" s="1"/>
      <c r="J25" s="1"/>
      <c r="K25" s="1"/>
      <c r="L25" s="1"/>
      <c r="M25" s="1"/>
      <c r="N25" s="1"/>
      <c r="O25" s="1"/>
      <c r="P25" s="1"/>
    </row>
    <row r="26" spans="1:19" s="5" customFormat="1" x14ac:dyDescent="0.2">
      <c r="A26" s="1"/>
      <c r="B26" s="2"/>
      <c r="C26" s="2"/>
      <c r="D26" s="2"/>
      <c r="E26" s="2"/>
      <c r="F26" s="1"/>
      <c r="G26" s="2"/>
      <c r="H26" s="1"/>
      <c r="I26" s="1"/>
      <c r="J26" s="1"/>
      <c r="K26" s="1"/>
      <c r="L26" s="1"/>
      <c r="M26" s="1"/>
      <c r="N26" s="1"/>
      <c r="O26" s="1"/>
      <c r="P26" s="1"/>
    </row>
    <row r="27" spans="1:19" s="5" customFormat="1" x14ac:dyDescent="0.2">
      <c r="A27" s="1"/>
      <c r="B27" s="2"/>
      <c r="C27" s="2"/>
      <c r="D27" s="2"/>
      <c r="E27" s="2"/>
      <c r="F27" s="1"/>
      <c r="G27" s="2"/>
      <c r="H27" s="1"/>
      <c r="I27" s="1"/>
      <c r="J27" s="1"/>
      <c r="K27" s="1"/>
      <c r="L27" s="1"/>
      <c r="M27" s="1"/>
      <c r="N27" s="1"/>
      <c r="O27" s="1"/>
      <c r="P27" s="1"/>
    </row>
    <row r="28" spans="1:19" s="5" customFormat="1" x14ac:dyDescent="0.2">
      <c r="A28" s="1"/>
      <c r="B28" s="2"/>
      <c r="C28" s="2"/>
      <c r="D28" s="2"/>
      <c r="E28" s="2"/>
      <c r="F28" s="1"/>
      <c r="G28" s="2"/>
      <c r="H28" s="1"/>
      <c r="I28" s="1"/>
      <c r="J28" s="1"/>
      <c r="K28" s="1"/>
      <c r="L28" s="1"/>
      <c r="M28" s="1"/>
      <c r="N28" s="1"/>
      <c r="O28" s="1"/>
      <c r="P28" s="1"/>
    </row>
    <row r="29" spans="1:19" s="5" customFormat="1" x14ac:dyDescent="0.2">
      <c r="A29" s="1"/>
      <c r="B29" s="2"/>
      <c r="C29" s="2"/>
      <c r="D29" s="2"/>
      <c r="E29" s="2"/>
      <c r="F29" s="1"/>
      <c r="G29" s="2"/>
      <c r="H29" s="1"/>
      <c r="I29" s="1"/>
      <c r="J29" s="1"/>
      <c r="K29" s="1"/>
      <c r="L29" s="1"/>
      <c r="M29" s="1"/>
      <c r="N29" s="1"/>
      <c r="O29" s="1"/>
      <c r="P29" s="1"/>
    </row>
  </sheetData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7" zoomScale="110" zoomScaleNormal="110" workbookViewId="0">
      <selection activeCell="G39" sqref="G39"/>
    </sheetView>
  </sheetViews>
  <sheetFormatPr defaultRowHeight="12.75" x14ac:dyDescent="0.2"/>
  <cols>
    <col min="1" max="1" width="3.28515625" style="1" customWidth="1"/>
    <col min="2" max="2" width="11" style="2" customWidth="1"/>
    <col min="3" max="3" width="9" style="2" customWidth="1"/>
    <col min="4" max="4" width="7.140625" style="2" customWidth="1"/>
    <col min="5" max="5" width="9.5703125" style="2" customWidth="1"/>
    <col min="6" max="6" width="8.42578125" style="1" customWidth="1"/>
    <col min="7" max="7" width="22.42578125" style="2" customWidth="1"/>
    <col min="8" max="8" width="3.7109375" style="1" customWidth="1"/>
    <col min="9" max="9" width="7.28515625" style="1" customWidth="1"/>
    <col min="10" max="11" width="9.140625" style="1" customWidth="1"/>
    <col min="12" max="12" width="6.7109375" style="1" customWidth="1"/>
    <col min="13" max="13" width="7.42578125" style="1" customWidth="1"/>
    <col min="14" max="14" width="7.28515625" style="1" customWidth="1"/>
    <col min="15" max="15" width="7.140625" style="1" customWidth="1"/>
    <col min="16" max="16" width="16" style="1" customWidth="1"/>
    <col min="17" max="17" width="9.140625" style="25"/>
    <col min="18" max="16384" width="9.140625" style="1"/>
  </cols>
  <sheetData>
    <row r="1" spans="1:18" s="84" customFormat="1" ht="21" customHeight="1" x14ac:dyDescent="0.25">
      <c r="B1" s="94"/>
      <c r="C1" s="129" t="s">
        <v>67</v>
      </c>
      <c r="D1" s="352"/>
      <c r="E1" s="353"/>
      <c r="F1" s="130"/>
      <c r="P1" s="111"/>
      <c r="Q1" s="118"/>
    </row>
    <row r="2" spans="1:18" s="84" customFormat="1" ht="15" x14ac:dyDescent="0.25">
      <c r="B2" s="94"/>
      <c r="C2" s="129" t="s">
        <v>1</v>
      </c>
      <c r="D2" s="352"/>
      <c r="E2" s="353"/>
      <c r="F2" s="130"/>
      <c r="P2" s="111"/>
      <c r="Q2" s="118"/>
    </row>
    <row r="3" spans="1:18" s="84" customFormat="1" ht="15" x14ac:dyDescent="0.25">
      <c r="A3" s="85"/>
      <c r="B3" s="95"/>
      <c r="C3" s="129" t="s">
        <v>995</v>
      </c>
      <c r="D3" s="353"/>
      <c r="E3" s="352"/>
      <c r="F3" s="130"/>
      <c r="P3" s="111"/>
      <c r="Q3" s="118"/>
    </row>
    <row r="4" spans="1:18" s="84" customFormat="1" ht="20.25" customHeight="1" x14ac:dyDescent="0.2">
      <c r="B4" s="94"/>
      <c r="C4" s="183"/>
      <c r="D4" s="111"/>
      <c r="E4" s="111"/>
      <c r="G4" s="111"/>
      <c r="P4" s="111"/>
      <c r="Q4" s="118"/>
    </row>
    <row r="5" spans="1:18" x14ac:dyDescent="0.2">
      <c r="A5" s="25"/>
      <c r="B5" s="102"/>
      <c r="C5" s="102"/>
      <c r="D5" s="102"/>
      <c r="E5" s="102"/>
      <c r="F5" s="25"/>
      <c r="G5" s="102"/>
      <c r="H5" s="25"/>
      <c r="I5" s="25"/>
      <c r="J5" s="25"/>
      <c r="K5" s="25"/>
      <c r="L5" s="25"/>
      <c r="M5" s="25"/>
      <c r="N5" s="25"/>
      <c r="O5" s="25"/>
      <c r="P5" s="25"/>
      <c r="R5" s="25"/>
    </row>
    <row r="6" spans="1:18" ht="16.5" thickBot="1" x14ac:dyDescent="0.3">
      <c r="A6" s="35" t="s">
        <v>1010</v>
      </c>
      <c r="B6" s="97"/>
      <c r="C6" s="97"/>
      <c r="D6" s="97"/>
      <c r="E6" s="97"/>
      <c r="F6" s="35"/>
      <c r="G6" s="97"/>
      <c r="H6" s="35"/>
      <c r="I6" s="35"/>
      <c r="J6" s="35"/>
      <c r="K6" s="35"/>
      <c r="L6" s="6"/>
      <c r="M6" s="6"/>
      <c r="N6" s="6"/>
      <c r="O6" s="6"/>
      <c r="P6" s="6"/>
      <c r="R6" s="25"/>
    </row>
    <row r="7" spans="1:18" s="5" customFormat="1" ht="13.5" thickBot="1" x14ac:dyDescent="0.25">
      <c r="A7" s="248" t="s">
        <v>2</v>
      </c>
      <c r="B7" s="215" t="s">
        <v>50</v>
      </c>
      <c r="C7" s="264" t="s">
        <v>49</v>
      </c>
      <c r="D7" s="217" t="s">
        <v>0</v>
      </c>
      <c r="E7" s="218" t="s">
        <v>3</v>
      </c>
      <c r="F7" s="219" t="s">
        <v>51</v>
      </c>
      <c r="G7" s="249" t="s">
        <v>4</v>
      </c>
      <c r="H7" s="250" t="s">
        <v>28</v>
      </c>
      <c r="I7" s="251" t="s">
        <v>5</v>
      </c>
      <c r="J7" s="252" t="s">
        <v>6</v>
      </c>
      <c r="K7" s="255" t="s">
        <v>7</v>
      </c>
      <c r="L7" s="254" t="s">
        <v>8</v>
      </c>
      <c r="M7" s="252" t="s">
        <v>9</v>
      </c>
      <c r="N7" s="255" t="s">
        <v>10</v>
      </c>
      <c r="O7" s="252" t="s">
        <v>11</v>
      </c>
      <c r="P7" s="252" t="s">
        <v>12</v>
      </c>
      <c r="Q7" s="438" t="s">
        <v>351</v>
      </c>
    </row>
    <row r="8" spans="1:18" s="5" customFormat="1" x14ac:dyDescent="0.2">
      <c r="A8" s="30">
        <v>1</v>
      </c>
      <c r="B8" s="271"/>
      <c r="C8" s="98"/>
      <c r="D8" s="99"/>
      <c r="E8" s="100"/>
      <c r="F8" s="37" t="s">
        <v>82</v>
      </c>
      <c r="G8" s="82" t="s">
        <v>61</v>
      </c>
      <c r="H8" s="8">
        <v>10</v>
      </c>
      <c r="I8" s="22">
        <v>11110</v>
      </c>
      <c r="J8" s="228">
        <f t="shared" ref="J8:J35" si="0">SUM(K8+L8+M8+N8+O8)</f>
        <v>7823.25</v>
      </c>
      <c r="K8" s="281">
        <v>7823.25</v>
      </c>
      <c r="L8" s="200"/>
      <c r="M8" s="200"/>
      <c r="N8" s="200"/>
      <c r="O8" s="200"/>
      <c r="P8" s="355"/>
      <c r="Q8" s="6"/>
    </row>
    <row r="9" spans="1:18" s="5" customFormat="1" x14ac:dyDescent="0.2">
      <c r="A9" s="7">
        <v>2</v>
      </c>
      <c r="B9" s="434" t="s">
        <v>213</v>
      </c>
      <c r="C9" s="345" t="s">
        <v>214</v>
      </c>
      <c r="D9" s="101">
        <v>14716</v>
      </c>
      <c r="E9" s="100">
        <v>63116915</v>
      </c>
      <c r="F9" s="37" t="s">
        <v>181</v>
      </c>
      <c r="G9" s="82" t="s">
        <v>215</v>
      </c>
      <c r="H9" s="8">
        <v>10</v>
      </c>
      <c r="I9" s="22">
        <v>13780</v>
      </c>
      <c r="J9" s="228">
        <f t="shared" si="0"/>
        <v>1057.94</v>
      </c>
      <c r="K9" s="327"/>
      <c r="L9" s="200"/>
      <c r="M9" s="200">
        <v>1057.94</v>
      </c>
      <c r="N9" s="200"/>
      <c r="O9" s="200"/>
      <c r="P9" s="355" t="s">
        <v>216</v>
      </c>
      <c r="Q9" s="6"/>
    </row>
    <row r="10" spans="1:18" s="5" customFormat="1" x14ac:dyDescent="0.2">
      <c r="A10" s="7">
        <v>3</v>
      </c>
      <c r="B10" s="434" t="s">
        <v>217</v>
      </c>
      <c r="C10" s="345" t="s">
        <v>218</v>
      </c>
      <c r="D10" s="101">
        <v>14705</v>
      </c>
      <c r="E10" s="100">
        <v>63116915</v>
      </c>
      <c r="F10" s="37" t="s">
        <v>181</v>
      </c>
      <c r="G10" s="82" t="s">
        <v>215</v>
      </c>
      <c r="H10" s="8">
        <v>10</v>
      </c>
      <c r="I10" s="22">
        <v>13780</v>
      </c>
      <c r="J10" s="228">
        <f t="shared" si="0"/>
        <v>1010.07</v>
      </c>
      <c r="K10" s="327"/>
      <c r="L10" s="200"/>
      <c r="M10" s="200">
        <v>1010.07</v>
      </c>
      <c r="N10" s="200"/>
      <c r="O10" s="200"/>
      <c r="P10" s="355" t="s">
        <v>216</v>
      </c>
      <c r="Q10" s="6"/>
    </row>
    <row r="11" spans="1:18" s="5" customFormat="1" x14ac:dyDescent="0.2">
      <c r="A11" s="7">
        <v>4</v>
      </c>
      <c r="B11" s="435" t="s">
        <v>347</v>
      </c>
      <c r="C11" s="436" t="s">
        <v>348</v>
      </c>
      <c r="D11" s="101">
        <v>16218</v>
      </c>
      <c r="E11" s="100">
        <v>63116915</v>
      </c>
      <c r="F11" s="37" t="s">
        <v>230</v>
      </c>
      <c r="G11" s="82" t="s">
        <v>349</v>
      </c>
      <c r="H11" s="8">
        <v>10</v>
      </c>
      <c r="I11" s="22">
        <v>13509</v>
      </c>
      <c r="J11" s="228">
        <f t="shared" si="0"/>
        <v>480</v>
      </c>
      <c r="K11" s="327"/>
      <c r="L11" s="200"/>
      <c r="M11" s="200">
        <v>480</v>
      </c>
      <c r="N11" s="200"/>
      <c r="O11" s="200"/>
      <c r="P11" s="355" t="s">
        <v>350</v>
      </c>
      <c r="Q11" s="6" t="s">
        <v>281</v>
      </c>
    </row>
    <row r="12" spans="1:18" s="5" customFormat="1" x14ac:dyDescent="0.2">
      <c r="A12" s="7">
        <v>5</v>
      </c>
      <c r="B12" s="278"/>
      <c r="C12" s="34"/>
      <c r="D12" s="40"/>
      <c r="E12" s="80"/>
      <c r="F12" s="38"/>
      <c r="G12" s="82" t="s">
        <v>65</v>
      </c>
      <c r="H12" s="8">
        <v>10</v>
      </c>
      <c r="I12" s="22">
        <v>11110</v>
      </c>
      <c r="J12" s="228">
        <f t="shared" si="0"/>
        <v>21959.25</v>
      </c>
      <c r="K12" s="327">
        <v>21959.25</v>
      </c>
      <c r="L12" s="189"/>
      <c r="M12" s="189"/>
      <c r="N12" s="189"/>
      <c r="O12" s="189"/>
      <c r="P12" s="110"/>
      <c r="Q12" s="6"/>
    </row>
    <row r="13" spans="1:18" s="5" customFormat="1" x14ac:dyDescent="0.2">
      <c r="A13" s="7">
        <v>6</v>
      </c>
      <c r="B13" s="116" t="s">
        <v>777</v>
      </c>
      <c r="C13" s="18" t="s">
        <v>281</v>
      </c>
      <c r="D13" s="100">
        <v>29443</v>
      </c>
      <c r="E13" s="100">
        <v>63116915</v>
      </c>
      <c r="F13" s="322" t="s">
        <v>775</v>
      </c>
      <c r="G13" s="83" t="s">
        <v>778</v>
      </c>
      <c r="H13" s="32">
        <v>10</v>
      </c>
      <c r="I13" s="33">
        <v>13450</v>
      </c>
      <c r="J13" s="228">
        <f t="shared" si="0"/>
        <v>151</v>
      </c>
      <c r="K13" s="431"/>
      <c r="L13" s="194"/>
      <c r="M13" s="193">
        <v>151</v>
      </c>
      <c r="N13" s="194"/>
      <c r="O13" s="194"/>
      <c r="P13" s="432" t="s">
        <v>779</v>
      </c>
      <c r="Q13" s="6"/>
    </row>
    <row r="14" spans="1:18" s="5" customFormat="1" x14ac:dyDescent="0.2">
      <c r="A14" s="7">
        <v>7</v>
      </c>
      <c r="B14" s="342" t="s">
        <v>277</v>
      </c>
      <c r="C14" s="312" t="s">
        <v>278</v>
      </c>
      <c r="D14" s="80">
        <v>34367</v>
      </c>
      <c r="E14" s="100">
        <v>63116915</v>
      </c>
      <c r="F14" s="38" t="s">
        <v>799</v>
      </c>
      <c r="G14" s="83" t="s">
        <v>113</v>
      </c>
      <c r="H14" s="32">
        <v>10</v>
      </c>
      <c r="I14" s="33">
        <v>13460</v>
      </c>
      <c r="J14" s="228">
        <f t="shared" si="0"/>
        <v>362.8</v>
      </c>
      <c r="K14" s="327"/>
      <c r="L14" s="189"/>
      <c r="M14" s="189">
        <v>362.8</v>
      </c>
      <c r="N14" s="189"/>
      <c r="O14" s="189"/>
      <c r="P14" s="110" t="s">
        <v>279</v>
      </c>
      <c r="Q14" s="6"/>
    </row>
    <row r="15" spans="1:18" s="5" customFormat="1" x14ac:dyDescent="0.2">
      <c r="A15" s="7">
        <v>8</v>
      </c>
      <c r="B15" s="272" t="s">
        <v>422</v>
      </c>
      <c r="C15" s="68" t="s">
        <v>196</v>
      </c>
      <c r="D15" s="40">
        <v>34930</v>
      </c>
      <c r="E15" s="100">
        <v>63116915</v>
      </c>
      <c r="F15" s="38" t="s">
        <v>799</v>
      </c>
      <c r="G15" s="83" t="s">
        <v>113</v>
      </c>
      <c r="H15" s="32">
        <v>10</v>
      </c>
      <c r="I15" s="33">
        <v>13460</v>
      </c>
      <c r="J15" s="228">
        <f t="shared" si="0"/>
        <v>362.8</v>
      </c>
      <c r="K15" s="192"/>
      <c r="L15" s="189"/>
      <c r="M15" s="193">
        <v>362.8</v>
      </c>
      <c r="N15" s="194"/>
      <c r="O15" s="194"/>
      <c r="P15" s="301" t="s">
        <v>423</v>
      </c>
      <c r="Q15" s="6"/>
    </row>
    <row r="16" spans="1:18" s="5" customFormat="1" x14ac:dyDescent="0.2">
      <c r="A16" s="7">
        <v>9</v>
      </c>
      <c r="B16" s="116" t="s">
        <v>820</v>
      </c>
      <c r="C16" s="18" t="s">
        <v>821</v>
      </c>
      <c r="D16" s="100">
        <v>35010</v>
      </c>
      <c r="E16" s="100">
        <v>63116915</v>
      </c>
      <c r="F16" s="322" t="s">
        <v>799</v>
      </c>
      <c r="G16" s="83" t="s">
        <v>113</v>
      </c>
      <c r="H16" s="32">
        <v>10</v>
      </c>
      <c r="I16" s="33">
        <v>13460</v>
      </c>
      <c r="J16" s="228">
        <f t="shared" ref="J16:J21" si="1">SUM(K16+L16+M16+N16+O16)</f>
        <v>362.8</v>
      </c>
      <c r="K16" s="192"/>
      <c r="L16" s="189"/>
      <c r="M16" s="193">
        <v>362.8</v>
      </c>
      <c r="N16" s="194"/>
      <c r="O16" s="194"/>
      <c r="P16" s="301" t="s">
        <v>822</v>
      </c>
      <c r="Q16" s="6" t="s">
        <v>808</v>
      </c>
    </row>
    <row r="17" spans="1:17" s="5" customFormat="1" x14ac:dyDescent="0.2">
      <c r="A17" s="7">
        <v>10</v>
      </c>
      <c r="B17" s="475" t="s">
        <v>820</v>
      </c>
      <c r="C17" s="476" t="s">
        <v>821</v>
      </c>
      <c r="D17" s="477">
        <v>36717</v>
      </c>
      <c r="E17" s="477">
        <v>63116915</v>
      </c>
      <c r="F17" s="478" t="s">
        <v>833</v>
      </c>
      <c r="G17" s="479" t="s">
        <v>841</v>
      </c>
      <c r="H17" s="480">
        <v>10</v>
      </c>
      <c r="I17" s="481">
        <v>13460</v>
      </c>
      <c r="J17" s="454">
        <f t="shared" si="1"/>
        <v>-362.8</v>
      </c>
      <c r="K17" s="192"/>
      <c r="L17" s="189"/>
      <c r="M17" s="455">
        <v>-362.8</v>
      </c>
      <c r="N17" s="194"/>
      <c r="O17" s="194"/>
      <c r="P17" s="456" t="s">
        <v>842</v>
      </c>
      <c r="Q17" s="6"/>
    </row>
    <row r="18" spans="1:17" s="5" customFormat="1" x14ac:dyDescent="0.2">
      <c r="A18" s="7">
        <v>11</v>
      </c>
      <c r="B18" s="433" t="s">
        <v>881</v>
      </c>
      <c r="C18" s="18" t="s">
        <v>82</v>
      </c>
      <c r="D18" s="100">
        <v>43617</v>
      </c>
      <c r="E18" s="100">
        <v>63116915</v>
      </c>
      <c r="F18" s="322" t="s">
        <v>879</v>
      </c>
      <c r="G18" s="83" t="s">
        <v>882</v>
      </c>
      <c r="H18" s="32">
        <v>10</v>
      </c>
      <c r="I18" s="33">
        <v>14310</v>
      </c>
      <c r="J18" s="228">
        <f t="shared" si="1"/>
        <v>99.6</v>
      </c>
      <c r="K18" s="192"/>
      <c r="L18" s="189"/>
      <c r="M18" s="193">
        <v>99.6</v>
      </c>
      <c r="N18" s="194"/>
      <c r="O18" s="194"/>
      <c r="P18" s="301" t="s">
        <v>206</v>
      </c>
      <c r="Q18" s="6"/>
    </row>
    <row r="19" spans="1:17" s="5" customFormat="1" x14ac:dyDescent="0.2">
      <c r="A19" s="7">
        <v>12</v>
      </c>
      <c r="B19" s="433" t="s">
        <v>941</v>
      </c>
      <c r="C19" s="18" t="s">
        <v>355</v>
      </c>
      <c r="D19" s="100">
        <v>49373</v>
      </c>
      <c r="E19" s="100">
        <v>63116915</v>
      </c>
      <c r="F19" s="38" t="s">
        <v>921</v>
      </c>
      <c r="G19" s="83" t="s">
        <v>931</v>
      </c>
      <c r="H19" s="32">
        <v>10</v>
      </c>
      <c r="I19" s="33">
        <v>13780</v>
      </c>
      <c r="J19" s="228">
        <f t="shared" si="1"/>
        <v>109.7</v>
      </c>
      <c r="K19" s="192"/>
      <c r="L19" s="189"/>
      <c r="M19" s="193">
        <v>109.7</v>
      </c>
      <c r="N19" s="194"/>
      <c r="O19" s="194"/>
      <c r="P19" s="301" t="s">
        <v>216</v>
      </c>
      <c r="Q19" s="6"/>
    </row>
    <row r="20" spans="1:17" s="5" customFormat="1" x14ac:dyDescent="0.2">
      <c r="A20" s="7">
        <v>13</v>
      </c>
      <c r="B20" s="272"/>
      <c r="C20" s="68"/>
      <c r="D20" s="40"/>
      <c r="E20" s="100"/>
      <c r="F20" s="38" t="s">
        <v>994</v>
      </c>
      <c r="G20" s="82" t="s">
        <v>66</v>
      </c>
      <c r="H20" s="8">
        <v>10</v>
      </c>
      <c r="I20" s="22">
        <v>11110</v>
      </c>
      <c r="J20" s="228">
        <f t="shared" si="1"/>
        <v>19725.46</v>
      </c>
      <c r="K20" s="192">
        <v>19725.46</v>
      </c>
      <c r="L20" s="189"/>
      <c r="M20" s="193"/>
      <c r="N20" s="194"/>
      <c r="O20" s="194"/>
      <c r="P20" s="301"/>
      <c r="Q20" s="6"/>
    </row>
    <row r="21" spans="1:17" s="5" customFormat="1" x14ac:dyDescent="0.2">
      <c r="A21" s="7">
        <v>14</v>
      </c>
      <c r="B21" s="116" t="s">
        <v>1069</v>
      </c>
      <c r="C21" s="18" t="s">
        <v>808</v>
      </c>
      <c r="D21" s="100">
        <v>71174</v>
      </c>
      <c r="E21" s="100">
        <v>63116915</v>
      </c>
      <c r="F21" s="303" t="s">
        <v>1067</v>
      </c>
      <c r="G21" s="83" t="s">
        <v>113</v>
      </c>
      <c r="H21" s="32">
        <v>10</v>
      </c>
      <c r="I21" s="33">
        <v>13460</v>
      </c>
      <c r="J21" s="228">
        <f t="shared" si="1"/>
        <v>406.5</v>
      </c>
      <c r="K21" s="192"/>
      <c r="L21" s="189"/>
      <c r="M21" s="193">
        <v>406.5</v>
      </c>
      <c r="N21" s="194"/>
      <c r="O21" s="194"/>
      <c r="P21" s="110" t="s">
        <v>396</v>
      </c>
      <c r="Q21" s="6"/>
    </row>
    <row r="22" spans="1:17" s="5" customFormat="1" x14ac:dyDescent="0.2">
      <c r="A22" s="7">
        <v>15</v>
      </c>
      <c r="B22" s="116" t="s">
        <v>1070</v>
      </c>
      <c r="C22" s="18" t="s">
        <v>808</v>
      </c>
      <c r="D22" s="100">
        <v>71183</v>
      </c>
      <c r="E22" s="100">
        <v>63116915</v>
      </c>
      <c r="F22" s="303" t="s">
        <v>1067</v>
      </c>
      <c r="G22" s="83" t="s">
        <v>113</v>
      </c>
      <c r="H22" s="32">
        <v>10</v>
      </c>
      <c r="I22" s="33">
        <v>13460</v>
      </c>
      <c r="J22" s="228">
        <f t="shared" ref="J22" si="2">SUM(K22+L22+M22+N22+O22)</f>
        <v>406.5</v>
      </c>
      <c r="K22" s="192"/>
      <c r="L22" s="189"/>
      <c r="M22" s="193">
        <v>406.5</v>
      </c>
      <c r="N22" s="194"/>
      <c r="O22" s="194"/>
      <c r="P22" s="110" t="s">
        <v>403</v>
      </c>
      <c r="Q22" s="6"/>
    </row>
    <row r="23" spans="1:17" s="5" customFormat="1" x14ac:dyDescent="0.2">
      <c r="A23" s="7">
        <v>16</v>
      </c>
      <c r="B23" s="272" t="s">
        <v>973</v>
      </c>
      <c r="C23" s="68" t="s">
        <v>915</v>
      </c>
      <c r="D23" s="40">
        <v>73036</v>
      </c>
      <c r="E23" s="100">
        <v>63116915</v>
      </c>
      <c r="F23" s="38" t="s">
        <v>1096</v>
      </c>
      <c r="G23" s="83" t="s">
        <v>349</v>
      </c>
      <c r="H23" s="32">
        <v>10</v>
      </c>
      <c r="I23" s="33">
        <v>14050</v>
      </c>
      <c r="J23" s="228">
        <f t="shared" ref="J23:J29" si="3">SUM(K23+L23+M23+N23+O23)</f>
        <v>366</v>
      </c>
      <c r="K23" s="192"/>
      <c r="L23" s="189"/>
      <c r="M23" s="193">
        <v>366</v>
      </c>
      <c r="N23" s="194"/>
      <c r="O23" s="194"/>
      <c r="P23" s="301" t="s">
        <v>1123</v>
      </c>
      <c r="Q23" s="6"/>
    </row>
    <row r="24" spans="1:17" s="5" customFormat="1" x14ac:dyDescent="0.2">
      <c r="A24" s="7">
        <v>17</v>
      </c>
      <c r="B24" s="116" t="s">
        <v>1131</v>
      </c>
      <c r="C24" s="18" t="s">
        <v>82</v>
      </c>
      <c r="D24" s="100">
        <v>73387</v>
      </c>
      <c r="E24" s="100">
        <v>63116915</v>
      </c>
      <c r="F24" s="24" t="s">
        <v>1125</v>
      </c>
      <c r="G24" s="77" t="s">
        <v>215</v>
      </c>
      <c r="H24" s="48">
        <v>10</v>
      </c>
      <c r="I24" s="51">
        <v>13780</v>
      </c>
      <c r="J24" s="228">
        <f t="shared" si="3"/>
        <v>82.92</v>
      </c>
      <c r="K24" s="193"/>
      <c r="L24" s="189"/>
      <c r="M24" s="193">
        <v>82.92</v>
      </c>
      <c r="N24" s="194"/>
      <c r="O24" s="194"/>
      <c r="P24" s="317" t="s">
        <v>216</v>
      </c>
      <c r="Q24" s="6"/>
    </row>
    <row r="25" spans="1:17" s="5" customFormat="1" x14ac:dyDescent="0.2">
      <c r="A25" s="7">
        <v>18</v>
      </c>
      <c r="B25" s="434" t="s">
        <v>1187</v>
      </c>
      <c r="C25" s="345" t="s">
        <v>616</v>
      </c>
      <c r="D25" s="101">
        <v>76432</v>
      </c>
      <c r="E25" s="100">
        <v>63116915</v>
      </c>
      <c r="F25" s="38" t="s">
        <v>1182</v>
      </c>
      <c r="G25" s="83" t="s">
        <v>382</v>
      </c>
      <c r="H25" s="32">
        <v>10</v>
      </c>
      <c r="I25" s="33">
        <v>14310</v>
      </c>
      <c r="J25" s="228">
        <f t="shared" si="3"/>
        <v>77.599999999999994</v>
      </c>
      <c r="K25" s="327"/>
      <c r="L25" s="503"/>
      <c r="M25" s="202">
        <v>77.599999999999994</v>
      </c>
      <c r="N25" s="202"/>
      <c r="O25" s="202"/>
      <c r="P25" s="19" t="s">
        <v>206</v>
      </c>
      <c r="Q25" s="6"/>
    </row>
    <row r="26" spans="1:17" s="5" customFormat="1" x14ac:dyDescent="0.2">
      <c r="A26" s="7">
        <v>19</v>
      </c>
      <c r="B26" s="433" t="s">
        <v>1284</v>
      </c>
      <c r="C26" s="18" t="s">
        <v>994</v>
      </c>
      <c r="D26" s="100">
        <v>86660</v>
      </c>
      <c r="E26" s="100">
        <v>63116915</v>
      </c>
      <c r="F26" s="24" t="s">
        <v>1274</v>
      </c>
      <c r="G26" s="77" t="s">
        <v>199</v>
      </c>
      <c r="H26" s="32">
        <v>10</v>
      </c>
      <c r="I26" s="51">
        <v>14310</v>
      </c>
      <c r="J26" s="228">
        <f t="shared" si="3"/>
        <v>25</v>
      </c>
      <c r="K26" s="431"/>
      <c r="L26" s="247"/>
      <c r="M26" s="193">
        <v>25</v>
      </c>
      <c r="N26" s="194"/>
      <c r="O26" s="194"/>
      <c r="P26" s="317" t="s">
        <v>206</v>
      </c>
      <c r="Q26" s="6"/>
    </row>
    <row r="27" spans="1:17" s="5" customFormat="1" x14ac:dyDescent="0.2">
      <c r="A27" s="7">
        <v>20</v>
      </c>
      <c r="B27" s="433"/>
      <c r="C27" s="18"/>
      <c r="D27" s="100"/>
      <c r="E27" s="100"/>
      <c r="F27" s="24" t="s">
        <v>1274</v>
      </c>
      <c r="G27" s="82" t="s">
        <v>1015</v>
      </c>
      <c r="H27" s="8">
        <v>10</v>
      </c>
      <c r="I27" s="22">
        <v>11110</v>
      </c>
      <c r="J27" s="228">
        <f t="shared" si="3"/>
        <v>19546.8</v>
      </c>
      <c r="K27" s="192">
        <v>19546.8</v>
      </c>
      <c r="L27" s="247"/>
      <c r="M27" s="193"/>
      <c r="N27" s="194"/>
      <c r="O27" s="194"/>
      <c r="P27" s="317"/>
      <c r="Q27" s="6"/>
    </row>
    <row r="28" spans="1:17" s="5" customFormat="1" x14ac:dyDescent="0.2">
      <c r="A28" s="7">
        <v>21</v>
      </c>
      <c r="B28" s="433" t="s">
        <v>1321</v>
      </c>
      <c r="C28" s="18" t="s">
        <v>1049</v>
      </c>
      <c r="D28" s="100">
        <v>92519</v>
      </c>
      <c r="E28" s="100">
        <v>63116915</v>
      </c>
      <c r="F28" s="24" t="s">
        <v>1327</v>
      </c>
      <c r="G28" s="77" t="s">
        <v>1059</v>
      </c>
      <c r="H28" s="48">
        <v>10</v>
      </c>
      <c r="I28" s="51">
        <v>13460</v>
      </c>
      <c r="J28" s="228">
        <f t="shared" si="3"/>
        <v>200</v>
      </c>
      <c r="K28" s="431"/>
      <c r="L28" s="247"/>
      <c r="M28" s="193">
        <v>200</v>
      </c>
      <c r="N28" s="194"/>
      <c r="O28" s="194"/>
      <c r="P28" s="317" t="s">
        <v>1057</v>
      </c>
      <c r="Q28" s="6"/>
    </row>
    <row r="29" spans="1:17" s="5" customFormat="1" x14ac:dyDescent="0.2">
      <c r="A29" s="7">
        <v>22</v>
      </c>
      <c r="B29" s="433" t="s">
        <v>1367</v>
      </c>
      <c r="C29" s="506" t="s">
        <v>994</v>
      </c>
      <c r="D29" s="100">
        <v>99752</v>
      </c>
      <c r="E29" s="100">
        <v>63116915</v>
      </c>
      <c r="F29" s="24" t="s">
        <v>1363</v>
      </c>
      <c r="G29" s="77" t="s">
        <v>215</v>
      </c>
      <c r="H29" s="48">
        <v>10</v>
      </c>
      <c r="I29" s="51">
        <v>13780</v>
      </c>
      <c r="J29" s="228">
        <f t="shared" si="3"/>
        <v>404.83</v>
      </c>
      <c r="K29" s="431"/>
      <c r="L29" s="247"/>
      <c r="M29" s="193">
        <v>404.83</v>
      </c>
      <c r="N29" s="194"/>
      <c r="O29" s="194"/>
      <c r="P29" s="317" t="s">
        <v>216</v>
      </c>
      <c r="Q29" s="6"/>
    </row>
    <row r="30" spans="1:17" s="5" customFormat="1" x14ac:dyDescent="0.2">
      <c r="A30" s="7">
        <v>23</v>
      </c>
      <c r="B30" s="433" t="s">
        <v>1371</v>
      </c>
      <c r="C30" s="18" t="s">
        <v>616</v>
      </c>
      <c r="D30" s="100">
        <v>99968</v>
      </c>
      <c r="E30" s="100">
        <v>63116915</v>
      </c>
      <c r="F30" s="24" t="s">
        <v>1363</v>
      </c>
      <c r="G30" s="77" t="s">
        <v>215</v>
      </c>
      <c r="H30" s="48">
        <v>10</v>
      </c>
      <c r="I30" s="51">
        <v>13780</v>
      </c>
      <c r="J30" s="228">
        <f t="shared" ref="J30" si="4">SUM(K30+L30+M30+N30+O30)</f>
        <v>374.54</v>
      </c>
      <c r="K30" s="431"/>
      <c r="L30" s="247"/>
      <c r="M30" s="193">
        <v>374.54</v>
      </c>
      <c r="N30" s="194"/>
      <c r="O30" s="194"/>
      <c r="P30" s="317" t="s">
        <v>216</v>
      </c>
      <c r="Q30" s="6"/>
    </row>
    <row r="31" spans="1:17" s="5" customFormat="1" x14ac:dyDescent="0.2">
      <c r="A31" s="7">
        <v>24</v>
      </c>
      <c r="B31" s="433"/>
      <c r="C31" s="18"/>
      <c r="D31" s="100"/>
      <c r="E31" s="100"/>
      <c r="F31" s="24"/>
      <c r="G31" s="82" t="s">
        <v>1992</v>
      </c>
      <c r="H31" s="8">
        <v>10</v>
      </c>
      <c r="I31" s="22">
        <v>11110</v>
      </c>
      <c r="J31" s="228">
        <f t="shared" ref="J31:J32" si="5">SUM(K31+L31+M31+N31+O31)</f>
        <v>18707.22</v>
      </c>
      <c r="K31" s="431">
        <v>18707.22</v>
      </c>
      <c r="L31" s="247"/>
      <c r="M31" s="193"/>
      <c r="N31" s="194"/>
      <c r="O31" s="194"/>
      <c r="P31" s="317"/>
      <c r="Q31" s="6"/>
    </row>
    <row r="32" spans="1:17" s="5" customFormat="1" x14ac:dyDescent="0.2">
      <c r="A32" s="7">
        <v>25</v>
      </c>
      <c r="B32" s="433" t="s">
        <v>280</v>
      </c>
      <c r="C32" s="18" t="s">
        <v>284</v>
      </c>
      <c r="D32" s="100">
        <v>140588</v>
      </c>
      <c r="E32" s="100">
        <v>63116915</v>
      </c>
      <c r="F32" s="303" t="s">
        <v>1739</v>
      </c>
      <c r="G32" s="83" t="s">
        <v>113</v>
      </c>
      <c r="H32" s="32">
        <v>10</v>
      </c>
      <c r="I32" s="33">
        <v>13460</v>
      </c>
      <c r="J32" s="228">
        <f t="shared" si="5"/>
        <v>449.7</v>
      </c>
      <c r="K32" s="192"/>
      <c r="L32" s="189"/>
      <c r="M32" s="193">
        <v>449.7</v>
      </c>
      <c r="N32" s="194"/>
      <c r="O32" s="194"/>
      <c r="P32" s="110" t="s">
        <v>282</v>
      </c>
      <c r="Q32" s="6"/>
    </row>
    <row r="33" spans="1:19" s="5" customFormat="1" x14ac:dyDescent="0.2">
      <c r="A33" s="7">
        <v>26</v>
      </c>
      <c r="B33" s="433" t="s">
        <v>280</v>
      </c>
      <c r="C33" s="18" t="s">
        <v>284</v>
      </c>
      <c r="D33" s="100">
        <v>140601</v>
      </c>
      <c r="E33" s="100">
        <v>63116915</v>
      </c>
      <c r="F33" s="303" t="s">
        <v>1739</v>
      </c>
      <c r="G33" s="83" t="s">
        <v>113</v>
      </c>
      <c r="H33" s="32">
        <v>10</v>
      </c>
      <c r="I33" s="33">
        <v>13460</v>
      </c>
      <c r="J33" s="228">
        <f t="shared" ref="J33:J34" si="6">SUM(K33+L33+M33+N33+O33)</f>
        <v>449.7</v>
      </c>
      <c r="K33" s="192"/>
      <c r="L33" s="189"/>
      <c r="M33" s="193">
        <v>449.7</v>
      </c>
      <c r="N33" s="194"/>
      <c r="O33" s="194"/>
      <c r="P33" s="110" t="s">
        <v>282</v>
      </c>
      <c r="Q33" s="6"/>
    </row>
    <row r="34" spans="1:19" s="5" customFormat="1" x14ac:dyDescent="0.2">
      <c r="A34" s="7">
        <v>27</v>
      </c>
      <c r="B34" s="433"/>
      <c r="C34" s="18"/>
      <c r="D34" s="381">
        <v>140691</v>
      </c>
      <c r="E34" s="381">
        <v>63116915</v>
      </c>
      <c r="F34" s="550" t="s">
        <v>1690</v>
      </c>
      <c r="G34" s="426" t="s">
        <v>1975</v>
      </c>
      <c r="H34" s="427">
        <v>10</v>
      </c>
      <c r="I34" s="551">
        <v>11900</v>
      </c>
      <c r="J34" s="383">
        <f t="shared" si="6"/>
        <v>5584</v>
      </c>
      <c r="K34" s="441">
        <v>5584</v>
      </c>
      <c r="L34" s="314"/>
      <c r="M34" s="348"/>
      <c r="N34" s="247"/>
      <c r="O34" s="247"/>
      <c r="P34" s="385" t="s">
        <v>1315</v>
      </c>
      <c r="Q34" s="6"/>
    </row>
    <row r="35" spans="1:19" s="5" customFormat="1" ht="13.5" thickBot="1" x14ac:dyDescent="0.25">
      <c r="A35" s="7">
        <v>28</v>
      </c>
      <c r="B35" s="278"/>
      <c r="C35" s="34"/>
      <c r="D35" s="40"/>
      <c r="E35" s="80"/>
      <c r="F35" s="38" t="s">
        <v>1967</v>
      </c>
      <c r="G35" s="82" t="s">
        <v>1991</v>
      </c>
      <c r="H35" s="8">
        <v>10</v>
      </c>
      <c r="I35" s="22">
        <v>11110</v>
      </c>
      <c r="J35" s="228">
        <f t="shared" si="0"/>
        <v>18359.88</v>
      </c>
      <c r="K35" s="192">
        <v>18359.88</v>
      </c>
      <c r="L35" s="314"/>
      <c r="M35" s="189"/>
      <c r="N35" s="189"/>
      <c r="O35" s="189"/>
      <c r="P35" s="110"/>
      <c r="Q35" s="6"/>
    </row>
    <row r="36" spans="1:19" s="5" customFormat="1" ht="13.5" thickBot="1" x14ac:dyDescent="0.25">
      <c r="A36" s="203"/>
      <c r="B36" s="204"/>
      <c r="C36" s="204"/>
      <c r="D36" s="204"/>
      <c r="E36" s="204"/>
      <c r="F36" s="205"/>
      <c r="G36" s="204"/>
      <c r="H36" s="205"/>
      <c r="I36" s="206" t="s">
        <v>42</v>
      </c>
      <c r="J36" s="261">
        <f t="shared" ref="J36:O36" si="7">SUM(J8:J35)</f>
        <v>118583.06</v>
      </c>
      <c r="K36" s="261">
        <f t="shared" si="7"/>
        <v>111705.86</v>
      </c>
      <c r="L36" s="207">
        <f t="shared" si="7"/>
        <v>0</v>
      </c>
      <c r="M36" s="207">
        <f t="shared" si="7"/>
        <v>6877.2</v>
      </c>
      <c r="N36" s="207">
        <f t="shared" si="7"/>
        <v>0</v>
      </c>
      <c r="O36" s="207">
        <f t="shared" si="7"/>
        <v>0</v>
      </c>
      <c r="P36" s="262"/>
      <c r="Q36" s="6"/>
    </row>
    <row r="37" spans="1:19" x14ac:dyDescent="0.2">
      <c r="M37" s="9"/>
    </row>
    <row r="38" spans="1:19" x14ac:dyDescent="0.2">
      <c r="J38" s="281"/>
      <c r="K38" s="281"/>
      <c r="M38" s="281"/>
      <c r="P38" s="29"/>
      <c r="S38" s="10"/>
    </row>
    <row r="39" spans="1:19" x14ac:dyDescent="0.2">
      <c r="S39" s="10"/>
    </row>
    <row r="41" spans="1:19" x14ac:dyDescent="0.2">
      <c r="O41" s="487" t="s">
        <v>58</v>
      </c>
    </row>
    <row r="42" spans="1:19" x14ac:dyDescent="0.2">
      <c r="N42" s="25"/>
      <c r="Q42" s="1"/>
    </row>
    <row r="43" spans="1:19" x14ac:dyDescent="0.2">
      <c r="N43" s="25"/>
      <c r="Q43" s="1"/>
    </row>
    <row r="44" spans="1:19" x14ac:dyDescent="0.2">
      <c r="N44" s="25"/>
      <c r="Q44" s="1"/>
    </row>
  </sheetData>
  <autoFilter ref="A7:P36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3"/>
  <sheetViews>
    <sheetView topLeftCell="A272" zoomScale="110" zoomScaleNormal="110" workbookViewId="0">
      <selection activeCell="C264" sqref="C264"/>
    </sheetView>
  </sheetViews>
  <sheetFormatPr defaultRowHeight="12.75" x14ac:dyDescent="0.2"/>
  <cols>
    <col min="1" max="1" width="3.85546875" style="1" customWidth="1"/>
    <col min="2" max="2" width="11.7109375" style="90" customWidth="1"/>
    <col min="3" max="3" width="9" style="73" customWidth="1"/>
    <col min="4" max="4" width="6.7109375" style="362" customWidth="1"/>
    <col min="5" max="5" width="9.42578125" style="2" customWidth="1"/>
    <col min="6" max="6" width="8.85546875" style="1" customWidth="1"/>
    <col min="7" max="7" width="24.42578125" style="2" customWidth="1"/>
    <col min="8" max="8" width="2.7109375" style="1" customWidth="1"/>
    <col min="9" max="9" width="5.7109375" style="1" customWidth="1"/>
    <col min="10" max="10" width="9.85546875" style="1" customWidth="1"/>
    <col min="11" max="11" width="8.42578125" style="1" customWidth="1"/>
    <col min="12" max="12" width="6.5703125" style="1" customWidth="1"/>
    <col min="13" max="13" width="8.85546875" style="1" customWidth="1"/>
    <col min="14" max="14" width="9.140625" style="1" customWidth="1"/>
    <col min="15" max="15" width="8.28515625" style="1" customWidth="1"/>
    <col min="16" max="16" width="17.7109375" style="2" customWidth="1"/>
    <col min="17" max="17" width="8" style="1" customWidth="1"/>
    <col min="18" max="18" width="13.7109375" style="1" customWidth="1"/>
    <col min="19" max="19" width="6.140625" style="1" customWidth="1"/>
    <col min="20" max="16384" width="9.140625" style="1"/>
  </cols>
  <sheetData>
    <row r="1" spans="1:19" s="84" customFormat="1" ht="21" customHeight="1" x14ac:dyDescent="0.25">
      <c r="B1" s="94"/>
      <c r="C1" s="129" t="s">
        <v>67</v>
      </c>
      <c r="D1" s="357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7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8"/>
      <c r="E3" s="352"/>
      <c r="F3" s="130"/>
      <c r="P3" s="111"/>
    </row>
    <row r="4" spans="1:19" s="84" customFormat="1" ht="20.25" customHeight="1" x14ac:dyDescent="0.2">
      <c r="B4" s="94"/>
      <c r="C4" s="183"/>
      <c r="D4" s="359"/>
      <c r="E4" s="111"/>
      <c r="G4" s="111"/>
      <c r="J4" s="398">
        <v>20000</v>
      </c>
      <c r="P4" s="111"/>
    </row>
    <row r="5" spans="1:19" ht="16.5" thickBot="1" x14ac:dyDescent="0.3">
      <c r="A5" s="3" t="s">
        <v>1009</v>
      </c>
      <c r="B5" s="91"/>
      <c r="C5" s="267"/>
      <c r="D5" s="360"/>
      <c r="E5" s="67"/>
      <c r="F5" s="3"/>
      <c r="G5" s="67"/>
      <c r="H5" s="3"/>
      <c r="I5" s="3"/>
      <c r="J5" s="3"/>
      <c r="K5" s="3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4" t="s">
        <v>2</v>
      </c>
      <c r="B6" s="215" t="s">
        <v>50</v>
      </c>
      <c r="C6" s="216" t="s">
        <v>49</v>
      </c>
      <c r="D6" s="217" t="s">
        <v>0</v>
      </c>
      <c r="E6" s="218" t="s">
        <v>3</v>
      </c>
      <c r="F6" s="219" t="s">
        <v>51</v>
      </c>
      <c r="G6" s="220" t="s">
        <v>4</v>
      </c>
      <c r="H6" s="214" t="s">
        <v>28</v>
      </c>
      <c r="I6" s="221" t="s">
        <v>5</v>
      </c>
      <c r="J6" s="222" t="s">
        <v>6</v>
      </c>
      <c r="K6" s="223" t="s">
        <v>7</v>
      </c>
      <c r="L6" s="224" t="s">
        <v>8</v>
      </c>
      <c r="M6" s="222" t="s">
        <v>9</v>
      </c>
      <c r="N6" s="225" t="s">
        <v>10</v>
      </c>
      <c r="O6" s="222" t="s">
        <v>11</v>
      </c>
      <c r="P6" s="218" t="s">
        <v>12</v>
      </c>
    </row>
    <row r="7" spans="1:19" x14ac:dyDescent="0.2">
      <c r="A7" s="49">
        <v>1</v>
      </c>
      <c r="B7" s="110"/>
      <c r="C7" s="312"/>
      <c r="D7" s="80"/>
      <c r="E7" s="80"/>
      <c r="F7" s="37" t="s">
        <v>82</v>
      </c>
      <c r="G7" s="83" t="s">
        <v>81</v>
      </c>
      <c r="H7" s="32">
        <v>10</v>
      </c>
      <c r="I7" s="33">
        <v>11110</v>
      </c>
      <c r="J7" s="228">
        <f>SUM(K7+L7+M7+N7+O7)</f>
        <v>5363.16</v>
      </c>
      <c r="K7" s="281">
        <v>5363.16</v>
      </c>
      <c r="L7" s="189"/>
      <c r="M7" s="189"/>
      <c r="N7" s="189"/>
      <c r="O7" s="189"/>
      <c r="P7" s="110"/>
    </row>
    <row r="8" spans="1:19" x14ac:dyDescent="0.2">
      <c r="A8" s="50">
        <v>2</v>
      </c>
      <c r="B8" s="110" t="s">
        <v>111</v>
      </c>
      <c r="C8" s="312" t="s">
        <v>112</v>
      </c>
      <c r="D8" s="80">
        <v>12880</v>
      </c>
      <c r="E8" s="80">
        <v>63117515</v>
      </c>
      <c r="F8" s="38" t="s">
        <v>108</v>
      </c>
      <c r="G8" s="83" t="s">
        <v>113</v>
      </c>
      <c r="H8" s="32">
        <v>10</v>
      </c>
      <c r="I8" s="33">
        <v>13460</v>
      </c>
      <c r="J8" s="228">
        <f t="shared" ref="J8:J71" si="0">SUM(K8+L8+M8+N8+O8)</f>
        <v>449.7</v>
      </c>
      <c r="K8" s="327"/>
      <c r="L8" s="189"/>
      <c r="M8" s="189">
        <v>449.7</v>
      </c>
      <c r="N8" s="189"/>
      <c r="O8" s="189"/>
      <c r="P8" s="110" t="s">
        <v>114</v>
      </c>
    </row>
    <row r="9" spans="1:19" x14ac:dyDescent="0.2">
      <c r="A9" s="50">
        <v>3</v>
      </c>
      <c r="B9" s="110" t="s">
        <v>115</v>
      </c>
      <c r="C9" s="312" t="s">
        <v>116</v>
      </c>
      <c r="D9" s="80">
        <v>12892</v>
      </c>
      <c r="E9" s="80">
        <v>63117515</v>
      </c>
      <c r="F9" s="38" t="s">
        <v>108</v>
      </c>
      <c r="G9" s="83" t="s">
        <v>113</v>
      </c>
      <c r="H9" s="32">
        <v>10</v>
      </c>
      <c r="I9" s="33">
        <v>13460</v>
      </c>
      <c r="J9" s="228">
        <f t="shared" si="0"/>
        <v>449.7</v>
      </c>
      <c r="K9" s="327"/>
      <c r="L9" s="189"/>
      <c r="M9" s="189">
        <v>449.7</v>
      </c>
      <c r="N9" s="189"/>
      <c r="O9" s="189"/>
      <c r="P9" s="110" t="s">
        <v>117</v>
      </c>
    </row>
    <row r="10" spans="1:19" x14ac:dyDescent="0.2">
      <c r="A10" s="50">
        <v>4</v>
      </c>
      <c r="B10" s="342" t="s">
        <v>171</v>
      </c>
      <c r="C10" s="312" t="s">
        <v>172</v>
      </c>
      <c r="D10" s="80">
        <v>13100</v>
      </c>
      <c r="E10" s="80">
        <v>63117515</v>
      </c>
      <c r="F10" s="38" t="s">
        <v>108</v>
      </c>
      <c r="G10" s="77" t="s">
        <v>174</v>
      </c>
      <c r="H10" s="48">
        <v>10</v>
      </c>
      <c r="I10" s="51">
        <v>21200</v>
      </c>
      <c r="J10" s="228">
        <f t="shared" si="0"/>
        <v>1000</v>
      </c>
      <c r="K10" s="327"/>
      <c r="L10" s="189"/>
      <c r="M10" s="189"/>
      <c r="N10" s="189">
        <v>1000</v>
      </c>
      <c r="O10" s="189"/>
      <c r="P10" s="301" t="s">
        <v>173</v>
      </c>
    </row>
    <row r="11" spans="1:19" x14ac:dyDescent="0.2">
      <c r="A11" s="50">
        <v>5</v>
      </c>
      <c r="B11" s="342" t="s">
        <v>195</v>
      </c>
      <c r="C11" s="312" t="s">
        <v>196</v>
      </c>
      <c r="D11" s="80">
        <v>14896</v>
      </c>
      <c r="E11" s="80">
        <v>63117515</v>
      </c>
      <c r="F11" s="20" t="s">
        <v>181</v>
      </c>
      <c r="G11" s="83" t="s">
        <v>189</v>
      </c>
      <c r="H11" s="32">
        <v>10</v>
      </c>
      <c r="I11" s="33">
        <v>14060</v>
      </c>
      <c r="J11" s="228">
        <f t="shared" si="0"/>
        <v>14055</v>
      </c>
      <c r="K11" s="202"/>
      <c r="L11" s="200"/>
      <c r="M11" s="194">
        <v>14055</v>
      </c>
      <c r="N11" s="200"/>
      <c r="O11" s="200"/>
      <c r="P11" s="430" t="s">
        <v>194</v>
      </c>
    </row>
    <row r="12" spans="1:19" x14ac:dyDescent="0.2">
      <c r="A12" s="50">
        <v>6</v>
      </c>
      <c r="B12" s="342" t="s">
        <v>277</v>
      </c>
      <c r="C12" s="312" t="s">
        <v>278</v>
      </c>
      <c r="D12" s="80">
        <v>16117</v>
      </c>
      <c r="E12" s="80">
        <v>63117515</v>
      </c>
      <c r="F12" s="38" t="s">
        <v>230</v>
      </c>
      <c r="G12" s="83" t="s">
        <v>113</v>
      </c>
      <c r="H12" s="32">
        <v>10</v>
      </c>
      <c r="I12" s="33">
        <v>13460</v>
      </c>
      <c r="J12" s="228">
        <f t="shared" si="0"/>
        <v>362.8</v>
      </c>
      <c r="K12" s="327"/>
      <c r="L12" s="189"/>
      <c r="M12" s="189">
        <v>362.8</v>
      </c>
      <c r="N12" s="189"/>
      <c r="O12" s="189"/>
      <c r="P12" s="110" t="s">
        <v>279</v>
      </c>
    </row>
    <row r="13" spans="1:19" x14ac:dyDescent="0.2">
      <c r="A13" s="50">
        <v>7</v>
      </c>
      <c r="B13" s="342" t="s">
        <v>330</v>
      </c>
      <c r="C13" s="312" t="s">
        <v>181</v>
      </c>
      <c r="D13" s="80">
        <v>16041</v>
      </c>
      <c r="E13" s="80">
        <v>63117515</v>
      </c>
      <c r="F13" s="38" t="s">
        <v>230</v>
      </c>
      <c r="G13" s="83" t="s">
        <v>113</v>
      </c>
      <c r="H13" s="32">
        <v>10</v>
      </c>
      <c r="I13" s="33">
        <v>13460</v>
      </c>
      <c r="J13" s="228">
        <f t="shared" si="0"/>
        <v>25250</v>
      </c>
      <c r="K13" s="327"/>
      <c r="L13" s="189"/>
      <c r="M13" s="189">
        <v>25250</v>
      </c>
      <c r="N13" s="189"/>
      <c r="O13" s="189"/>
      <c r="P13" s="110" t="s">
        <v>331</v>
      </c>
    </row>
    <row r="14" spans="1:19" x14ac:dyDescent="0.2">
      <c r="A14" s="50">
        <v>8</v>
      </c>
      <c r="B14" s="342" t="s">
        <v>332</v>
      </c>
      <c r="C14" s="312" t="s">
        <v>214</v>
      </c>
      <c r="D14" s="80">
        <v>16181</v>
      </c>
      <c r="E14" s="80">
        <v>63117515</v>
      </c>
      <c r="F14" s="38" t="s">
        <v>230</v>
      </c>
      <c r="G14" s="83" t="s">
        <v>215</v>
      </c>
      <c r="H14" s="32">
        <v>10</v>
      </c>
      <c r="I14" s="33">
        <v>13780</v>
      </c>
      <c r="J14" s="228">
        <f t="shared" si="0"/>
        <v>936.61</v>
      </c>
      <c r="K14" s="327"/>
      <c r="L14" s="189"/>
      <c r="M14" s="189">
        <v>936.61</v>
      </c>
      <c r="N14" s="189"/>
      <c r="O14" s="189"/>
      <c r="P14" s="110" t="s">
        <v>216</v>
      </c>
    </row>
    <row r="15" spans="1:19" x14ac:dyDescent="0.2">
      <c r="A15" s="50">
        <v>9</v>
      </c>
      <c r="B15" s="342" t="s">
        <v>338</v>
      </c>
      <c r="C15" s="312" t="s">
        <v>196</v>
      </c>
      <c r="D15" s="80">
        <v>15999</v>
      </c>
      <c r="E15" s="80">
        <v>63117515</v>
      </c>
      <c r="F15" s="38" t="s">
        <v>230</v>
      </c>
      <c r="G15" s="83" t="s">
        <v>339</v>
      </c>
      <c r="H15" s="32">
        <v>10</v>
      </c>
      <c r="I15" s="33">
        <v>14140</v>
      </c>
      <c r="J15" s="228">
        <f t="shared" si="0"/>
        <v>995.92</v>
      </c>
      <c r="K15" s="327"/>
      <c r="L15" s="189"/>
      <c r="M15" s="189">
        <v>995.92</v>
      </c>
      <c r="N15" s="189"/>
      <c r="O15" s="189"/>
      <c r="P15" s="110" t="s">
        <v>340</v>
      </c>
    </row>
    <row r="16" spans="1:19" x14ac:dyDescent="0.2">
      <c r="A16" s="50">
        <v>10</v>
      </c>
      <c r="B16" s="342" t="s">
        <v>280</v>
      </c>
      <c r="C16" s="312" t="s">
        <v>284</v>
      </c>
      <c r="D16" s="80">
        <v>17173</v>
      </c>
      <c r="E16" s="80">
        <v>63117515</v>
      </c>
      <c r="F16" s="38" t="s">
        <v>281</v>
      </c>
      <c r="G16" s="83" t="s">
        <v>113</v>
      </c>
      <c r="H16" s="32">
        <v>10</v>
      </c>
      <c r="I16" s="33">
        <v>13460</v>
      </c>
      <c r="J16" s="228">
        <f t="shared" si="0"/>
        <v>449.7</v>
      </c>
      <c r="K16" s="327"/>
      <c r="L16" s="189"/>
      <c r="M16" s="189">
        <v>449.7</v>
      </c>
      <c r="N16" s="189"/>
      <c r="O16" s="189"/>
      <c r="P16" s="110" t="s">
        <v>282</v>
      </c>
    </row>
    <row r="17" spans="1:16" x14ac:dyDescent="0.2">
      <c r="A17" s="50">
        <v>11</v>
      </c>
      <c r="B17" s="342" t="s">
        <v>280</v>
      </c>
      <c r="C17" s="312" t="s">
        <v>284</v>
      </c>
      <c r="D17" s="80">
        <v>17181</v>
      </c>
      <c r="E17" s="80">
        <v>63117515</v>
      </c>
      <c r="F17" s="38" t="s">
        <v>281</v>
      </c>
      <c r="G17" s="83" t="s">
        <v>113</v>
      </c>
      <c r="H17" s="32">
        <v>10</v>
      </c>
      <c r="I17" s="33">
        <v>13460</v>
      </c>
      <c r="J17" s="228">
        <f t="shared" si="0"/>
        <v>449.7</v>
      </c>
      <c r="K17" s="327"/>
      <c r="L17" s="189"/>
      <c r="M17" s="189">
        <v>449.7</v>
      </c>
      <c r="N17" s="189"/>
      <c r="O17" s="189"/>
      <c r="P17" s="110" t="s">
        <v>282</v>
      </c>
    </row>
    <row r="18" spans="1:16" x14ac:dyDescent="0.2">
      <c r="A18" s="50">
        <v>12</v>
      </c>
      <c r="B18" s="269" t="s">
        <v>283</v>
      </c>
      <c r="C18" s="34" t="s">
        <v>285</v>
      </c>
      <c r="D18" s="40">
        <v>16214</v>
      </c>
      <c r="E18" s="80">
        <v>63117515</v>
      </c>
      <c r="F18" s="38" t="s">
        <v>281</v>
      </c>
      <c r="G18" s="83" t="s">
        <v>113</v>
      </c>
      <c r="H18" s="32">
        <v>10</v>
      </c>
      <c r="I18" s="33">
        <v>13460</v>
      </c>
      <c r="J18" s="228">
        <f t="shared" si="0"/>
        <v>406.5</v>
      </c>
      <c r="K18" s="327"/>
      <c r="L18" s="189"/>
      <c r="M18" s="189">
        <v>406.5</v>
      </c>
      <c r="N18" s="189"/>
      <c r="O18" s="189"/>
      <c r="P18" s="110" t="s">
        <v>286</v>
      </c>
    </row>
    <row r="19" spans="1:16" x14ac:dyDescent="0.2">
      <c r="A19" s="50">
        <v>13</v>
      </c>
      <c r="B19" s="342" t="s">
        <v>287</v>
      </c>
      <c r="C19" s="312" t="s">
        <v>288</v>
      </c>
      <c r="D19" s="80">
        <v>17743</v>
      </c>
      <c r="E19" s="80">
        <v>63117515</v>
      </c>
      <c r="F19" s="38" t="s">
        <v>281</v>
      </c>
      <c r="G19" s="83" t="s">
        <v>113</v>
      </c>
      <c r="H19" s="32">
        <v>10</v>
      </c>
      <c r="I19" s="33">
        <v>13460</v>
      </c>
      <c r="J19" s="228">
        <f t="shared" si="0"/>
        <v>449.7</v>
      </c>
      <c r="K19" s="327"/>
      <c r="L19" s="189"/>
      <c r="M19" s="189">
        <v>449.7</v>
      </c>
      <c r="N19" s="189"/>
      <c r="O19" s="189"/>
      <c r="P19" s="110" t="s">
        <v>289</v>
      </c>
    </row>
    <row r="20" spans="1:16" x14ac:dyDescent="0.2">
      <c r="A20" s="50">
        <v>14</v>
      </c>
      <c r="B20" s="274" t="s">
        <v>290</v>
      </c>
      <c r="C20" s="312" t="s">
        <v>291</v>
      </c>
      <c r="D20" s="80">
        <v>17732</v>
      </c>
      <c r="E20" s="80">
        <v>63117515</v>
      </c>
      <c r="F20" s="38" t="s">
        <v>281</v>
      </c>
      <c r="G20" s="83" t="s">
        <v>113</v>
      </c>
      <c r="H20" s="32">
        <v>10</v>
      </c>
      <c r="I20" s="33">
        <v>13460</v>
      </c>
      <c r="J20" s="228">
        <f t="shared" si="0"/>
        <v>319.10000000000002</v>
      </c>
      <c r="K20" s="327"/>
      <c r="L20" s="189"/>
      <c r="M20" s="189">
        <v>319.10000000000002</v>
      </c>
      <c r="N20" s="189"/>
      <c r="O20" s="189"/>
      <c r="P20" s="110" t="s">
        <v>292</v>
      </c>
    </row>
    <row r="21" spans="1:16" x14ac:dyDescent="0.2">
      <c r="A21" s="50">
        <v>15</v>
      </c>
      <c r="B21" s="274" t="s">
        <v>293</v>
      </c>
      <c r="C21" s="38" t="s">
        <v>294</v>
      </c>
      <c r="D21" s="24">
        <v>17775</v>
      </c>
      <c r="E21" s="80">
        <v>63117515</v>
      </c>
      <c r="F21" s="38" t="s">
        <v>281</v>
      </c>
      <c r="G21" s="83" t="s">
        <v>113</v>
      </c>
      <c r="H21" s="32">
        <v>10</v>
      </c>
      <c r="I21" s="33">
        <v>13460</v>
      </c>
      <c r="J21" s="228">
        <f t="shared" si="0"/>
        <v>500</v>
      </c>
      <c r="K21" s="192"/>
      <c r="L21" s="314"/>
      <c r="M21" s="193">
        <v>500</v>
      </c>
      <c r="N21" s="194"/>
      <c r="O21" s="194"/>
      <c r="P21" s="110" t="s">
        <v>295</v>
      </c>
    </row>
    <row r="22" spans="1:16" x14ac:dyDescent="0.2">
      <c r="A22" s="50">
        <v>16</v>
      </c>
      <c r="B22" s="272" t="s">
        <v>296</v>
      </c>
      <c r="C22" s="68" t="s">
        <v>297</v>
      </c>
      <c r="D22" s="40">
        <v>17765</v>
      </c>
      <c r="E22" s="80">
        <v>63117515</v>
      </c>
      <c r="F22" s="38" t="s">
        <v>281</v>
      </c>
      <c r="G22" s="83" t="s">
        <v>113</v>
      </c>
      <c r="H22" s="32">
        <v>10</v>
      </c>
      <c r="I22" s="33">
        <v>13460</v>
      </c>
      <c r="J22" s="228">
        <f t="shared" si="0"/>
        <v>319.10000000000002</v>
      </c>
      <c r="K22" s="192"/>
      <c r="L22" s="314"/>
      <c r="M22" s="193">
        <v>319.10000000000002</v>
      </c>
      <c r="N22" s="194"/>
      <c r="O22" s="194"/>
      <c r="P22" s="110" t="s">
        <v>298</v>
      </c>
    </row>
    <row r="23" spans="1:16" x14ac:dyDescent="0.2">
      <c r="A23" s="50">
        <v>17</v>
      </c>
      <c r="B23" s="272" t="s">
        <v>299</v>
      </c>
      <c r="C23" s="38" t="s">
        <v>116</v>
      </c>
      <c r="D23" s="24">
        <v>17787</v>
      </c>
      <c r="E23" s="80">
        <v>63117515</v>
      </c>
      <c r="F23" s="38" t="s">
        <v>281</v>
      </c>
      <c r="G23" s="83" t="s">
        <v>113</v>
      </c>
      <c r="H23" s="32">
        <v>10</v>
      </c>
      <c r="I23" s="33">
        <v>13460</v>
      </c>
      <c r="J23" s="228">
        <f t="shared" si="0"/>
        <v>449.7</v>
      </c>
      <c r="K23" s="189"/>
      <c r="L23" s="189"/>
      <c r="M23" s="189">
        <v>449.7</v>
      </c>
      <c r="N23" s="189"/>
      <c r="O23" s="189"/>
      <c r="P23" s="110" t="s">
        <v>300</v>
      </c>
    </row>
    <row r="24" spans="1:16" x14ac:dyDescent="0.2">
      <c r="A24" s="50">
        <v>18</v>
      </c>
      <c r="B24" s="272" t="s">
        <v>301</v>
      </c>
      <c r="C24" s="68" t="s">
        <v>302</v>
      </c>
      <c r="D24" s="40">
        <v>17796</v>
      </c>
      <c r="E24" s="80">
        <v>63117515</v>
      </c>
      <c r="F24" s="38" t="s">
        <v>281</v>
      </c>
      <c r="G24" s="83" t="s">
        <v>113</v>
      </c>
      <c r="H24" s="32">
        <v>10</v>
      </c>
      <c r="I24" s="33">
        <v>13460</v>
      </c>
      <c r="J24" s="228">
        <f t="shared" si="0"/>
        <v>475</v>
      </c>
      <c r="K24" s="327"/>
      <c r="L24" s="189"/>
      <c r="M24" s="193">
        <v>475</v>
      </c>
      <c r="N24" s="189"/>
      <c r="O24" s="189"/>
      <c r="P24" s="110" t="s">
        <v>303</v>
      </c>
    </row>
    <row r="25" spans="1:16" x14ac:dyDescent="0.2">
      <c r="A25" s="50">
        <v>19</v>
      </c>
      <c r="B25" s="272" t="s">
        <v>304</v>
      </c>
      <c r="C25" s="39" t="s">
        <v>305</v>
      </c>
      <c r="D25" s="24">
        <v>17691</v>
      </c>
      <c r="E25" s="80">
        <v>63117515</v>
      </c>
      <c r="F25" s="38" t="s">
        <v>281</v>
      </c>
      <c r="G25" s="83" t="s">
        <v>113</v>
      </c>
      <c r="H25" s="32">
        <v>10</v>
      </c>
      <c r="I25" s="33">
        <v>13460</v>
      </c>
      <c r="J25" s="228">
        <f t="shared" si="0"/>
        <v>406.5</v>
      </c>
      <c r="K25" s="327"/>
      <c r="L25" s="189"/>
      <c r="M25" s="189">
        <v>406.5</v>
      </c>
      <c r="N25" s="189"/>
      <c r="O25" s="189"/>
      <c r="P25" s="110" t="s">
        <v>306</v>
      </c>
    </row>
    <row r="26" spans="1:16" x14ac:dyDescent="0.2">
      <c r="A26" s="50">
        <v>20</v>
      </c>
      <c r="B26" s="278" t="s">
        <v>307</v>
      </c>
      <c r="C26" s="302" t="s">
        <v>308</v>
      </c>
      <c r="D26" s="24">
        <v>17681</v>
      </c>
      <c r="E26" s="80">
        <v>63117515</v>
      </c>
      <c r="F26" s="38" t="s">
        <v>281</v>
      </c>
      <c r="G26" s="83" t="s">
        <v>113</v>
      </c>
      <c r="H26" s="32">
        <v>10</v>
      </c>
      <c r="I26" s="33">
        <v>13460</v>
      </c>
      <c r="J26" s="228">
        <f t="shared" si="0"/>
        <v>406.5</v>
      </c>
      <c r="K26" s="327"/>
      <c r="L26" s="189"/>
      <c r="M26" s="189">
        <v>406.5</v>
      </c>
      <c r="N26" s="189"/>
      <c r="O26" s="189"/>
      <c r="P26" s="110" t="s">
        <v>309</v>
      </c>
    </row>
    <row r="27" spans="1:16" x14ac:dyDescent="0.2">
      <c r="A27" s="50">
        <v>21</v>
      </c>
      <c r="B27" s="272" t="s">
        <v>310</v>
      </c>
      <c r="C27" s="68" t="s">
        <v>222</v>
      </c>
      <c r="D27" s="40">
        <v>17657</v>
      </c>
      <c r="E27" s="80">
        <v>63117515</v>
      </c>
      <c r="F27" s="38" t="s">
        <v>281</v>
      </c>
      <c r="G27" s="83" t="s">
        <v>113</v>
      </c>
      <c r="H27" s="32">
        <v>10</v>
      </c>
      <c r="I27" s="33">
        <v>13460</v>
      </c>
      <c r="J27" s="228">
        <f t="shared" si="0"/>
        <v>362.8</v>
      </c>
      <c r="K27" s="192"/>
      <c r="L27" s="189"/>
      <c r="M27" s="193">
        <v>362.8</v>
      </c>
      <c r="N27" s="194"/>
      <c r="O27" s="194"/>
      <c r="P27" s="110" t="s">
        <v>311</v>
      </c>
    </row>
    <row r="28" spans="1:16" x14ac:dyDescent="0.2">
      <c r="A28" s="50">
        <v>22</v>
      </c>
      <c r="B28" s="272" t="s">
        <v>310</v>
      </c>
      <c r="C28" s="68" t="s">
        <v>222</v>
      </c>
      <c r="D28" s="40">
        <v>16212</v>
      </c>
      <c r="E28" s="80">
        <v>63117515</v>
      </c>
      <c r="F28" s="38" t="s">
        <v>281</v>
      </c>
      <c r="G28" s="83" t="s">
        <v>113</v>
      </c>
      <c r="H28" s="32">
        <v>10</v>
      </c>
      <c r="I28" s="33">
        <v>13460</v>
      </c>
      <c r="J28" s="228">
        <f t="shared" si="0"/>
        <v>362.8</v>
      </c>
      <c r="K28" s="192"/>
      <c r="L28" s="189"/>
      <c r="M28" s="193">
        <v>362.8</v>
      </c>
      <c r="N28" s="194"/>
      <c r="O28" s="194"/>
      <c r="P28" s="110" t="s">
        <v>311</v>
      </c>
    </row>
    <row r="29" spans="1:16" x14ac:dyDescent="0.2">
      <c r="A29" s="50">
        <v>23</v>
      </c>
      <c r="B29" s="272" t="s">
        <v>312</v>
      </c>
      <c r="C29" s="68" t="s">
        <v>285</v>
      </c>
      <c r="D29" s="40">
        <v>17593</v>
      </c>
      <c r="E29" s="80">
        <v>63117515</v>
      </c>
      <c r="F29" s="38" t="s">
        <v>281</v>
      </c>
      <c r="G29" s="83" t="s">
        <v>113</v>
      </c>
      <c r="H29" s="32">
        <v>10</v>
      </c>
      <c r="I29" s="33">
        <v>13460</v>
      </c>
      <c r="J29" s="228">
        <f t="shared" si="0"/>
        <v>449.7</v>
      </c>
      <c r="K29" s="192"/>
      <c r="L29" s="189"/>
      <c r="M29" s="193">
        <v>449.7</v>
      </c>
      <c r="N29" s="194"/>
      <c r="O29" s="194"/>
      <c r="P29" s="110" t="s">
        <v>313</v>
      </c>
    </row>
    <row r="30" spans="1:16" x14ac:dyDescent="0.2">
      <c r="A30" s="50">
        <v>24</v>
      </c>
      <c r="B30" s="272" t="s">
        <v>312</v>
      </c>
      <c r="C30" s="68" t="s">
        <v>285</v>
      </c>
      <c r="D30" s="40">
        <v>17607</v>
      </c>
      <c r="E30" s="80">
        <v>63117515</v>
      </c>
      <c r="F30" s="38" t="s">
        <v>281</v>
      </c>
      <c r="G30" s="83" t="s">
        <v>113</v>
      </c>
      <c r="H30" s="32">
        <v>10</v>
      </c>
      <c r="I30" s="33">
        <v>13460</v>
      </c>
      <c r="J30" s="228">
        <f t="shared" si="0"/>
        <v>449.7</v>
      </c>
      <c r="K30" s="192"/>
      <c r="L30" s="189"/>
      <c r="M30" s="193">
        <v>449.7</v>
      </c>
      <c r="N30" s="194"/>
      <c r="O30" s="194"/>
      <c r="P30" s="110" t="s">
        <v>313</v>
      </c>
    </row>
    <row r="31" spans="1:16" x14ac:dyDescent="0.2">
      <c r="A31" s="50">
        <v>25</v>
      </c>
      <c r="B31" s="272" t="s">
        <v>312</v>
      </c>
      <c r="C31" s="68" t="s">
        <v>285</v>
      </c>
      <c r="D31" s="40">
        <v>17619</v>
      </c>
      <c r="E31" s="80">
        <v>63117515</v>
      </c>
      <c r="F31" s="38" t="s">
        <v>281</v>
      </c>
      <c r="G31" s="83" t="s">
        <v>113</v>
      </c>
      <c r="H31" s="32">
        <v>10</v>
      </c>
      <c r="I31" s="33">
        <v>13460</v>
      </c>
      <c r="J31" s="228">
        <f t="shared" si="0"/>
        <v>449.7</v>
      </c>
      <c r="K31" s="192"/>
      <c r="L31" s="189"/>
      <c r="M31" s="193">
        <v>449.7</v>
      </c>
      <c r="N31" s="194"/>
      <c r="O31" s="194"/>
      <c r="P31" s="110" t="s">
        <v>313</v>
      </c>
    </row>
    <row r="32" spans="1:16" x14ac:dyDescent="0.2">
      <c r="A32" s="50">
        <v>26</v>
      </c>
      <c r="B32" s="272" t="s">
        <v>312</v>
      </c>
      <c r="C32" s="68" t="s">
        <v>285</v>
      </c>
      <c r="D32" s="40">
        <v>17635</v>
      </c>
      <c r="E32" s="80">
        <v>63117515</v>
      </c>
      <c r="F32" s="38" t="s">
        <v>281</v>
      </c>
      <c r="G32" s="83" t="s">
        <v>113</v>
      </c>
      <c r="H32" s="32">
        <v>10</v>
      </c>
      <c r="I32" s="33">
        <v>13460</v>
      </c>
      <c r="J32" s="228">
        <f t="shared" si="0"/>
        <v>449.7</v>
      </c>
      <c r="K32" s="192"/>
      <c r="L32" s="189"/>
      <c r="M32" s="193">
        <v>449.7</v>
      </c>
      <c r="N32" s="194"/>
      <c r="O32" s="194"/>
      <c r="P32" s="110" t="s">
        <v>313</v>
      </c>
    </row>
    <row r="33" spans="1:16" x14ac:dyDescent="0.2">
      <c r="A33" s="50">
        <v>27</v>
      </c>
      <c r="B33" s="272" t="s">
        <v>315</v>
      </c>
      <c r="C33" s="68" t="s">
        <v>316</v>
      </c>
      <c r="D33" s="40">
        <v>17539</v>
      </c>
      <c r="E33" s="80">
        <v>63117515</v>
      </c>
      <c r="F33" s="38" t="s">
        <v>281</v>
      </c>
      <c r="G33" s="83" t="s">
        <v>113</v>
      </c>
      <c r="H33" s="32">
        <v>10</v>
      </c>
      <c r="I33" s="33">
        <v>13460</v>
      </c>
      <c r="J33" s="228">
        <f t="shared" si="0"/>
        <v>362.8</v>
      </c>
      <c r="K33" s="192"/>
      <c r="L33" s="189"/>
      <c r="M33" s="193">
        <v>362.8</v>
      </c>
      <c r="N33" s="194"/>
      <c r="O33" s="194"/>
      <c r="P33" s="110" t="s">
        <v>314</v>
      </c>
    </row>
    <row r="34" spans="1:16" x14ac:dyDescent="0.2">
      <c r="A34" s="50">
        <v>28</v>
      </c>
      <c r="B34" s="272" t="s">
        <v>317</v>
      </c>
      <c r="C34" s="68" t="s">
        <v>136</v>
      </c>
      <c r="D34" s="40">
        <v>17567</v>
      </c>
      <c r="E34" s="80">
        <v>63117515</v>
      </c>
      <c r="F34" s="38" t="s">
        <v>281</v>
      </c>
      <c r="G34" s="83" t="s">
        <v>113</v>
      </c>
      <c r="H34" s="32">
        <v>10</v>
      </c>
      <c r="I34" s="33">
        <v>13460</v>
      </c>
      <c r="J34" s="228">
        <f t="shared" si="0"/>
        <v>362.8</v>
      </c>
      <c r="K34" s="192"/>
      <c r="L34" s="189"/>
      <c r="M34" s="193">
        <v>362.8</v>
      </c>
      <c r="N34" s="194"/>
      <c r="O34" s="194"/>
      <c r="P34" s="110" t="s">
        <v>314</v>
      </c>
    </row>
    <row r="35" spans="1:16" x14ac:dyDescent="0.2">
      <c r="A35" s="50">
        <v>29</v>
      </c>
      <c r="B35" s="272" t="s">
        <v>290</v>
      </c>
      <c r="C35" s="68" t="s">
        <v>291</v>
      </c>
      <c r="D35" s="40">
        <v>18017</v>
      </c>
      <c r="E35" s="80">
        <v>63117515</v>
      </c>
      <c r="F35" s="38" t="s">
        <v>388</v>
      </c>
      <c r="G35" s="83" t="s">
        <v>113</v>
      </c>
      <c r="H35" s="32">
        <v>10</v>
      </c>
      <c r="I35" s="33">
        <v>13460</v>
      </c>
      <c r="J35" s="228">
        <f t="shared" si="0"/>
        <v>319.10000000000002</v>
      </c>
      <c r="K35" s="192"/>
      <c r="L35" s="189"/>
      <c r="M35" s="193">
        <v>319.10000000000002</v>
      </c>
      <c r="N35" s="194"/>
      <c r="O35" s="194"/>
      <c r="P35" s="301" t="s">
        <v>292</v>
      </c>
    </row>
    <row r="36" spans="1:16" x14ac:dyDescent="0.2">
      <c r="A36" s="50">
        <v>30</v>
      </c>
      <c r="B36" s="272" t="s">
        <v>290</v>
      </c>
      <c r="C36" s="68" t="s">
        <v>291</v>
      </c>
      <c r="D36" s="40">
        <v>18028</v>
      </c>
      <c r="E36" s="80">
        <v>63117515</v>
      </c>
      <c r="F36" s="38" t="s">
        <v>388</v>
      </c>
      <c r="G36" s="83" t="s">
        <v>113</v>
      </c>
      <c r="H36" s="32">
        <v>10</v>
      </c>
      <c r="I36" s="33">
        <v>13460</v>
      </c>
      <c r="J36" s="228">
        <f t="shared" si="0"/>
        <v>319.10000000000002</v>
      </c>
      <c r="K36" s="192"/>
      <c r="L36" s="189"/>
      <c r="M36" s="193">
        <v>319.10000000000002</v>
      </c>
      <c r="N36" s="194"/>
      <c r="O36" s="194"/>
      <c r="P36" s="301" t="s">
        <v>292</v>
      </c>
    </row>
    <row r="37" spans="1:16" x14ac:dyDescent="0.2">
      <c r="A37" s="50">
        <v>31</v>
      </c>
      <c r="B37" s="272" t="s">
        <v>389</v>
      </c>
      <c r="C37" s="68" t="s">
        <v>390</v>
      </c>
      <c r="D37" s="40">
        <v>18041</v>
      </c>
      <c r="E37" s="80">
        <v>63117515</v>
      </c>
      <c r="F37" s="38" t="s">
        <v>388</v>
      </c>
      <c r="G37" s="83" t="s">
        <v>113</v>
      </c>
      <c r="H37" s="32">
        <v>10</v>
      </c>
      <c r="I37" s="33">
        <v>13460</v>
      </c>
      <c r="J37" s="228">
        <f t="shared" si="0"/>
        <v>362.8</v>
      </c>
      <c r="K37" s="192"/>
      <c r="L37" s="189"/>
      <c r="M37" s="193">
        <v>362.8</v>
      </c>
      <c r="N37" s="194"/>
      <c r="O37" s="194"/>
      <c r="P37" s="301" t="s">
        <v>391</v>
      </c>
    </row>
    <row r="38" spans="1:16" x14ac:dyDescent="0.2">
      <c r="A38" s="50">
        <v>32</v>
      </c>
      <c r="B38" s="272" t="s">
        <v>389</v>
      </c>
      <c r="C38" s="68" t="s">
        <v>390</v>
      </c>
      <c r="D38" s="40">
        <v>18051</v>
      </c>
      <c r="E38" s="80">
        <v>63117515</v>
      </c>
      <c r="F38" s="38" t="s">
        <v>388</v>
      </c>
      <c r="G38" s="83" t="s">
        <v>113</v>
      </c>
      <c r="H38" s="32">
        <v>10</v>
      </c>
      <c r="I38" s="33">
        <v>13460</v>
      </c>
      <c r="J38" s="228">
        <f t="shared" si="0"/>
        <v>362.8</v>
      </c>
      <c r="K38" s="192"/>
      <c r="L38" s="189"/>
      <c r="M38" s="193">
        <v>362.8</v>
      </c>
      <c r="N38" s="194"/>
      <c r="O38" s="194"/>
      <c r="P38" s="301" t="s">
        <v>391</v>
      </c>
    </row>
    <row r="39" spans="1:16" x14ac:dyDescent="0.2">
      <c r="A39" s="50">
        <v>33</v>
      </c>
      <c r="B39" s="272" t="s">
        <v>392</v>
      </c>
      <c r="C39" s="68" t="s">
        <v>390</v>
      </c>
      <c r="D39" s="40">
        <v>18072</v>
      </c>
      <c r="E39" s="80">
        <v>63117515</v>
      </c>
      <c r="F39" s="38" t="s">
        <v>388</v>
      </c>
      <c r="G39" s="83" t="s">
        <v>113</v>
      </c>
      <c r="H39" s="32">
        <v>10</v>
      </c>
      <c r="I39" s="33">
        <v>13460</v>
      </c>
      <c r="J39" s="228">
        <f t="shared" si="0"/>
        <v>362.8</v>
      </c>
      <c r="K39" s="192"/>
      <c r="L39" s="189"/>
      <c r="M39" s="193">
        <v>362.8</v>
      </c>
      <c r="N39" s="194"/>
      <c r="O39" s="194"/>
      <c r="P39" s="301" t="s">
        <v>393</v>
      </c>
    </row>
    <row r="40" spans="1:16" x14ac:dyDescent="0.2">
      <c r="A40" s="50">
        <v>34</v>
      </c>
      <c r="B40" s="272" t="s">
        <v>392</v>
      </c>
      <c r="C40" s="68" t="s">
        <v>390</v>
      </c>
      <c r="D40" s="40">
        <v>18086</v>
      </c>
      <c r="E40" s="80">
        <v>63117515</v>
      </c>
      <c r="F40" s="38" t="s">
        <v>388</v>
      </c>
      <c r="G40" s="83" t="s">
        <v>113</v>
      </c>
      <c r="H40" s="32">
        <v>10</v>
      </c>
      <c r="I40" s="33">
        <v>13460</v>
      </c>
      <c r="J40" s="228">
        <f t="shared" si="0"/>
        <v>362.8</v>
      </c>
      <c r="K40" s="192"/>
      <c r="L40" s="189"/>
      <c r="M40" s="193">
        <v>362.8</v>
      </c>
      <c r="N40" s="194"/>
      <c r="O40" s="194"/>
      <c r="P40" s="301" t="s">
        <v>393</v>
      </c>
    </row>
    <row r="41" spans="1:16" x14ac:dyDescent="0.2">
      <c r="A41" s="50">
        <v>35</v>
      </c>
      <c r="B41" s="272" t="s">
        <v>394</v>
      </c>
      <c r="C41" s="68" t="s">
        <v>395</v>
      </c>
      <c r="D41" s="40">
        <v>18118</v>
      </c>
      <c r="E41" s="80">
        <v>63117515</v>
      </c>
      <c r="F41" s="38" t="s">
        <v>388</v>
      </c>
      <c r="G41" s="83" t="s">
        <v>113</v>
      </c>
      <c r="H41" s="32">
        <v>10</v>
      </c>
      <c r="I41" s="33">
        <v>13460</v>
      </c>
      <c r="J41" s="228">
        <f t="shared" si="0"/>
        <v>362.8</v>
      </c>
      <c r="K41" s="192"/>
      <c r="L41" s="189"/>
      <c r="M41" s="193">
        <v>362.8</v>
      </c>
      <c r="N41" s="194"/>
      <c r="O41" s="194"/>
      <c r="P41" s="301" t="s">
        <v>396</v>
      </c>
    </row>
    <row r="42" spans="1:16" x14ac:dyDescent="0.2">
      <c r="A42" s="50">
        <v>36</v>
      </c>
      <c r="B42" s="272" t="s">
        <v>394</v>
      </c>
      <c r="C42" s="68" t="s">
        <v>395</v>
      </c>
      <c r="D42" s="40">
        <v>18126</v>
      </c>
      <c r="E42" s="80">
        <v>63117515</v>
      </c>
      <c r="F42" s="38" t="s">
        <v>388</v>
      </c>
      <c r="G42" s="83" t="s">
        <v>113</v>
      </c>
      <c r="H42" s="32">
        <v>10</v>
      </c>
      <c r="I42" s="33">
        <v>13460</v>
      </c>
      <c r="J42" s="228">
        <f t="shared" si="0"/>
        <v>362.8</v>
      </c>
      <c r="K42" s="192"/>
      <c r="L42" s="189"/>
      <c r="M42" s="193">
        <v>362.8</v>
      </c>
      <c r="N42" s="194"/>
      <c r="O42" s="194"/>
      <c r="P42" s="301" t="s">
        <v>396</v>
      </c>
    </row>
    <row r="43" spans="1:16" x14ac:dyDescent="0.2">
      <c r="A43" s="50">
        <v>37</v>
      </c>
      <c r="B43" s="272" t="s">
        <v>397</v>
      </c>
      <c r="C43" s="68" t="s">
        <v>291</v>
      </c>
      <c r="D43" s="40">
        <v>18144</v>
      </c>
      <c r="E43" s="80">
        <v>63117515</v>
      </c>
      <c r="F43" s="38" t="s">
        <v>388</v>
      </c>
      <c r="G43" s="83" t="s">
        <v>113</v>
      </c>
      <c r="H43" s="32">
        <v>10</v>
      </c>
      <c r="I43" s="33">
        <v>13460</v>
      </c>
      <c r="J43" s="228">
        <f t="shared" si="0"/>
        <v>275.39999999999998</v>
      </c>
      <c r="K43" s="192"/>
      <c r="L43" s="189"/>
      <c r="M43" s="193">
        <v>275.39999999999998</v>
      </c>
      <c r="N43" s="194"/>
      <c r="O43" s="194"/>
      <c r="P43" s="301" t="s">
        <v>398</v>
      </c>
    </row>
    <row r="44" spans="1:16" x14ac:dyDescent="0.2">
      <c r="A44" s="50">
        <v>38</v>
      </c>
      <c r="B44" s="272" t="s">
        <v>399</v>
      </c>
      <c r="C44" s="68" t="s">
        <v>291</v>
      </c>
      <c r="D44" s="40">
        <v>18157</v>
      </c>
      <c r="E44" s="80">
        <v>63117515</v>
      </c>
      <c r="F44" s="38" t="s">
        <v>388</v>
      </c>
      <c r="G44" s="83" t="s">
        <v>113</v>
      </c>
      <c r="H44" s="32">
        <v>10</v>
      </c>
      <c r="I44" s="33">
        <v>13460</v>
      </c>
      <c r="J44" s="228">
        <f t="shared" si="0"/>
        <v>362.8</v>
      </c>
      <c r="K44" s="192"/>
      <c r="L44" s="189"/>
      <c r="M44" s="193">
        <v>362.8</v>
      </c>
      <c r="N44" s="194"/>
      <c r="O44" s="194"/>
      <c r="P44" s="301" t="s">
        <v>400</v>
      </c>
    </row>
    <row r="45" spans="1:16" x14ac:dyDescent="0.2">
      <c r="A45" s="50">
        <v>39</v>
      </c>
      <c r="B45" s="272" t="s">
        <v>401</v>
      </c>
      <c r="C45" s="68" t="s">
        <v>402</v>
      </c>
      <c r="D45" s="40">
        <v>18178</v>
      </c>
      <c r="E45" s="80">
        <v>63117515</v>
      </c>
      <c r="F45" s="38" t="s">
        <v>388</v>
      </c>
      <c r="G45" s="83" t="s">
        <v>113</v>
      </c>
      <c r="H45" s="32">
        <v>10</v>
      </c>
      <c r="I45" s="33">
        <v>13460</v>
      </c>
      <c r="J45" s="228">
        <f t="shared" si="0"/>
        <v>362.8</v>
      </c>
      <c r="K45" s="192"/>
      <c r="L45" s="189"/>
      <c r="M45" s="193">
        <v>362.8</v>
      </c>
      <c r="N45" s="194"/>
      <c r="O45" s="194"/>
      <c r="P45" s="301" t="s">
        <v>403</v>
      </c>
    </row>
    <row r="46" spans="1:16" x14ac:dyDescent="0.2">
      <c r="A46" s="50">
        <v>40</v>
      </c>
      <c r="B46" s="272" t="s">
        <v>401</v>
      </c>
      <c r="C46" s="68" t="s">
        <v>402</v>
      </c>
      <c r="D46" s="40">
        <v>18190</v>
      </c>
      <c r="E46" s="80">
        <v>63117515</v>
      </c>
      <c r="F46" s="38" t="s">
        <v>388</v>
      </c>
      <c r="G46" s="83" t="s">
        <v>113</v>
      </c>
      <c r="H46" s="32">
        <v>10</v>
      </c>
      <c r="I46" s="33">
        <v>13460</v>
      </c>
      <c r="J46" s="228">
        <f t="shared" si="0"/>
        <v>362.8</v>
      </c>
      <c r="K46" s="192"/>
      <c r="L46" s="189"/>
      <c r="M46" s="193">
        <v>362.8</v>
      </c>
      <c r="N46" s="194"/>
      <c r="O46" s="194"/>
      <c r="P46" s="301" t="s">
        <v>403</v>
      </c>
    </row>
    <row r="47" spans="1:16" x14ac:dyDescent="0.2">
      <c r="A47" s="50">
        <v>41</v>
      </c>
      <c r="B47" s="272" t="s">
        <v>404</v>
      </c>
      <c r="C47" s="68" t="s">
        <v>390</v>
      </c>
      <c r="D47" s="40">
        <v>18220</v>
      </c>
      <c r="E47" s="80">
        <v>63117515</v>
      </c>
      <c r="F47" s="38" t="s">
        <v>388</v>
      </c>
      <c r="G47" s="83" t="s">
        <v>113</v>
      </c>
      <c r="H47" s="32">
        <v>10</v>
      </c>
      <c r="I47" s="33">
        <v>13460</v>
      </c>
      <c r="J47" s="228">
        <f t="shared" si="0"/>
        <v>362.8</v>
      </c>
      <c r="K47" s="192"/>
      <c r="L47" s="189"/>
      <c r="M47" s="193">
        <v>362.8</v>
      </c>
      <c r="N47" s="194"/>
      <c r="O47" s="194"/>
      <c r="P47" s="301" t="s">
        <v>405</v>
      </c>
    </row>
    <row r="48" spans="1:16" x14ac:dyDescent="0.2">
      <c r="A48" s="50">
        <v>42</v>
      </c>
      <c r="B48" s="272" t="s">
        <v>404</v>
      </c>
      <c r="C48" s="68" t="s">
        <v>390</v>
      </c>
      <c r="D48" s="40">
        <v>18240</v>
      </c>
      <c r="E48" s="80">
        <v>63117515</v>
      </c>
      <c r="F48" s="38" t="s">
        <v>388</v>
      </c>
      <c r="G48" s="83" t="s">
        <v>113</v>
      </c>
      <c r="H48" s="32">
        <v>10</v>
      </c>
      <c r="I48" s="33">
        <v>13460</v>
      </c>
      <c r="J48" s="228">
        <f t="shared" si="0"/>
        <v>362.8</v>
      </c>
      <c r="K48" s="192"/>
      <c r="L48" s="189"/>
      <c r="M48" s="193">
        <v>362.8</v>
      </c>
      <c r="N48" s="194"/>
      <c r="O48" s="194"/>
      <c r="P48" s="301" t="s">
        <v>405</v>
      </c>
    </row>
    <row r="49" spans="1:17" x14ac:dyDescent="0.2">
      <c r="A49" s="50">
        <v>43</v>
      </c>
      <c r="B49" s="272" t="s">
        <v>406</v>
      </c>
      <c r="C49" s="68" t="s">
        <v>407</v>
      </c>
      <c r="D49" s="40">
        <v>18276</v>
      </c>
      <c r="E49" s="80">
        <v>63117515</v>
      </c>
      <c r="F49" s="38" t="s">
        <v>388</v>
      </c>
      <c r="G49" s="83" t="s">
        <v>113</v>
      </c>
      <c r="H49" s="32">
        <v>10</v>
      </c>
      <c r="I49" s="33">
        <v>13460</v>
      </c>
      <c r="J49" s="228">
        <f t="shared" si="0"/>
        <v>406.5</v>
      </c>
      <c r="K49" s="192"/>
      <c r="L49" s="189"/>
      <c r="M49" s="193">
        <v>406.5</v>
      </c>
      <c r="N49" s="194"/>
      <c r="O49" s="194"/>
      <c r="P49" s="301" t="s">
        <v>408</v>
      </c>
    </row>
    <row r="50" spans="1:17" x14ac:dyDescent="0.2">
      <c r="A50" s="50">
        <v>44</v>
      </c>
      <c r="B50" s="272" t="s">
        <v>406</v>
      </c>
      <c r="C50" s="68" t="s">
        <v>407</v>
      </c>
      <c r="D50" s="40">
        <v>18343</v>
      </c>
      <c r="E50" s="80">
        <v>63117515</v>
      </c>
      <c r="F50" s="38" t="s">
        <v>388</v>
      </c>
      <c r="G50" s="83" t="s">
        <v>113</v>
      </c>
      <c r="H50" s="32">
        <v>10</v>
      </c>
      <c r="I50" s="33">
        <v>13460</v>
      </c>
      <c r="J50" s="228">
        <f t="shared" si="0"/>
        <v>406.5</v>
      </c>
      <c r="K50" s="192"/>
      <c r="L50" s="189"/>
      <c r="M50" s="193">
        <v>406.5</v>
      </c>
      <c r="N50" s="194"/>
      <c r="O50" s="194"/>
      <c r="P50" s="301" t="s">
        <v>408</v>
      </c>
    </row>
    <row r="51" spans="1:17" x14ac:dyDescent="0.2">
      <c r="A51" s="50">
        <v>45</v>
      </c>
      <c r="B51" s="272" t="s">
        <v>409</v>
      </c>
      <c r="C51" s="68" t="s">
        <v>375</v>
      </c>
      <c r="D51" s="40">
        <v>18367</v>
      </c>
      <c r="E51" s="80">
        <v>63117515</v>
      </c>
      <c r="F51" s="38" t="s">
        <v>388</v>
      </c>
      <c r="G51" s="83" t="s">
        <v>113</v>
      </c>
      <c r="H51" s="32">
        <v>10</v>
      </c>
      <c r="I51" s="33">
        <v>13460</v>
      </c>
      <c r="J51" s="228">
        <f t="shared" si="0"/>
        <v>362.8</v>
      </c>
      <c r="K51" s="192"/>
      <c r="L51" s="189"/>
      <c r="M51" s="193">
        <v>362.8</v>
      </c>
      <c r="N51" s="194"/>
      <c r="O51" s="194"/>
      <c r="P51" s="301" t="s">
        <v>410</v>
      </c>
    </row>
    <row r="52" spans="1:17" x14ac:dyDescent="0.2">
      <c r="A52" s="50">
        <v>46</v>
      </c>
      <c r="B52" s="272" t="s">
        <v>411</v>
      </c>
      <c r="C52" s="68" t="s">
        <v>272</v>
      </c>
      <c r="D52" s="40">
        <v>18404</v>
      </c>
      <c r="E52" s="80">
        <v>63117515</v>
      </c>
      <c r="F52" s="38" t="s">
        <v>388</v>
      </c>
      <c r="G52" s="83" t="s">
        <v>113</v>
      </c>
      <c r="H52" s="32">
        <v>10</v>
      </c>
      <c r="I52" s="33">
        <v>13460</v>
      </c>
      <c r="J52" s="228">
        <f t="shared" si="0"/>
        <v>362.8</v>
      </c>
      <c r="K52" s="192"/>
      <c r="L52" s="189"/>
      <c r="M52" s="193">
        <v>362.8</v>
      </c>
      <c r="N52" s="194"/>
      <c r="O52" s="194"/>
      <c r="P52" s="301" t="s">
        <v>412</v>
      </c>
    </row>
    <row r="53" spans="1:17" x14ac:dyDescent="0.2">
      <c r="A53" s="50">
        <v>47</v>
      </c>
      <c r="B53" s="272" t="s">
        <v>411</v>
      </c>
      <c r="C53" s="68" t="s">
        <v>272</v>
      </c>
      <c r="D53" s="40">
        <v>18514</v>
      </c>
      <c r="E53" s="80">
        <v>63117515</v>
      </c>
      <c r="F53" s="38" t="s">
        <v>388</v>
      </c>
      <c r="G53" s="83" t="s">
        <v>113</v>
      </c>
      <c r="H53" s="32">
        <v>10</v>
      </c>
      <c r="I53" s="33">
        <v>13460</v>
      </c>
      <c r="J53" s="228">
        <f t="shared" si="0"/>
        <v>362.8</v>
      </c>
      <c r="K53" s="192"/>
      <c r="L53" s="189"/>
      <c r="M53" s="193">
        <v>362.8</v>
      </c>
      <c r="N53" s="194"/>
      <c r="O53" s="194"/>
      <c r="P53" s="301" t="s">
        <v>412</v>
      </c>
    </row>
    <row r="54" spans="1:17" x14ac:dyDescent="0.2">
      <c r="A54" s="50">
        <v>48</v>
      </c>
      <c r="B54" s="272" t="s">
        <v>413</v>
      </c>
      <c r="C54" s="68" t="s">
        <v>414</v>
      </c>
      <c r="D54" s="40">
        <v>18538</v>
      </c>
      <c r="E54" s="80">
        <v>63117515</v>
      </c>
      <c r="F54" s="38" t="s">
        <v>388</v>
      </c>
      <c r="G54" s="83" t="s">
        <v>113</v>
      </c>
      <c r="H54" s="32">
        <v>10</v>
      </c>
      <c r="I54" s="33">
        <v>13460</v>
      </c>
      <c r="J54" s="228">
        <f t="shared" si="0"/>
        <v>406.5</v>
      </c>
      <c r="K54" s="192"/>
      <c r="L54" s="189"/>
      <c r="M54" s="193">
        <v>406.5</v>
      </c>
      <c r="N54" s="194"/>
      <c r="O54" s="194"/>
      <c r="P54" s="301" t="s">
        <v>415</v>
      </c>
    </row>
    <row r="55" spans="1:17" x14ac:dyDescent="0.2">
      <c r="A55" s="50">
        <v>49</v>
      </c>
      <c r="B55" s="272" t="s">
        <v>413</v>
      </c>
      <c r="C55" s="68" t="s">
        <v>414</v>
      </c>
      <c r="D55" s="40">
        <v>18549</v>
      </c>
      <c r="E55" s="80">
        <v>63117515</v>
      </c>
      <c r="F55" s="38" t="s">
        <v>388</v>
      </c>
      <c r="G55" s="83" t="s">
        <v>113</v>
      </c>
      <c r="H55" s="32">
        <v>10</v>
      </c>
      <c r="I55" s="33">
        <v>13460</v>
      </c>
      <c r="J55" s="228">
        <f t="shared" si="0"/>
        <v>406.5</v>
      </c>
      <c r="K55" s="192"/>
      <c r="L55" s="189"/>
      <c r="M55" s="193">
        <v>406.5</v>
      </c>
      <c r="N55" s="194"/>
      <c r="O55" s="194"/>
      <c r="P55" s="301" t="s">
        <v>415</v>
      </c>
    </row>
    <row r="56" spans="1:17" x14ac:dyDescent="0.2">
      <c r="A56" s="50">
        <v>50</v>
      </c>
      <c r="B56" s="272" t="s">
        <v>416</v>
      </c>
      <c r="C56" s="68" t="s">
        <v>196</v>
      </c>
      <c r="D56" s="40">
        <v>18583</v>
      </c>
      <c r="E56" s="80">
        <v>63117515</v>
      </c>
      <c r="F56" s="38" t="s">
        <v>388</v>
      </c>
      <c r="G56" s="83" t="s">
        <v>113</v>
      </c>
      <c r="H56" s="32">
        <v>10</v>
      </c>
      <c r="I56" s="33">
        <v>13460</v>
      </c>
      <c r="J56" s="228">
        <f t="shared" si="0"/>
        <v>362.8</v>
      </c>
      <c r="K56" s="192"/>
      <c r="L56" s="189"/>
      <c r="M56" s="193">
        <v>362.8</v>
      </c>
      <c r="N56" s="194"/>
      <c r="O56" s="194"/>
      <c r="P56" s="301" t="s">
        <v>417</v>
      </c>
    </row>
    <row r="57" spans="1:17" x14ac:dyDescent="0.2">
      <c r="A57" s="50">
        <v>51</v>
      </c>
      <c r="B57" s="272" t="s">
        <v>418</v>
      </c>
      <c r="C57" s="68" t="s">
        <v>285</v>
      </c>
      <c r="D57" s="40">
        <v>18594</v>
      </c>
      <c r="E57" s="80">
        <v>63117515</v>
      </c>
      <c r="F57" s="38" t="s">
        <v>388</v>
      </c>
      <c r="G57" s="83" t="s">
        <v>113</v>
      </c>
      <c r="H57" s="32">
        <v>10</v>
      </c>
      <c r="I57" s="33">
        <v>13460</v>
      </c>
      <c r="J57" s="228">
        <f t="shared" si="0"/>
        <v>362.8</v>
      </c>
      <c r="K57" s="192"/>
      <c r="L57" s="189"/>
      <c r="M57" s="193">
        <v>362.8</v>
      </c>
      <c r="N57" s="194"/>
      <c r="O57" s="194"/>
      <c r="P57" s="301" t="s">
        <v>419</v>
      </c>
    </row>
    <row r="58" spans="1:17" x14ac:dyDescent="0.2">
      <c r="A58" s="50">
        <v>52</v>
      </c>
      <c r="B58" s="272" t="s">
        <v>418</v>
      </c>
      <c r="C58" s="68" t="s">
        <v>285</v>
      </c>
      <c r="D58" s="40">
        <v>18603</v>
      </c>
      <c r="E58" s="80">
        <v>63117515</v>
      </c>
      <c r="F58" s="38" t="s">
        <v>388</v>
      </c>
      <c r="G58" s="83" t="s">
        <v>113</v>
      </c>
      <c r="H58" s="32">
        <v>10</v>
      </c>
      <c r="I58" s="33">
        <v>13460</v>
      </c>
      <c r="J58" s="228">
        <f t="shared" si="0"/>
        <v>362.8</v>
      </c>
      <c r="K58" s="192"/>
      <c r="L58" s="189"/>
      <c r="M58" s="193">
        <v>362.8</v>
      </c>
      <c r="N58" s="194"/>
      <c r="O58" s="194"/>
      <c r="P58" s="301" t="s">
        <v>419</v>
      </c>
    </row>
    <row r="59" spans="1:17" x14ac:dyDescent="0.2">
      <c r="A59" s="50">
        <v>53</v>
      </c>
      <c r="B59" s="272" t="s">
        <v>420</v>
      </c>
      <c r="C59" s="68" t="s">
        <v>196</v>
      </c>
      <c r="D59" s="40">
        <v>18634</v>
      </c>
      <c r="E59" s="80">
        <v>63117515</v>
      </c>
      <c r="F59" s="38" t="s">
        <v>388</v>
      </c>
      <c r="G59" s="83" t="s">
        <v>113</v>
      </c>
      <c r="H59" s="32">
        <v>10</v>
      </c>
      <c r="I59" s="33">
        <v>13460</v>
      </c>
      <c r="J59" s="228">
        <f t="shared" si="0"/>
        <v>500</v>
      </c>
      <c r="K59" s="192"/>
      <c r="L59" s="189"/>
      <c r="M59" s="193">
        <v>500</v>
      </c>
      <c r="N59" s="194"/>
      <c r="O59" s="194"/>
      <c r="P59" s="301" t="s">
        <v>421</v>
      </c>
    </row>
    <row r="60" spans="1:17" x14ac:dyDescent="0.2">
      <c r="A60" s="50">
        <v>54</v>
      </c>
      <c r="B60" s="272" t="s">
        <v>420</v>
      </c>
      <c r="C60" s="68" t="s">
        <v>196</v>
      </c>
      <c r="D60" s="40">
        <v>18642</v>
      </c>
      <c r="E60" s="80">
        <v>63117515</v>
      </c>
      <c r="F60" s="38" t="s">
        <v>388</v>
      </c>
      <c r="G60" s="83" t="s">
        <v>113</v>
      </c>
      <c r="H60" s="32">
        <v>10</v>
      </c>
      <c r="I60" s="33">
        <v>13460</v>
      </c>
      <c r="J60" s="228">
        <f t="shared" si="0"/>
        <v>500</v>
      </c>
      <c r="K60" s="192"/>
      <c r="L60" s="189"/>
      <c r="M60" s="193">
        <v>500</v>
      </c>
      <c r="N60" s="194"/>
      <c r="O60" s="194"/>
      <c r="P60" s="301" t="s">
        <v>421</v>
      </c>
    </row>
    <row r="61" spans="1:17" x14ac:dyDescent="0.2">
      <c r="A61" s="50">
        <v>55</v>
      </c>
      <c r="B61" s="272" t="s">
        <v>460</v>
      </c>
      <c r="C61" s="68" t="s">
        <v>365</v>
      </c>
      <c r="D61" s="40">
        <v>17919</v>
      </c>
      <c r="E61" s="80">
        <v>63117515</v>
      </c>
      <c r="F61" s="38" t="s">
        <v>461</v>
      </c>
      <c r="G61" s="83" t="s">
        <v>113</v>
      </c>
      <c r="H61" s="32">
        <v>10</v>
      </c>
      <c r="I61" s="33">
        <v>13460</v>
      </c>
      <c r="J61" s="228">
        <f t="shared" si="0"/>
        <v>320</v>
      </c>
      <c r="K61" s="192"/>
      <c r="L61" s="189"/>
      <c r="M61" s="193">
        <v>320</v>
      </c>
      <c r="N61" s="194"/>
      <c r="O61" s="194"/>
      <c r="P61" s="301" t="s">
        <v>462</v>
      </c>
    </row>
    <row r="62" spans="1:17" x14ac:dyDescent="0.2">
      <c r="A62" s="50">
        <v>56</v>
      </c>
      <c r="B62" s="272" t="s">
        <v>463</v>
      </c>
      <c r="C62" s="68" t="s">
        <v>464</v>
      </c>
      <c r="D62" s="40">
        <v>17929</v>
      </c>
      <c r="E62" s="80">
        <v>63117515</v>
      </c>
      <c r="F62" s="38" t="s">
        <v>461</v>
      </c>
      <c r="G62" s="83" t="s">
        <v>113</v>
      </c>
      <c r="H62" s="32">
        <v>10</v>
      </c>
      <c r="I62" s="33">
        <v>13460</v>
      </c>
      <c r="J62" s="228">
        <f t="shared" si="0"/>
        <v>320</v>
      </c>
      <c r="K62" s="192"/>
      <c r="L62" s="189"/>
      <c r="M62" s="193">
        <v>320</v>
      </c>
      <c r="N62" s="194"/>
      <c r="O62" s="194"/>
      <c r="P62" s="301" t="s">
        <v>462</v>
      </c>
    </row>
    <row r="63" spans="1:17" x14ac:dyDescent="0.2">
      <c r="A63" s="50">
        <v>57</v>
      </c>
      <c r="B63" s="272" t="s">
        <v>465</v>
      </c>
      <c r="C63" s="68" t="s">
        <v>466</v>
      </c>
      <c r="D63" s="40">
        <v>17971</v>
      </c>
      <c r="E63" s="80">
        <v>63117515</v>
      </c>
      <c r="F63" s="38" t="s">
        <v>461</v>
      </c>
      <c r="G63" s="83" t="s">
        <v>467</v>
      </c>
      <c r="H63" s="32">
        <v>10</v>
      </c>
      <c r="I63" s="33">
        <v>13440</v>
      </c>
      <c r="J63" s="228">
        <f t="shared" si="0"/>
        <v>1000</v>
      </c>
      <c r="K63" s="192"/>
      <c r="L63" s="189"/>
      <c r="M63" s="193">
        <v>1000</v>
      </c>
      <c r="N63" s="194"/>
      <c r="O63" s="194"/>
      <c r="P63" s="301" t="s">
        <v>468</v>
      </c>
    </row>
    <row r="64" spans="1:17" x14ac:dyDescent="0.2">
      <c r="A64" s="50">
        <v>58</v>
      </c>
      <c r="B64" s="272" t="s">
        <v>469</v>
      </c>
      <c r="C64" s="68" t="s">
        <v>470</v>
      </c>
      <c r="D64" s="40">
        <v>18004</v>
      </c>
      <c r="E64" s="80">
        <v>63117515</v>
      </c>
      <c r="F64" s="38" t="s">
        <v>461</v>
      </c>
      <c r="G64" s="83" t="s">
        <v>471</v>
      </c>
      <c r="H64" s="32">
        <v>10</v>
      </c>
      <c r="I64" s="33">
        <v>13140</v>
      </c>
      <c r="J64" s="228">
        <f t="shared" si="0"/>
        <v>1095</v>
      </c>
      <c r="K64" s="192"/>
      <c r="L64" s="189"/>
      <c r="M64" s="193">
        <v>1095</v>
      </c>
      <c r="N64" s="194"/>
      <c r="O64" s="194"/>
      <c r="P64" s="301" t="s">
        <v>472</v>
      </c>
      <c r="Q64" s="442"/>
    </row>
    <row r="65" spans="1:17" x14ac:dyDescent="0.2">
      <c r="A65" s="50">
        <v>59</v>
      </c>
      <c r="B65" s="272" t="s">
        <v>473</v>
      </c>
      <c r="C65" s="68" t="s">
        <v>388</v>
      </c>
      <c r="D65" s="40">
        <v>18103</v>
      </c>
      <c r="E65" s="80">
        <v>63117515</v>
      </c>
      <c r="F65" s="38" t="s">
        <v>461</v>
      </c>
      <c r="G65" s="83" t="s">
        <v>474</v>
      </c>
      <c r="H65" s="32">
        <v>10</v>
      </c>
      <c r="I65" s="33">
        <v>21200</v>
      </c>
      <c r="J65" s="228">
        <f t="shared" si="0"/>
        <v>1200</v>
      </c>
      <c r="K65" s="192"/>
      <c r="L65" s="189"/>
      <c r="M65" s="193"/>
      <c r="N65" s="194">
        <v>1200</v>
      </c>
      <c r="O65" s="194"/>
      <c r="P65" s="301" t="s">
        <v>475</v>
      </c>
      <c r="Q65" s="442"/>
    </row>
    <row r="66" spans="1:17" x14ac:dyDescent="0.2">
      <c r="A66" s="50">
        <v>60</v>
      </c>
      <c r="B66" s="272" t="s">
        <v>489</v>
      </c>
      <c r="C66" s="68" t="s">
        <v>490</v>
      </c>
      <c r="D66" s="40">
        <v>18987</v>
      </c>
      <c r="E66" s="80">
        <v>63117515</v>
      </c>
      <c r="F66" s="38" t="s">
        <v>388</v>
      </c>
      <c r="G66" s="83" t="s">
        <v>491</v>
      </c>
      <c r="H66" s="32">
        <v>10</v>
      </c>
      <c r="I66" s="33">
        <v>14110</v>
      </c>
      <c r="J66" s="228">
        <f t="shared" si="0"/>
        <v>200</v>
      </c>
      <c r="K66" s="192"/>
      <c r="L66" s="189"/>
      <c r="M66" s="193">
        <v>200</v>
      </c>
      <c r="N66" s="194"/>
      <c r="O66" s="194"/>
      <c r="P66" s="301" t="s">
        <v>492</v>
      </c>
    </row>
    <row r="67" spans="1:17" x14ac:dyDescent="0.2">
      <c r="A67" s="50">
        <v>61</v>
      </c>
      <c r="B67" s="272" t="s">
        <v>496</v>
      </c>
      <c r="C67" s="68" t="s">
        <v>497</v>
      </c>
      <c r="D67" s="40">
        <v>19248</v>
      </c>
      <c r="E67" s="80">
        <v>63117515</v>
      </c>
      <c r="F67" s="38" t="s">
        <v>429</v>
      </c>
      <c r="G67" s="83" t="s">
        <v>498</v>
      </c>
      <c r="H67" s="32">
        <v>10</v>
      </c>
      <c r="I67" s="33">
        <v>13310</v>
      </c>
      <c r="J67" s="228">
        <f t="shared" si="0"/>
        <v>134.83000000000001</v>
      </c>
      <c r="K67" s="192"/>
      <c r="L67" s="189"/>
      <c r="M67" s="193">
        <v>134.83000000000001</v>
      </c>
      <c r="N67" s="194"/>
      <c r="O67" s="194"/>
      <c r="P67" s="301" t="s">
        <v>499</v>
      </c>
    </row>
    <row r="68" spans="1:17" x14ac:dyDescent="0.2">
      <c r="A68" s="50">
        <v>62</v>
      </c>
      <c r="B68" s="272" t="s">
        <v>721</v>
      </c>
      <c r="C68" s="68" t="s">
        <v>497</v>
      </c>
      <c r="D68" s="40">
        <v>19260</v>
      </c>
      <c r="E68" s="80">
        <v>63117515</v>
      </c>
      <c r="F68" s="38" t="s">
        <v>429</v>
      </c>
      <c r="G68" s="83" t="s">
        <v>498</v>
      </c>
      <c r="H68" s="32">
        <v>10</v>
      </c>
      <c r="I68" s="33">
        <v>13310</v>
      </c>
      <c r="J68" s="228">
        <f t="shared" si="0"/>
        <v>24.04</v>
      </c>
      <c r="K68" s="192"/>
      <c r="L68" s="189"/>
      <c r="M68" s="193">
        <v>24.04</v>
      </c>
      <c r="N68" s="194"/>
      <c r="O68" s="194"/>
      <c r="P68" s="301" t="s">
        <v>499</v>
      </c>
    </row>
    <row r="69" spans="1:17" x14ac:dyDescent="0.2">
      <c r="A69" s="50">
        <v>63</v>
      </c>
      <c r="B69" s="272" t="s">
        <v>502</v>
      </c>
      <c r="C69" s="68" t="s">
        <v>503</v>
      </c>
      <c r="D69" s="40">
        <v>19208</v>
      </c>
      <c r="E69" s="80">
        <v>63117515</v>
      </c>
      <c r="F69" s="38" t="s">
        <v>429</v>
      </c>
      <c r="G69" s="83" t="s">
        <v>199</v>
      </c>
      <c r="H69" s="32">
        <v>10</v>
      </c>
      <c r="I69" s="33">
        <v>14310</v>
      </c>
      <c r="J69" s="228">
        <f t="shared" si="0"/>
        <v>235</v>
      </c>
      <c r="K69" s="192"/>
      <c r="L69" s="189"/>
      <c r="M69" s="193">
        <v>235</v>
      </c>
      <c r="N69" s="194"/>
      <c r="O69" s="194"/>
      <c r="P69" s="301" t="s">
        <v>501</v>
      </c>
    </row>
    <row r="70" spans="1:17" x14ac:dyDescent="0.2">
      <c r="A70" s="50">
        <v>64</v>
      </c>
      <c r="B70" s="272" t="s">
        <v>521</v>
      </c>
      <c r="C70" s="68" t="s">
        <v>82</v>
      </c>
      <c r="D70" s="40">
        <v>19739</v>
      </c>
      <c r="E70" s="80">
        <v>63117515</v>
      </c>
      <c r="F70" s="38" t="s">
        <v>429</v>
      </c>
      <c r="G70" s="83" t="s">
        <v>520</v>
      </c>
      <c r="H70" s="32">
        <v>10</v>
      </c>
      <c r="I70" s="33">
        <v>13640</v>
      </c>
      <c r="J70" s="228">
        <f t="shared" si="0"/>
        <v>1645</v>
      </c>
      <c r="K70" s="192"/>
      <c r="L70" s="189"/>
      <c r="M70" s="193">
        <v>1645</v>
      </c>
      <c r="N70" s="194"/>
      <c r="O70" s="194"/>
      <c r="P70" s="301" t="s">
        <v>515</v>
      </c>
    </row>
    <row r="71" spans="1:17" x14ac:dyDescent="0.2">
      <c r="A71" s="50">
        <v>65</v>
      </c>
      <c r="B71" s="272" t="s">
        <v>522</v>
      </c>
      <c r="C71" s="68" t="s">
        <v>82</v>
      </c>
      <c r="D71" s="40">
        <v>19746</v>
      </c>
      <c r="E71" s="80">
        <v>63117515</v>
      </c>
      <c r="F71" s="38" t="s">
        <v>429</v>
      </c>
      <c r="G71" s="83" t="s">
        <v>520</v>
      </c>
      <c r="H71" s="32">
        <v>10</v>
      </c>
      <c r="I71" s="33">
        <v>13640</v>
      </c>
      <c r="J71" s="228">
        <f t="shared" si="0"/>
        <v>1190</v>
      </c>
      <c r="K71" s="192"/>
      <c r="L71" s="189"/>
      <c r="M71" s="193">
        <v>1190</v>
      </c>
      <c r="N71" s="194"/>
      <c r="O71" s="194"/>
      <c r="P71" s="301" t="s">
        <v>515</v>
      </c>
    </row>
    <row r="72" spans="1:17" x14ac:dyDescent="0.2">
      <c r="A72" s="50">
        <v>66</v>
      </c>
      <c r="B72" s="272" t="s">
        <v>524</v>
      </c>
      <c r="C72" s="68" t="s">
        <v>108</v>
      </c>
      <c r="D72" s="40">
        <v>19937</v>
      </c>
      <c r="E72" s="80">
        <v>63117515</v>
      </c>
      <c r="F72" s="38" t="s">
        <v>429</v>
      </c>
      <c r="G72" s="83" t="s">
        <v>113</v>
      </c>
      <c r="H72" s="32">
        <v>10</v>
      </c>
      <c r="I72" s="33">
        <v>13460</v>
      </c>
      <c r="J72" s="228">
        <f t="shared" ref="J72:J135" si="1">SUM(K72+L72+M72+N72+O72)</f>
        <v>500</v>
      </c>
      <c r="K72" s="192"/>
      <c r="L72" s="189"/>
      <c r="M72" s="193">
        <v>500</v>
      </c>
      <c r="N72" s="194"/>
      <c r="O72" s="194"/>
      <c r="P72" s="301" t="s">
        <v>525</v>
      </c>
    </row>
    <row r="73" spans="1:17" x14ac:dyDescent="0.2">
      <c r="A73" s="50">
        <v>67</v>
      </c>
      <c r="B73" s="272"/>
      <c r="C73" s="68"/>
      <c r="D73" s="440">
        <v>19755</v>
      </c>
      <c r="E73" s="369">
        <v>63117515</v>
      </c>
      <c r="F73" s="349" t="s">
        <v>429</v>
      </c>
      <c r="G73" s="426" t="s">
        <v>445</v>
      </c>
      <c r="H73" s="427">
        <v>10</v>
      </c>
      <c r="I73" s="428">
        <v>14410</v>
      </c>
      <c r="J73" s="228">
        <f t="shared" si="1"/>
        <v>7745.31</v>
      </c>
      <c r="K73" s="441"/>
      <c r="L73" s="314"/>
      <c r="M73" s="348">
        <v>7745.31</v>
      </c>
      <c r="N73" s="247"/>
      <c r="O73" s="247"/>
      <c r="P73" s="384" t="s">
        <v>447</v>
      </c>
    </row>
    <row r="74" spans="1:17" x14ac:dyDescent="0.2">
      <c r="A74" s="50">
        <v>68</v>
      </c>
      <c r="B74" s="272"/>
      <c r="C74" s="68"/>
      <c r="D74" s="440">
        <v>19764</v>
      </c>
      <c r="E74" s="369">
        <v>63117515</v>
      </c>
      <c r="F74" s="349" t="s">
        <v>429</v>
      </c>
      <c r="G74" s="426" t="s">
        <v>446</v>
      </c>
      <c r="H74" s="427">
        <v>10</v>
      </c>
      <c r="I74" s="428">
        <v>14410</v>
      </c>
      <c r="J74" s="228">
        <f t="shared" si="1"/>
        <v>36805.519999999997</v>
      </c>
      <c r="K74" s="441"/>
      <c r="L74" s="314"/>
      <c r="M74" s="348">
        <v>36805.519999999997</v>
      </c>
      <c r="N74" s="247"/>
      <c r="O74" s="247"/>
      <c r="P74" s="384" t="s">
        <v>448</v>
      </c>
    </row>
    <row r="75" spans="1:17" x14ac:dyDescent="0.2">
      <c r="A75" s="50">
        <v>69</v>
      </c>
      <c r="B75" s="272" t="s">
        <v>422</v>
      </c>
      <c r="C75" s="68" t="s">
        <v>196</v>
      </c>
      <c r="D75" s="40">
        <v>19388</v>
      </c>
      <c r="E75" s="80">
        <v>63117515</v>
      </c>
      <c r="F75" s="38" t="s">
        <v>429</v>
      </c>
      <c r="G75" s="83" t="s">
        <v>113</v>
      </c>
      <c r="H75" s="32">
        <v>10</v>
      </c>
      <c r="I75" s="33">
        <v>13460</v>
      </c>
      <c r="J75" s="228">
        <f t="shared" si="1"/>
        <v>362.8</v>
      </c>
      <c r="K75" s="192"/>
      <c r="L75" s="189"/>
      <c r="M75" s="193">
        <v>362.8</v>
      </c>
      <c r="N75" s="194"/>
      <c r="O75" s="194"/>
      <c r="P75" s="301" t="s">
        <v>423</v>
      </c>
    </row>
    <row r="76" spans="1:17" x14ac:dyDescent="0.2">
      <c r="A76" s="50">
        <v>70</v>
      </c>
      <c r="B76" s="272" t="s">
        <v>424</v>
      </c>
      <c r="C76" s="68" t="s">
        <v>425</v>
      </c>
      <c r="D76" s="40">
        <v>19380</v>
      </c>
      <c r="E76" s="80">
        <v>63117515</v>
      </c>
      <c r="F76" s="38" t="s">
        <v>429</v>
      </c>
      <c r="G76" s="83" t="s">
        <v>113</v>
      </c>
      <c r="H76" s="32">
        <v>10</v>
      </c>
      <c r="I76" s="33">
        <v>13460</v>
      </c>
      <c r="J76" s="228">
        <f t="shared" si="1"/>
        <v>362.8</v>
      </c>
      <c r="K76" s="192"/>
      <c r="L76" s="189"/>
      <c r="M76" s="193">
        <v>362.8</v>
      </c>
      <c r="N76" s="194"/>
      <c r="O76" s="194"/>
      <c r="P76" s="301" t="s">
        <v>426</v>
      </c>
    </row>
    <row r="77" spans="1:17" x14ac:dyDescent="0.2">
      <c r="A77" s="50">
        <v>71</v>
      </c>
      <c r="B77" s="272" t="s">
        <v>715</v>
      </c>
      <c r="C77" s="68" t="s">
        <v>497</v>
      </c>
      <c r="D77" s="40">
        <v>19252</v>
      </c>
      <c r="E77" s="80">
        <v>63117515</v>
      </c>
      <c r="F77" s="38" t="s">
        <v>429</v>
      </c>
      <c r="G77" s="83" t="s">
        <v>716</v>
      </c>
      <c r="H77" s="32">
        <v>10</v>
      </c>
      <c r="I77" s="33">
        <v>13310</v>
      </c>
      <c r="J77" s="228">
        <f t="shared" si="1"/>
        <v>74</v>
      </c>
      <c r="K77" s="192"/>
      <c r="L77" s="189"/>
      <c r="M77" s="193">
        <v>74</v>
      </c>
      <c r="N77" s="194"/>
      <c r="O77" s="194"/>
      <c r="P77" s="301" t="s">
        <v>499</v>
      </c>
    </row>
    <row r="78" spans="1:17" x14ac:dyDescent="0.2">
      <c r="A78" s="50">
        <v>72</v>
      </c>
      <c r="B78" s="272" t="s">
        <v>430</v>
      </c>
      <c r="C78" s="68" t="s">
        <v>431</v>
      </c>
      <c r="D78" s="40">
        <v>20129</v>
      </c>
      <c r="E78" s="80">
        <v>63117515</v>
      </c>
      <c r="F78" s="38" t="s">
        <v>428</v>
      </c>
      <c r="G78" s="83" t="s">
        <v>113</v>
      </c>
      <c r="H78" s="32">
        <v>10</v>
      </c>
      <c r="I78" s="33">
        <v>13460</v>
      </c>
      <c r="J78" s="228">
        <f t="shared" si="1"/>
        <v>362.8</v>
      </c>
      <c r="K78" s="192"/>
      <c r="L78" s="189"/>
      <c r="M78" s="193">
        <v>362.8</v>
      </c>
      <c r="N78" s="194"/>
      <c r="O78" s="194"/>
      <c r="P78" s="301" t="s">
        <v>432</v>
      </c>
    </row>
    <row r="79" spans="1:17" x14ac:dyDescent="0.2">
      <c r="A79" s="50">
        <v>73</v>
      </c>
      <c r="B79" s="272" t="s">
        <v>430</v>
      </c>
      <c r="C79" s="68" t="s">
        <v>431</v>
      </c>
      <c r="D79" s="40">
        <v>20120</v>
      </c>
      <c r="E79" s="80">
        <v>63117515</v>
      </c>
      <c r="F79" s="38" t="s">
        <v>428</v>
      </c>
      <c r="G79" s="83" t="s">
        <v>113</v>
      </c>
      <c r="H79" s="32">
        <v>10</v>
      </c>
      <c r="I79" s="33">
        <v>13460</v>
      </c>
      <c r="J79" s="228">
        <f t="shared" si="1"/>
        <v>362.8</v>
      </c>
      <c r="K79" s="192"/>
      <c r="L79" s="189"/>
      <c r="M79" s="193">
        <v>362.8</v>
      </c>
      <c r="N79" s="194"/>
      <c r="O79" s="194"/>
      <c r="P79" s="301" t="s">
        <v>432</v>
      </c>
    </row>
    <row r="80" spans="1:17" x14ac:dyDescent="0.2">
      <c r="A80" s="50">
        <v>74</v>
      </c>
      <c r="B80" s="272" t="s">
        <v>433</v>
      </c>
      <c r="C80" s="68" t="s">
        <v>434</v>
      </c>
      <c r="D80" s="40">
        <v>20107</v>
      </c>
      <c r="E80" s="80">
        <v>63117515</v>
      </c>
      <c r="F80" s="38" t="s">
        <v>428</v>
      </c>
      <c r="G80" s="83" t="s">
        <v>113</v>
      </c>
      <c r="H80" s="32">
        <v>10</v>
      </c>
      <c r="I80" s="33">
        <v>13460</v>
      </c>
      <c r="J80" s="228">
        <f t="shared" si="1"/>
        <v>449.7</v>
      </c>
      <c r="K80" s="192"/>
      <c r="L80" s="189"/>
      <c r="M80" s="193">
        <v>449.7</v>
      </c>
      <c r="N80" s="194"/>
      <c r="O80" s="194"/>
      <c r="P80" s="301" t="s">
        <v>435</v>
      </c>
    </row>
    <row r="81" spans="1:16" x14ac:dyDescent="0.2">
      <c r="A81" s="50">
        <v>75</v>
      </c>
      <c r="B81" s="272" t="s">
        <v>433</v>
      </c>
      <c r="C81" s="68" t="s">
        <v>434</v>
      </c>
      <c r="D81" s="40">
        <v>20096</v>
      </c>
      <c r="E81" s="80">
        <v>63117515</v>
      </c>
      <c r="F81" s="38" t="s">
        <v>428</v>
      </c>
      <c r="G81" s="83" t="s">
        <v>113</v>
      </c>
      <c r="H81" s="32">
        <v>10</v>
      </c>
      <c r="I81" s="33">
        <v>13460</v>
      </c>
      <c r="J81" s="228">
        <f t="shared" si="1"/>
        <v>449.7</v>
      </c>
      <c r="K81" s="192"/>
      <c r="L81" s="189"/>
      <c r="M81" s="193">
        <v>449.7</v>
      </c>
      <c r="N81" s="194"/>
      <c r="O81" s="194"/>
      <c r="P81" s="301" t="s">
        <v>435</v>
      </c>
    </row>
    <row r="82" spans="1:16" x14ac:dyDescent="0.2">
      <c r="A82" s="50">
        <v>76</v>
      </c>
      <c r="B82" s="272" t="s">
        <v>436</v>
      </c>
      <c r="C82" s="68" t="s">
        <v>437</v>
      </c>
      <c r="D82" s="40">
        <v>20088</v>
      </c>
      <c r="E82" s="80">
        <v>63117515</v>
      </c>
      <c r="F82" s="38" t="s">
        <v>428</v>
      </c>
      <c r="G82" s="83" t="s">
        <v>113</v>
      </c>
      <c r="H82" s="32">
        <v>10</v>
      </c>
      <c r="I82" s="33">
        <v>13460</v>
      </c>
      <c r="J82" s="228">
        <f t="shared" si="1"/>
        <v>492.45</v>
      </c>
      <c r="K82" s="192"/>
      <c r="L82" s="189"/>
      <c r="M82" s="193">
        <v>492.45</v>
      </c>
      <c r="N82" s="194"/>
      <c r="O82" s="194"/>
      <c r="P82" s="301" t="s">
        <v>438</v>
      </c>
    </row>
    <row r="83" spans="1:16" x14ac:dyDescent="0.2">
      <c r="A83" s="50">
        <v>77</v>
      </c>
      <c r="B83" s="272" t="s">
        <v>439</v>
      </c>
      <c r="C83" s="68" t="s">
        <v>288</v>
      </c>
      <c r="D83" s="40">
        <v>20077</v>
      </c>
      <c r="E83" s="80">
        <v>63117515</v>
      </c>
      <c r="F83" s="38" t="s">
        <v>428</v>
      </c>
      <c r="G83" s="83" t="s">
        <v>113</v>
      </c>
      <c r="H83" s="32">
        <v>10</v>
      </c>
      <c r="I83" s="33">
        <v>13460</v>
      </c>
      <c r="J83" s="228">
        <f t="shared" si="1"/>
        <v>406.5</v>
      </c>
      <c r="K83" s="192"/>
      <c r="L83" s="189"/>
      <c r="M83" s="193">
        <v>406.5</v>
      </c>
      <c r="N83" s="194"/>
      <c r="O83" s="194"/>
      <c r="P83" s="301" t="s">
        <v>440</v>
      </c>
    </row>
    <row r="84" spans="1:16" x14ac:dyDescent="0.2">
      <c r="A84" s="50">
        <v>78</v>
      </c>
      <c r="B84" s="272" t="s">
        <v>537</v>
      </c>
      <c r="C84" s="68" t="s">
        <v>359</v>
      </c>
      <c r="D84" s="40">
        <v>20506</v>
      </c>
      <c r="E84" s="80">
        <v>63117515</v>
      </c>
      <c r="F84" s="38" t="s">
        <v>428</v>
      </c>
      <c r="G84" s="83" t="s">
        <v>199</v>
      </c>
      <c r="H84" s="32">
        <v>10</v>
      </c>
      <c r="I84" s="33">
        <v>14310</v>
      </c>
      <c r="J84" s="228">
        <f t="shared" si="1"/>
        <v>995.4</v>
      </c>
      <c r="K84" s="192"/>
      <c r="L84" s="189"/>
      <c r="M84" s="193">
        <v>995.4</v>
      </c>
      <c r="N84" s="194"/>
      <c r="O84" s="194"/>
      <c r="P84" s="301" t="s">
        <v>206</v>
      </c>
    </row>
    <row r="85" spans="1:16" x14ac:dyDescent="0.2">
      <c r="A85" s="50">
        <v>79</v>
      </c>
      <c r="B85" s="272" t="s">
        <v>538</v>
      </c>
      <c r="C85" s="68" t="s">
        <v>196</v>
      </c>
      <c r="D85" s="40">
        <v>20588</v>
      </c>
      <c r="E85" s="80">
        <v>63117515</v>
      </c>
      <c r="F85" s="38" t="s">
        <v>428</v>
      </c>
      <c r="G85" s="83" t="s">
        <v>539</v>
      </c>
      <c r="H85" s="32">
        <v>10</v>
      </c>
      <c r="I85" s="33">
        <v>13490</v>
      </c>
      <c r="J85" s="228">
        <f t="shared" si="1"/>
        <v>4200</v>
      </c>
      <c r="K85" s="192"/>
      <c r="L85" s="189"/>
      <c r="M85" s="193">
        <v>4200</v>
      </c>
      <c r="N85" s="194"/>
      <c r="O85" s="194"/>
      <c r="P85" s="301" t="s">
        <v>540</v>
      </c>
    </row>
    <row r="86" spans="1:16" x14ac:dyDescent="0.2">
      <c r="A86" s="50">
        <v>80</v>
      </c>
      <c r="B86" s="272" t="s">
        <v>560</v>
      </c>
      <c r="C86" s="68" t="s">
        <v>281</v>
      </c>
      <c r="D86" s="40">
        <v>21705</v>
      </c>
      <c r="E86" s="80">
        <v>63117515</v>
      </c>
      <c r="F86" s="38" t="s">
        <v>428</v>
      </c>
      <c r="G86" s="83" t="s">
        <v>561</v>
      </c>
      <c r="H86" s="32">
        <v>10</v>
      </c>
      <c r="I86" s="33">
        <v>21200</v>
      </c>
      <c r="J86" s="228">
        <f t="shared" si="1"/>
        <v>500</v>
      </c>
      <c r="K86" s="192"/>
      <c r="L86" s="189"/>
      <c r="M86" s="193"/>
      <c r="N86" s="194">
        <v>500</v>
      </c>
      <c r="O86" s="194"/>
      <c r="P86" s="301" t="s">
        <v>562</v>
      </c>
    </row>
    <row r="87" spans="1:16" x14ac:dyDescent="0.2">
      <c r="A87" s="50">
        <v>81</v>
      </c>
      <c r="B87" s="272" t="s">
        <v>563</v>
      </c>
      <c r="C87" s="68" t="s">
        <v>564</v>
      </c>
      <c r="D87" s="40">
        <v>21446</v>
      </c>
      <c r="E87" s="80">
        <v>63117515</v>
      </c>
      <c r="F87" s="38" t="s">
        <v>428</v>
      </c>
      <c r="G87" s="83" t="s">
        <v>199</v>
      </c>
      <c r="H87" s="32">
        <v>10</v>
      </c>
      <c r="I87" s="33">
        <v>14310</v>
      </c>
      <c r="J87" s="228">
        <f t="shared" si="1"/>
        <v>116.5</v>
      </c>
      <c r="K87" s="192"/>
      <c r="L87" s="189"/>
      <c r="M87" s="193">
        <v>116.5</v>
      </c>
      <c r="N87" s="194"/>
      <c r="O87" s="194"/>
      <c r="P87" s="301" t="s">
        <v>565</v>
      </c>
    </row>
    <row r="88" spans="1:16" x14ac:dyDescent="0.2">
      <c r="A88" s="50">
        <v>82</v>
      </c>
      <c r="B88" s="272" t="s">
        <v>566</v>
      </c>
      <c r="C88" s="68" t="s">
        <v>108</v>
      </c>
      <c r="D88" s="40">
        <v>21420</v>
      </c>
      <c r="E88" s="80">
        <v>63117515</v>
      </c>
      <c r="F88" s="38" t="s">
        <v>428</v>
      </c>
      <c r="G88" s="83" t="s">
        <v>199</v>
      </c>
      <c r="H88" s="32">
        <v>10</v>
      </c>
      <c r="I88" s="33">
        <v>14310</v>
      </c>
      <c r="J88" s="228">
        <f t="shared" si="1"/>
        <v>374</v>
      </c>
      <c r="K88" s="192"/>
      <c r="L88" s="189"/>
      <c r="M88" s="193">
        <v>374</v>
      </c>
      <c r="N88" s="194"/>
      <c r="O88" s="194"/>
      <c r="P88" s="301" t="s">
        <v>501</v>
      </c>
    </row>
    <row r="89" spans="1:16" x14ac:dyDescent="0.2">
      <c r="A89" s="50">
        <v>83</v>
      </c>
      <c r="B89" s="272" t="s">
        <v>567</v>
      </c>
      <c r="C89" s="68" t="s">
        <v>82</v>
      </c>
      <c r="D89" s="40">
        <v>21430</v>
      </c>
      <c r="E89" s="80">
        <v>63117515</v>
      </c>
      <c r="F89" s="38" t="s">
        <v>428</v>
      </c>
      <c r="G89" s="83" t="s">
        <v>199</v>
      </c>
      <c r="H89" s="32">
        <v>10</v>
      </c>
      <c r="I89" s="33">
        <v>14310</v>
      </c>
      <c r="J89" s="228">
        <f t="shared" si="1"/>
        <v>146.1</v>
      </c>
      <c r="K89" s="192"/>
      <c r="L89" s="189"/>
      <c r="M89" s="193">
        <v>146.1</v>
      </c>
      <c r="N89" s="194"/>
      <c r="O89" s="194"/>
      <c r="P89" s="301" t="s">
        <v>568</v>
      </c>
    </row>
    <row r="90" spans="1:16" x14ac:dyDescent="0.2">
      <c r="A90" s="50">
        <v>84</v>
      </c>
      <c r="B90" s="272" t="s">
        <v>569</v>
      </c>
      <c r="C90" s="68" t="s">
        <v>570</v>
      </c>
      <c r="D90" s="40">
        <v>21175</v>
      </c>
      <c r="E90" s="80">
        <v>63117515</v>
      </c>
      <c r="F90" s="38" t="s">
        <v>428</v>
      </c>
      <c r="G90" s="83" t="s">
        <v>576</v>
      </c>
      <c r="H90" s="32">
        <v>10</v>
      </c>
      <c r="I90" s="33">
        <v>13620</v>
      </c>
      <c r="J90" s="228">
        <f t="shared" si="1"/>
        <v>287.89999999999998</v>
      </c>
      <c r="K90" s="192"/>
      <c r="L90" s="189"/>
      <c r="M90" s="193">
        <v>287.89999999999998</v>
      </c>
      <c r="N90" s="194"/>
      <c r="O90" s="194"/>
      <c r="P90" s="301" t="s">
        <v>212</v>
      </c>
    </row>
    <row r="91" spans="1:16" x14ac:dyDescent="0.2">
      <c r="A91" s="50">
        <v>85</v>
      </c>
      <c r="B91" s="272" t="s">
        <v>571</v>
      </c>
      <c r="C91" s="68" t="s">
        <v>497</v>
      </c>
      <c r="D91" s="40">
        <v>21404</v>
      </c>
      <c r="E91" s="80">
        <v>63117515</v>
      </c>
      <c r="F91" s="38" t="s">
        <v>428</v>
      </c>
      <c r="G91" s="83" t="s">
        <v>576</v>
      </c>
      <c r="H91" s="32">
        <v>10</v>
      </c>
      <c r="I91" s="33">
        <v>13620</v>
      </c>
      <c r="J91" s="228">
        <f t="shared" si="1"/>
        <v>86</v>
      </c>
      <c r="K91" s="192"/>
      <c r="L91" s="189"/>
      <c r="M91" s="193">
        <v>86</v>
      </c>
      <c r="N91" s="194"/>
      <c r="O91" s="194"/>
      <c r="P91" s="301" t="s">
        <v>200</v>
      </c>
    </row>
    <row r="92" spans="1:16" x14ac:dyDescent="0.2">
      <c r="A92" s="50">
        <v>86</v>
      </c>
      <c r="B92" s="272" t="s">
        <v>572</v>
      </c>
      <c r="C92" s="68" t="s">
        <v>181</v>
      </c>
      <c r="D92" s="40">
        <v>21102</v>
      </c>
      <c r="E92" s="80">
        <v>63117515</v>
      </c>
      <c r="F92" s="38" t="s">
        <v>428</v>
      </c>
      <c r="G92" s="83" t="s">
        <v>576</v>
      </c>
      <c r="H92" s="32">
        <v>10</v>
      </c>
      <c r="I92" s="33">
        <v>13620</v>
      </c>
      <c r="J92" s="228">
        <f t="shared" si="1"/>
        <v>25.96</v>
      </c>
      <c r="K92" s="192"/>
      <c r="L92" s="189"/>
      <c r="M92" s="193">
        <v>25.96</v>
      </c>
      <c r="N92" s="194"/>
      <c r="O92" s="194"/>
      <c r="P92" s="301" t="s">
        <v>357</v>
      </c>
    </row>
    <row r="93" spans="1:16" x14ac:dyDescent="0.2">
      <c r="A93" s="50">
        <v>87</v>
      </c>
      <c r="B93" s="272" t="s">
        <v>574</v>
      </c>
      <c r="C93" s="68" t="s">
        <v>355</v>
      </c>
      <c r="D93" s="40">
        <v>21122</v>
      </c>
      <c r="E93" s="80">
        <v>63117515</v>
      </c>
      <c r="F93" s="38" t="s">
        <v>428</v>
      </c>
      <c r="G93" s="83" t="s">
        <v>576</v>
      </c>
      <c r="H93" s="32">
        <v>10</v>
      </c>
      <c r="I93" s="33">
        <v>13620</v>
      </c>
      <c r="J93" s="228">
        <f t="shared" si="1"/>
        <v>150.94999999999999</v>
      </c>
      <c r="K93" s="192"/>
      <c r="L93" s="189"/>
      <c r="M93" s="193">
        <v>150.94999999999999</v>
      </c>
      <c r="N93" s="194"/>
      <c r="O93" s="194"/>
      <c r="P93" s="301" t="s">
        <v>212</v>
      </c>
    </row>
    <row r="94" spans="1:16" x14ac:dyDescent="0.2">
      <c r="A94" s="50">
        <v>88</v>
      </c>
      <c r="B94" s="272" t="s">
        <v>573</v>
      </c>
      <c r="C94" s="68" t="s">
        <v>355</v>
      </c>
      <c r="D94" s="40">
        <v>21143</v>
      </c>
      <c r="E94" s="80">
        <v>63117515</v>
      </c>
      <c r="F94" s="38" t="s">
        <v>428</v>
      </c>
      <c r="G94" s="83" t="s">
        <v>576</v>
      </c>
      <c r="H94" s="32">
        <v>10</v>
      </c>
      <c r="I94" s="33">
        <v>13620</v>
      </c>
      <c r="J94" s="228">
        <f t="shared" si="1"/>
        <v>141.75</v>
      </c>
      <c r="K94" s="192"/>
      <c r="L94" s="189"/>
      <c r="M94" s="193">
        <v>141.75</v>
      </c>
      <c r="N94" s="194"/>
      <c r="O94" s="194"/>
      <c r="P94" s="301" t="s">
        <v>212</v>
      </c>
    </row>
    <row r="95" spans="1:16" x14ac:dyDescent="0.2">
      <c r="A95" s="50">
        <v>89</v>
      </c>
      <c r="B95" s="272" t="s">
        <v>575</v>
      </c>
      <c r="C95" s="68" t="s">
        <v>281</v>
      </c>
      <c r="D95" s="40">
        <v>21161</v>
      </c>
      <c r="E95" s="80">
        <v>63117515</v>
      </c>
      <c r="F95" s="38" t="s">
        <v>428</v>
      </c>
      <c r="G95" s="83" t="s">
        <v>576</v>
      </c>
      <c r="H95" s="32">
        <v>10</v>
      </c>
      <c r="I95" s="33">
        <v>13620</v>
      </c>
      <c r="J95" s="228">
        <f t="shared" si="1"/>
        <v>399.16</v>
      </c>
      <c r="K95" s="192"/>
      <c r="L95" s="189"/>
      <c r="M95" s="193">
        <v>399.16</v>
      </c>
      <c r="N95" s="194"/>
      <c r="O95" s="194"/>
      <c r="P95" s="301" t="s">
        <v>357</v>
      </c>
    </row>
    <row r="96" spans="1:16" x14ac:dyDescent="0.2">
      <c r="A96" s="50">
        <v>90</v>
      </c>
      <c r="B96" s="272" t="s">
        <v>442</v>
      </c>
      <c r="C96" s="68" t="s">
        <v>443</v>
      </c>
      <c r="D96" s="40">
        <v>24604</v>
      </c>
      <c r="E96" s="80">
        <v>63117515</v>
      </c>
      <c r="F96" s="38" t="s">
        <v>441</v>
      </c>
      <c r="G96" s="83" t="s">
        <v>113</v>
      </c>
      <c r="H96" s="32">
        <v>10</v>
      </c>
      <c r="I96" s="33">
        <v>13460</v>
      </c>
      <c r="J96" s="228">
        <f t="shared" si="1"/>
        <v>449.7</v>
      </c>
      <c r="K96" s="327"/>
      <c r="L96" s="189"/>
      <c r="M96" s="189">
        <v>449.7</v>
      </c>
      <c r="N96" s="194"/>
      <c r="O96" s="194"/>
      <c r="P96" s="301" t="s">
        <v>444</v>
      </c>
    </row>
    <row r="97" spans="1:16" x14ac:dyDescent="0.2">
      <c r="A97" s="50">
        <v>91</v>
      </c>
      <c r="B97" s="272" t="s">
        <v>599</v>
      </c>
      <c r="C97" s="68" t="s">
        <v>552</v>
      </c>
      <c r="D97" s="40">
        <v>24905</v>
      </c>
      <c r="E97" s="80">
        <v>63117515</v>
      </c>
      <c r="F97" s="38" t="s">
        <v>441</v>
      </c>
      <c r="G97" s="83" t="s">
        <v>339</v>
      </c>
      <c r="H97" s="32">
        <v>10</v>
      </c>
      <c r="I97" s="33">
        <v>14140</v>
      </c>
      <c r="J97" s="228">
        <f t="shared" si="1"/>
        <v>995.92</v>
      </c>
      <c r="K97" s="397"/>
      <c r="L97" s="189"/>
      <c r="M97" s="193">
        <v>995.92</v>
      </c>
      <c r="N97" s="194"/>
      <c r="O97" s="194"/>
      <c r="P97" s="301" t="s">
        <v>340</v>
      </c>
    </row>
    <row r="98" spans="1:16" x14ac:dyDescent="0.2">
      <c r="A98" s="50">
        <v>92</v>
      </c>
      <c r="B98" s="272" t="s">
        <v>603</v>
      </c>
      <c r="C98" s="68" t="s">
        <v>375</v>
      </c>
      <c r="D98" s="40">
        <v>24833</v>
      </c>
      <c r="E98" s="80">
        <v>63117515</v>
      </c>
      <c r="F98" s="38" t="s">
        <v>441</v>
      </c>
      <c r="G98" s="83" t="s">
        <v>547</v>
      </c>
      <c r="H98" s="32">
        <v>10</v>
      </c>
      <c r="I98" s="33">
        <v>14010</v>
      </c>
      <c r="J98" s="228">
        <f t="shared" si="1"/>
        <v>805</v>
      </c>
      <c r="K98" s="397"/>
      <c r="L98" s="189"/>
      <c r="M98" s="193">
        <v>805</v>
      </c>
      <c r="N98" s="194"/>
      <c r="O98" s="194"/>
      <c r="P98" s="301" t="s">
        <v>337</v>
      </c>
    </row>
    <row r="99" spans="1:16" x14ac:dyDescent="0.2">
      <c r="A99" s="50">
        <v>93</v>
      </c>
      <c r="B99" s="272" t="s">
        <v>604</v>
      </c>
      <c r="C99" s="68" t="s">
        <v>564</v>
      </c>
      <c r="D99" s="40">
        <v>24808</v>
      </c>
      <c r="E99" s="80">
        <v>63117515</v>
      </c>
      <c r="F99" s="38" t="s">
        <v>441</v>
      </c>
      <c r="G99" s="83" t="s">
        <v>339</v>
      </c>
      <c r="H99" s="32">
        <v>10</v>
      </c>
      <c r="I99" s="33">
        <v>14140</v>
      </c>
      <c r="J99" s="228">
        <f t="shared" si="1"/>
        <v>995.92</v>
      </c>
      <c r="K99" s="397"/>
      <c r="L99" s="189"/>
      <c r="M99" s="193">
        <v>995.92</v>
      </c>
      <c r="N99" s="194"/>
      <c r="O99" s="194"/>
      <c r="P99" s="301" t="s">
        <v>340</v>
      </c>
    </row>
    <row r="100" spans="1:16" x14ac:dyDescent="0.2">
      <c r="A100" s="50">
        <v>94</v>
      </c>
      <c r="B100" s="272" t="s">
        <v>608</v>
      </c>
      <c r="C100" s="68" t="s">
        <v>512</v>
      </c>
      <c r="D100" s="40">
        <v>24550</v>
      </c>
      <c r="E100" s="80">
        <v>63117515</v>
      </c>
      <c r="F100" s="38" t="s">
        <v>441</v>
      </c>
      <c r="G100" s="83" t="s">
        <v>349</v>
      </c>
      <c r="H100" s="32">
        <v>10</v>
      </c>
      <c r="I100" s="33">
        <v>13509</v>
      </c>
      <c r="J100" s="228">
        <f t="shared" si="1"/>
        <v>1540</v>
      </c>
      <c r="K100" s="397"/>
      <c r="L100" s="189"/>
      <c r="M100" s="193">
        <v>1540</v>
      </c>
      <c r="N100" s="194"/>
      <c r="O100" s="194"/>
      <c r="P100" s="301" t="s">
        <v>505</v>
      </c>
    </row>
    <row r="101" spans="1:16" x14ac:dyDescent="0.2">
      <c r="A101" s="50">
        <v>95</v>
      </c>
      <c r="B101" s="272" t="s">
        <v>554</v>
      </c>
      <c r="C101" s="68" t="s">
        <v>512</v>
      </c>
      <c r="D101" s="40">
        <v>25484</v>
      </c>
      <c r="E101" s="80">
        <v>63117515</v>
      </c>
      <c r="F101" s="38" t="s">
        <v>441</v>
      </c>
      <c r="G101" s="83" t="s">
        <v>349</v>
      </c>
      <c r="H101" s="32">
        <v>10</v>
      </c>
      <c r="I101" s="33">
        <v>13509</v>
      </c>
      <c r="J101" s="228">
        <f t="shared" si="1"/>
        <v>1540</v>
      </c>
      <c r="K101" s="397"/>
      <c r="L101" s="189"/>
      <c r="M101" s="193">
        <v>1540</v>
      </c>
      <c r="N101" s="194"/>
      <c r="O101" s="194"/>
      <c r="P101" s="301" t="s">
        <v>505</v>
      </c>
    </row>
    <row r="102" spans="1:16" x14ac:dyDescent="0.2">
      <c r="A102" s="50">
        <v>96</v>
      </c>
      <c r="B102" s="272" t="s">
        <v>609</v>
      </c>
      <c r="C102" s="68" t="s">
        <v>512</v>
      </c>
      <c r="D102" s="40">
        <v>25462</v>
      </c>
      <c r="E102" s="80">
        <v>63117515</v>
      </c>
      <c r="F102" s="38" t="s">
        <v>441</v>
      </c>
      <c r="G102" s="83" t="s">
        <v>349</v>
      </c>
      <c r="H102" s="32">
        <v>10</v>
      </c>
      <c r="I102" s="33">
        <v>13509</v>
      </c>
      <c r="J102" s="228">
        <f t="shared" si="1"/>
        <v>1540</v>
      </c>
      <c r="K102" s="397"/>
      <c r="L102" s="189"/>
      <c r="M102" s="193">
        <v>1540</v>
      </c>
      <c r="N102" s="194"/>
      <c r="O102" s="194"/>
      <c r="P102" s="301" t="s">
        <v>505</v>
      </c>
    </row>
    <row r="103" spans="1:16" x14ac:dyDescent="0.2">
      <c r="A103" s="50">
        <v>97</v>
      </c>
      <c r="B103" s="272" t="s">
        <v>620</v>
      </c>
      <c r="C103" s="68" t="s">
        <v>621</v>
      </c>
      <c r="D103" s="40">
        <v>25004</v>
      </c>
      <c r="E103" s="80">
        <v>63117515</v>
      </c>
      <c r="F103" s="38" t="s">
        <v>441</v>
      </c>
      <c r="G103" s="300" t="s">
        <v>199</v>
      </c>
      <c r="H103" s="48">
        <v>10</v>
      </c>
      <c r="I103" s="51">
        <v>14310</v>
      </c>
      <c r="J103" s="228">
        <f t="shared" si="1"/>
        <v>112</v>
      </c>
      <c r="K103" s="192"/>
      <c r="L103" s="189"/>
      <c r="M103" s="193">
        <v>112</v>
      </c>
      <c r="N103" s="194"/>
      <c r="O103" s="194"/>
      <c r="P103" s="301" t="s">
        <v>200</v>
      </c>
    </row>
    <row r="104" spans="1:16" x14ac:dyDescent="0.2">
      <c r="A104" s="50">
        <v>98</v>
      </c>
      <c r="B104" s="272" t="s">
        <v>622</v>
      </c>
      <c r="C104" s="68" t="s">
        <v>623</v>
      </c>
      <c r="D104" s="40">
        <v>24952</v>
      </c>
      <c r="E104" s="80">
        <v>63117515</v>
      </c>
      <c r="F104" s="38" t="s">
        <v>441</v>
      </c>
      <c r="G104" s="300" t="s">
        <v>199</v>
      </c>
      <c r="H104" s="48">
        <v>10</v>
      </c>
      <c r="I104" s="51">
        <v>14310</v>
      </c>
      <c r="J104" s="228">
        <f t="shared" si="1"/>
        <v>95.2</v>
      </c>
      <c r="K104" s="192"/>
      <c r="L104" s="189"/>
      <c r="M104" s="193">
        <v>95.2</v>
      </c>
      <c r="N104" s="194"/>
      <c r="O104" s="194"/>
      <c r="P104" s="301" t="s">
        <v>200</v>
      </c>
    </row>
    <row r="105" spans="1:16" x14ac:dyDescent="0.2">
      <c r="A105" s="50">
        <v>99</v>
      </c>
      <c r="B105" s="272" t="s">
        <v>624</v>
      </c>
      <c r="C105" s="68" t="s">
        <v>625</v>
      </c>
      <c r="D105" s="40">
        <v>24978</v>
      </c>
      <c r="E105" s="80">
        <v>63117515</v>
      </c>
      <c r="F105" s="38" t="s">
        <v>441</v>
      </c>
      <c r="G105" s="300" t="s">
        <v>199</v>
      </c>
      <c r="H105" s="48">
        <v>10</v>
      </c>
      <c r="I105" s="51">
        <v>14310</v>
      </c>
      <c r="J105" s="228">
        <f t="shared" si="1"/>
        <v>131.5</v>
      </c>
      <c r="K105" s="192"/>
      <c r="L105" s="189"/>
      <c r="M105" s="193">
        <v>131.5</v>
      </c>
      <c r="N105" s="194"/>
      <c r="O105" s="194"/>
      <c r="P105" s="301" t="s">
        <v>200</v>
      </c>
    </row>
    <row r="106" spans="1:16" x14ac:dyDescent="0.2">
      <c r="A106" s="50">
        <v>100</v>
      </c>
      <c r="B106" s="272" t="s">
        <v>626</v>
      </c>
      <c r="C106" s="68" t="s">
        <v>627</v>
      </c>
      <c r="D106" s="40">
        <v>25018</v>
      </c>
      <c r="E106" s="80">
        <v>63117515</v>
      </c>
      <c r="F106" s="38" t="s">
        <v>441</v>
      </c>
      <c r="G106" s="300" t="s">
        <v>199</v>
      </c>
      <c r="H106" s="48">
        <v>10</v>
      </c>
      <c r="I106" s="51">
        <v>14310</v>
      </c>
      <c r="J106" s="228">
        <f t="shared" si="1"/>
        <v>101.7</v>
      </c>
      <c r="K106" s="192"/>
      <c r="L106" s="189"/>
      <c r="M106" s="193">
        <v>101.7</v>
      </c>
      <c r="N106" s="194"/>
      <c r="O106" s="194"/>
      <c r="P106" s="301" t="s">
        <v>200</v>
      </c>
    </row>
    <row r="107" spans="1:16" x14ac:dyDescent="0.2">
      <c r="A107" s="50">
        <v>101</v>
      </c>
      <c r="B107" s="272" t="s">
        <v>628</v>
      </c>
      <c r="C107" s="68" t="s">
        <v>441</v>
      </c>
      <c r="D107" s="40">
        <v>25872</v>
      </c>
      <c r="E107" s="80">
        <v>63117515</v>
      </c>
      <c r="F107" s="38" t="s">
        <v>616</v>
      </c>
      <c r="G107" s="300" t="s">
        <v>474</v>
      </c>
      <c r="H107" s="48">
        <v>10</v>
      </c>
      <c r="I107" s="51">
        <v>21200</v>
      </c>
      <c r="J107" s="228">
        <f t="shared" si="1"/>
        <v>500</v>
      </c>
      <c r="K107" s="192"/>
      <c r="L107" s="189"/>
      <c r="M107" s="193"/>
      <c r="N107" s="194">
        <v>500</v>
      </c>
      <c r="O107" s="194"/>
      <c r="P107" s="301" t="s">
        <v>629</v>
      </c>
    </row>
    <row r="108" spans="1:16" ht="14.25" customHeight="1" x14ac:dyDescent="0.2">
      <c r="A108" s="50">
        <v>102</v>
      </c>
      <c r="B108" s="272" t="s">
        <v>630</v>
      </c>
      <c r="C108" s="68" t="s">
        <v>631</v>
      </c>
      <c r="D108" s="40">
        <v>26381</v>
      </c>
      <c r="E108" s="80">
        <v>63117515</v>
      </c>
      <c r="F108" s="38" t="s">
        <v>616</v>
      </c>
      <c r="G108" s="300" t="s">
        <v>474</v>
      </c>
      <c r="H108" s="48">
        <v>10</v>
      </c>
      <c r="I108" s="51">
        <v>21200</v>
      </c>
      <c r="J108" s="228">
        <f t="shared" si="1"/>
        <v>1000</v>
      </c>
      <c r="K108" s="192"/>
      <c r="L108" s="189"/>
      <c r="M108" s="193"/>
      <c r="N108" s="194">
        <v>1000</v>
      </c>
      <c r="O108" s="194"/>
      <c r="P108" s="301" t="s">
        <v>632</v>
      </c>
    </row>
    <row r="109" spans="1:16" ht="14.25" customHeight="1" x14ac:dyDescent="0.2">
      <c r="A109" s="50">
        <v>103</v>
      </c>
      <c r="B109" s="278" t="s">
        <v>643</v>
      </c>
      <c r="C109" s="34" t="s">
        <v>441</v>
      </c>
      <c r="D109" s="40">
        <v>25880</v>
      </c>
      <c r="E109" s="80">
        <v>63117515</v>
      </c>
      <c r="F109" s="38" t="s">
        <v>616</v>
      </c>
      <c r="G109" s="300" t="s">
        <v>644</v>
      </c>
      <c r="H109" s="48">
        <v>10</v>
      </c>
      <c r="I109" s="51">
        <v>21200</v>
      </c>
      <c r="J109" s="228">
        <f t="shared" si="1"/>
        <v>900</v>
      </c>
      <c r="K109" s="192"/>
      <c r="L109" s="189"/>
      <c r="M109" s="193"/>
      <c r="N109" s="194">
        <v>900</v>
      </c>
      <c r="O109" s="194"/>
      <c r="P109" s="110" t="s">
        <v>645</v>
      </c>
    </row>
    <row r="110" spans="1:16" ht="14.25" customHeight="1" x14ac:dyDescent="0.2">
      <c r="A110" s="50">
        <v>104</v>
      </c>
      <c r="B110" s="278"/>
      <c r="C110" s="34"/>
      <c r="D110" s="40"/>
      <c r="E110" s="80"/>
      <c r="F110" s="38"/>
      <c r="G110" s="83" t="s">
        <v>79</v>
      </c>
      <c r="H110" s="32">
        <v>10</v>
      </c>
      <c r="I110" s="33">
        <v>11110</v>
      </c>
      <c r="J110" s="228">
        <f t="shared" si="1"/>
        <v>6689.33</v>
      </c>
      <c r="K110" s="192">
        <v>6689.33</v>
      </c>
      <c r="L110" s="189"/>
      <c r="M110" s="193"/>
      <c r="N110" s="194"/>
      <c r="O110" s="194"/>
      <c r="P110" s="110"/>
    </row>
    <row r="111" spans="1:16" x14ac:dyDescent="0.2">
      <c r="A111" s="50">
        <v>105</v>
      </c>
      <c r="B111" s="278" t="s">
        <v>802</v>
      </c>
      <c r="C111" s="34" t="s">
        <v>803</v>
      </c>
      <c r="D111" s="40">
        <v>33845</v>
      </c>
      <c r="E111" s="80">
        <v>63117515</v>
      </c>
      <c r="F111" s="38" t="s">
        <v>799</v>
      </c>
      <c r="G111" s="83" t="s">
        <v>547</v>
      </c>
      <c r="H111" s="32">
        <v>10</v>
      </c>
      <c r="I111" s="33">
        <v>14010</v>
      </c>
      <c r="J111" s="228">
        <f t="shared" si="1"/>
        <v>260</v>
      </c>
      <c r="K111" s="192"/>
      <c r="L111" s="189"/>
      <c r="M111" s="231">
        <v>260</v>
      </c>
      <c r="N111" s="194"/>
      <c r="O111" s="194"/>
      <c r="P111" s="110" t="s">
        <v>337</v>
      </c>
    </row>
    <row r="112" spans="1:16" x14ac:dyDescent="0.2">
      <c r="A112" s="50">
        <v>106</v>
      </c>
      <c r="B112" s="272" t="s">
        <v>397</v>
      </c>
      <c r="C112" s="68" t="s">
        <v>291</v>
      </c>
      <c r="D112" s="40">
        <v>34342</v>
      </c>
      <c r="E112" s="80">
        <v>63117515</v>
      </c>
      <c r="F112" s="38" t="s">
        <v>799</v>
      </c>
      <c r="G112" s="83" t="s">
        <v>113</v>
      </c>
      <c r="H112" s="32">
        <v>10</v>
      </c>
      <c r="I112" s="33">
        <v>13460</v>
      </c>
      <c r="J112" s="228">
        <f t="shared" si="1"/>
        <v>275.39999999999998</v>
      </c>
      <c r="K112" s="192"/>
      <c r="L112" s="189"/>
      <c r="M112" s="231">
        <v>275.39999999999998</v>
      </c>
      <c r="N112" s="194"/>
      <c r="O112" s="194"/>
      <c r="P112" s="301" t="s">
        <v>398</v>
      </c>
    </row>
    <row r="113" spans="1:17" x14ac:dyDescent="0.2">
      <c r="A113" s="50">
        <v>107</v>
      </c>
      <c r="B113" s="272" t="s">
        <v>296</v>
      </c>
      <c r="C113" s="68" t="s">
        <v>297</v>
      </c>
      <c r="D113" s="40">
        <v>34325</v>
      </c>
      <c r="E113" s="80">
        <v>63117515</v>
      </c>
      <c r="F113" s="38" t="s">
        <v>799</v>
      </c>
      <c r="G113" s="83" t="s">
        <v>113</v>
      </c>
      <c r="H113" s="32">
        <v>10</v>
      </c>
      <c r="I113" s="33">
        <v>13460</v>
      </c>
      <c r="J113" s="228">
        <f t="shared" si="1"/>
        <v>319.10000000000002</v>
      </c>
      <c r="K113" s="192"/>
      <c r="L113" s="314"/>
      <c r="M113" s="231">
        <v>319.10000000000002</v>
      </c>
      <c r="N113" s="194"/>
      <c r="O113" s="194"/>
      <c r="P113" s="110" t="s">
        <v>298</v>
      </c>
    </row>
    <row r="114" spans="1:17" x14ac:dyDescent="0.2">
      <c r="A114" s="50">
        <v>108</v>
      </c>
      <c r="B114" s="342" t="s">
        <v>277</v>
      </c>
      <c r="C114" s="312" t="s">
        <v>278</v>
      </c>
      <c r="D114" s="80">
        <v>34230</v>
      </c>
      <c r="E114" s="80">
        <v>63117515</v>
      </c>
      <c r="F114" s="38" t="s">
        <v>799</v>
      </c>
      <c r="G114" s="83" t="s">
        <v>113</v>
      </c>
      <c r="H114" s="32">
        <v>10</v>
      </c>
      <c r="I114" s="33">
        <v>13460</v>
      </c>
      <c r="J114" s="228">
        <f t="shared" si="1"/>
        <v>362.8</v>
      </c>
      <c r="K114" s="327"/>
      <c r="L114" s="189"/>
      <c r="M114" s="202">
        <v>362.8</v>
      </c>
      <c r="N114" s="189"/>
      <c r="O114" s="189"/>
      <c r="P114" s="110" t="s">
        <v>279</v>
      </c>
    </row>
    <row r="115" spans="1:17" x14ac:dyDescent="0.2">
      <c r="A115" s="50">
        <v>109</v>
      </c>
      <c r="B115" s="278" t="s">
        <v>409</v>
      </c>
      <c r="C115" s="34" t="s">
        <v>375</v>
      </c>
      <c r="D115" s="40">
        <v>34973</v>
      </c>
      <c r="E115" s="80">
        <v>63117515</v>
      </c>
      <c r="F115" s="38" t="s">
        <v>799</v>
      </c>
      <c r="G115" s="83" t="s">
        <v>113</v>
      </c>
      <c r="H115" s="32">
        <v>10</v>
      </c>
      <c r="I115" s="33">
        <v>13460</v>
      </c>
      <c r="J115" s="228">
        <f t="shared" si="1"/>
        <v>362.8</v>
      </c>
      <c r="K115" s="192"/>
      <c r="L115" s="189"/>
      <c r="M115" s="231">
        <v>362.8</v>
      </c>
      <c r="N115" s="194"/>
      <c r="O115" s="194"/>
      <c r="P115" s="110" t="s">
        <v>410</v>
      </c>
    </row>
    <row r="116" spans="1:17" x14ac:dyDescent="0.2">
      <c r="A116" s="50">
        <v>110</v>
      </c>
      <c r="B116" s="278" t="s">
        <v>832</v>
      </c>
      <c r="C116" s="34" t="s">
        <v>789</v>
      </c>
      <c r="D116" s="40">
        <v>37118</v>
      </c>
      <c r="E116" s="80">
        <v>63117515</v>
      </c>
      <c r="F116" s="38" t="s">
        <v>833</v>
      </c>
      <c r="G116" s="83" t="s">
        <v>113</v>
      </c>
      <c r="H116" s="32">
        <v>10</v>
      </c>
      <c r="I116" s="33">
        <v>13460</v>
      </c>
      <c r="J116" s="228">
        <f t="shared" si="1"/>
        <v>320</v>
      </c>
      <c r="K116" s="192"/>
      <c r="L116" s="189"/>
      <c r="M116" s="231">
        <v>320</v>
      </c>
      <c r="N116" s="194"/>
      <c r="O116" s="194"/>
      <c r="P116" s="110" t="s">
        <v>462</v>
      </c>
    </row>
    <row r="117" spans="1:17" x14ac:dyDescent="0.2">
      <c r="A117" s="50">
        <v>111</v>
      </c>
      <c r="B117" s="278" t="s">
        <v>280</v>
      </c>
      <c r="C117" s="34" t="s">
        <v>284</v>
      </c>
      <c r="D117" s="40">
        <v>38648</v>
      </c>
      <c r="E117" s="80">
        <v>63117515</v>
      </c>
      <c r="F117" s="38" t="s">
        <v>843</v>
      </c>
      <c r="G117" s="83" t="s">
        <v>113</v>
      </c>
      <c r="H117" s="32">
        <v>10</v>
      </c>
      <c r="I117" s="33">
        <v>13460</v>
      </c>
      <c r="J117" s="228">
        <f t="shared" si="1"/>
        <v>449.7</v>
      </c>
      <c r="K117" s="192"/>
      <c r="L117" s="189"/>
      <c r="M117" s="231">
        <v>449.7</v>
      </c>
      <c r="N117" s="194"/>
      <c r="O117" s="194"/>
      <c r="P117" s="110" t="s">
        <v>282</v>
      </c>
    </row>
    <row r="118" spans="1:17" x14ac:dyDescent="0.2">
      <c r="A118" s="50">
        <v>112</v>
      </c>
      <c r="B118" s="278" t="s">
        <v>280</v>
      </c>
      <c r="C118" s="34" t="s">
        <v>284</v>
      </c>
      <c r="D118" s="40">
        <v>38670</v>
      </c>
      <c r="E118" s="80">
        <v>63117515</v>
      </c>
      <c r="F118" s="38" t="s">
        <v>843</v>
      </c>
      <c r="G118" s="83" t="s">
        <v>113</v>
      </c>
      <c r="H118" s="32">
        <v>10</v>
      </c>
      <c r="I118" s="33">
        <v>13460</v>
      </c>
      <c r="J118" s="228">
        <f t="shared" si="1"/>
        <v>449.7</v>
      </c>
      <c r="K118" s="192"/>
      <c r="L118" s="189"/>
      <c r="M118" s="231">
        <v>449.7</v>
      </c>
      <c r="N118" s="194"/>
      <c r="O118" s="194"/>
      <c r="P118" s="110" t="s">
        <v>282</v>
      </c>
    </row>
    <row r="119" spans="1:17" x14ac:dyDescent="0.2">
      <c r="A119" s="50">
        <v>113</v>
      </c>
      <c r="B119" s="278" t="s">
        <v>260</v>
      </c>
      <c r="C119" s="34" t="s">
        <v>261</v>
      </c>
      <c r="D119" s="40">
        <v>38776</v>
      </c>
      <c r="E119" s="80">
        <v>63117515</v>
      </c>
      <c r="F119" s="38" t="s">
        <v>843</v>
      </c>
      <c r="G119" s="83" t="s">
        <v>113</v>
      </c>
      <c r="H119" s="32">
        <v>10</v>
      </c>
      <c r="I119" s="33">
        <v>13460</v>
      </c>
      <c r="J119" s="228">
        <f t="shared" si="1"/>
        <v>362.8</v>
      </c>
      <c r="K119" s="192"/>
      <c r="L119" s="189"/>
      <c r="M119" s="231">
        <v>362.8</v>
      </c>
      <c r="N119" s="194"/>
      <c r="O119" s="194"/>
      <c r="P119" s="110" t="s">
        <v>262</v>
      </c>
    </row>
    <row r="120" spans="1:17" x14ac:dyDescent="0.2">
      <c r="A120" s="50">
        <v>114</v>
      </c>
      <c r="B120" s="278" t="s">
        <v>851</v>
      </c>
      <c r="C120" s="34" t="s">
        <v>82</v>
      </c>
      <c r="D120" s="40">
        <v>39306</v>
      </c>
      <c r="E120" s="80">
        <v>63117515</v>
      </c>
      <c r="F120" s="38" t="s">
        <v>843</v>
      </c>
      <c r="G120" s="83" t="s">
        <v>382</v>
      </c>
      <c r="H120" s="32">
        <v>10</v>
      </c>
      <c r="I120" s="33">
        <v>14310</v>
      </c>
      <c r="J120" s="228">
        <f t="shared" si="1"/>
        <v>49.9</v>
      </c>
      <c r="K120" s="192"/>
      <c r="L120" s="189"/>
      <c r="M120" s="231">
        <v>49.9</v>
      </c>
      <c r="N120" s="194"/>
      <c r="O120" s="194"/>
      <c r="P120" s="110" t="s">
        <v>206</v>
      </c>
    </row>
    <row r="121" spans="1:17" x14ac:dyDescent="0.2">
      <c r="A121" s="50">
        <v>115</v>
      </c>
      <c r="B121" s="278" t="s">
        <v>844</v>
      </c>
      <c r="C121" s="453" t="s">
        <v>878</v>
      </c>
      <c r="D121" s="40">
        <v>39490</v>
      </c>
      <c r="E121" s="80">
        <v>63117515</v>
      </c>
      <c r="F121" s="38" t="s">
        <v>843</v>
      </c>
      <c r="G121" s="110" t="s">
        <v>845</v>
      </c>
      <c r="H121" s="48">
        <v>10</v>
      </c>
      <c r="I121" s="51">
        <v>13330</v>
      </c>
      <c r="J121" s="228">
        <f t="shared" si="1"/>
        <v>19.8</v>
      </c>
      <c r="K121" s="192"/>
      <c r="L121" s="189"/>
      <c r="M121" s="231">
        <v>19.8</v>
      </c>
      <c r="N121" s="194"/>
      <c r="O121" s="189"/>
      <c r="P121" s="110" t="s">
        <v>846</v>
      </c>
    </row>
    <row r="122" spans="1:17" x14ac:dyDescent="0.2">
      <c r="A122" s="50">
        <v>116</v>
      </c>
      <c r="B122" s="278" t="s">
        <v>893</v>
      </c>
      <c r="C122" s="453" t="s">
        <v>894</v>
      </c>
      <c r="D122" s="40">
        <v>39138</v>
      </c>
      <c r="E122" s="80">
        <v>63117515</v>
      </c>
      <c r="F122" s="38" t="s">
        <v>843</v>
      </c>
      <c r="G122" s="83" t="s">
        <v>113</v>
      </c>
      <c r="H122" s="32">
        <v>10</v>
      </c>
      <c r="I122" s="33">
        <v>13460</v>
      </c>
      <c r="J122" s="228">
        <f t="shared" si="1"/>
        <v>449.7</v>
      </c>
      <c r="K122" s="192"/>
      <c r="L122" s="189"/>
      <c r="M122" s="231">
        <v>449.7</v>
      </c>
      <c r="N122" s="194"/>
      <c r="O122" s="194"/>
      <c r="P122" s="110" t="s">
        <v>286</v>
      </c>
    </row>
    <row r="123" spans="1:17" x14ac:dyDescent="0.2">
      <c r="A123" s="50">
        <v>117</v>
      </c>
      <c r="B123" s="278" t="s">
        <v>893</v>
      </c>
      <c r="C123" s="453" t="s">
        <v>894</v>
      </c>
      <c r="D123" s="40">
        <v>39118</v>
      </c>
      <c r="E123" s="80">
        <v>63117515</v>
      </c>
      <c r="F123" s="38" t="s">
        <v>843</v>
      </c>
      <c r="G123" s="83" t="s">
        <v>113</v>
      </c>
      <c r="H123" s="32">
        <v>10</v>
      </c>
      <c r="I123" s="33">
        <v>13460</v>
      </c>
      <c r="J123" s="228">
        <f t="shared" si="1"/>
        <v>449.7</v>
      </c>
      <c r="K123" s="192"/>
      <c r="L123" s="189"/>
      <c r="M123" s="231">
        <v>449.7</v>
      </c>
      <c r="N123" s="194"/>
      <c r="O123" s="194"/>
      <c r="P123" s="110" t="s">
        <v>286</v>
      </c>
    </row>
    <row r="124" spans="1:17" x14ac:dyDescent="0.2">
      <c r="A124" s="50">
        <v>118</v>
      </c>
      <c r="B124" s="278" t="s">
        <v>893</v>
      </c>
      <c r="C124" s="453" t="s">
        <v>894</v>
      </c>
      <c r="D124" s="40">
        <v>39131</v>
      </c>
      <c r="E124" s="80">
        <v>63117515</v>
      </c>
      <c r="F124" s="38" t="s">
        <v>843</v>
      </c>
      <c r="G124" s="83" t="s">
        <v>113</v>
      </c>
      <c r="H124" s="32">
        <v>10</v>
      </c>
      <c r="I124" s="33">
        <v>13460</v>
      </c>
      <c r="J124" s="228">
        <f t="shared" si="1"/>
        <v>449.7</v>
      </c>
      <c r="K124" s="192"/>
      <c r="L124" s="189"/>
      <c r="M124" s="231">
        <v>449.7</v>
      </c>
      <c r="N124" s="194"/>
      <c r="O124" s="194"/>
      <c r="P124" s="110" t="s">
        <v>286</v>
      </c>
    </row>
    <row r="125" spans="1:17" x14ac:dyDescent="0.2">
      <c r="A125" s="50">
        <v>119</v>
      </c>
      <c r="B125" s="278"/>
      <c r="C125" s="453"/>
      <c r="D125" s="440">
        <v>41828</v>
      </c>
      <c r="E125" s="369">
        <v>63117515</v>
      </c>
      <c r="F125" s="349" t="s">
        <v>888</v>
      </c>
      <c r="G125" s="426" t="s">
        <v>912</v>
      </c>
      <c r="H125" s="427">
        <v>10</v>
      </c>
      <c r="I125" s="428">
        <v>14410</v>
      </c>
      <c r="J125" s="228">
        <f t="shared" si="1"/>
        <v>4149.84</v>
      </c>
      <c r="K125" s="441"/>
      <c r="L125" s="314"/>
      <c r="M125" s="348">
        <v>4149.84</v>
      </c>
      <c r="N125" s="247"/>
      <c r="O125" s="247"/>
      <c r="P125" s="385" t="s">
        <v>913</v>
      </c>
    </row>
    <row r="126" spans="1:17" x14ac:dyDescent="0.2">
      <c r="A126" s="50">
        <v>120</v>
      </c>
      <c r="B126" s="278"/>
      <c r="C126" s="453"/>
      <c r="D126" s="440">
        <v>42082</v>
      </c>
      <c r="E126" s="369">
        <v>63117515</v>
      </c>
      <c r="F126" s="349" t="s">
        <v>888</v>
      </c>
      <c r="G126" s="426" t="s">
        <v>912</v>
      </c>
      <c r="H126" s="427">
        <v>10</v>
      </c>
      <c r="I126" s="428">
        <v>14410</v>
      </c>
      <c r="J126" s="228">
        <f t="shared" si="1"/>
        <v>-4149.84</v>
      </c>
      <c r="K126" s="441"/>
      <c r="L126" s="314"/>
      <c r="M126" s="348">
        <v>-4149.84</v>
      </c>
      <c r="N126" s="247"/>
      <c r="O126" s="247"/>
      <c r="P126" s="385" t="s">
        <v>913</v>
      </c>
    </row>
    <row r="127" spans="1:17" x14ac:dyDescent="0.2">
      <c r="A127" s="50">
        <v>121</v>
      </c>
      <c r="B127" s="278" t="s">
        <v>877</v>
      </c>
      <c r="C127" s="34" t="s">
        <v>466</v>
      </c>
      <c r="D127" s="40">
        <v>43605</v>
      </c>
      <c r="E127" s="80">
        <v>63117515</v>
      </c>
      <c r="F127" s="38" t="s">
        <v>879</v>
      </c>
      <c r="G127" s="110" t="s">
        <v>880</v>
      </c>
      <c r="H127" s="48">
        <v>10</v>
      </c>
      <c r="I127" s="51">
        <v>14620</v>
      </c>
      <c r="J127" s="228">
        <f t="shared" si="1"/>
        <v>101.77</v>
      </c>
      <c r="K127" s="192"/>
      <c r="L127" s="189"/>
      <c r="M127" s="231">
        <v>101.77</v>
      </c>
      <c r="N127" s="194"/>
      <c r="O127" s="189"/>
      <c r="P127" s="110" t="s">
        <v>357</v>
      </c>
      <c r="Q127" s="385"/>
    </row>
    <row r="128" spans="1:17" x14ac:dyDescent="0.2">
      <c r="A128" s="50">
        <v>122</v>
      </c>
      <c r="B128" s="278" t="s">
        <v>939</v>
      </c>
      <c r="C128" s="34" t="s">
        <v>355</v>
      </c>
      <c r="D128" s="40">
        <v>49254</v>
      </c>
      <c r="E128" s="80">
        <v>63117515</v>
      </c>
      <c r="F128" s="38" t="s">
        <v>921</v>
      </c>
      <c r="G128" s="83" t="s">
        <v>931</v>
      </c>
      <c r="H128" s="32">
        <v>10</v>
      </c>
      <c r="I128" s="33">
        <v>13780</v>
      </c>
      <c r="J128" s="228">
        <f t="shared" si="1"/>
        <v>274.26</v>
      </c>
      <c r="K128" s="192"/>
      <c r="L128" s="189"/>
      <c r="M128" s="193">
        <v>274.26</v>
      </c>
      <c r="N128" s="194"/>
      <c r="O128" s="194"/>
      <c r="P128" s="301" t="s">
        <v>216</v>
      </c>
    </row>
    <row r="129" spans="1:19" x14ac:dyDescent="0.2">
      <c r="A129" s="50">
        <v>123</v>
      </c>
      <c r="B129" s="278" t="s">
        <v>946</v>
      </c>
      <c r="C129" s="34" t="s">
        <v>281</v>
      </c>
      <c r="D129" s="40">
        <v>49537</v>
      </c>
      <c r="E129" s="80">
        <v>63117515</v>
      </c>
      <c r="F129" s="38" t="s">
        <v>921</v>
      </c>
      <c r="G129" s="83" t="s">
        <v>349</v>
      </c>
      <c r="H129" s="32">
        <v>10</v>
      </c>
      <c r="I129" s="33">
        <v>13509</v>
      </c>
      <c r="J129" s="228">
        <f t="shared" si="1"/>
        <v>770</v>
      </c>
      <c r="K129" s="192"/>
      <c r="L129" s="189"/>
      <c r="M129" s="193">
        <v>770</v>
      </c>
      <c r="N129" s="194"/>
      <c r="O129" s="194"/>
      <c r="P129" s="301" t="s">
        <v>505</v>
      </c>
    </row>
    <row r="130" spans="1:19" x14ac:dyDescent="0.2">
      <c r="A130" s="50">
        <v>124</v>
      </c>
      <c r="B130" s="278" t="s">
        <v>970</v>
      </c>
      <c r="C130" s="34" t="s">
        <v>915</v>
      </c>
      <c r="D130" s="40">
        <v>51799</v>
      </c>
      <c r="E130" s="80">
        <v>63117515</v>
      </c>
      <c r="F130" s="38" t="s">
        <v>963</v>
      </c>
      <c r="G130" s="83" t="s">
        <v>971</v>
      </c>
      <c r="H130" s="32">
        <v>10</v>
      </c>
      <c r="I130" s="33">
        <v>14050</v>
      </c>
      <c r="J130" s="228">
        <f t="shared" si="1"/>
        <v>8707</v>
      </c>
      <c r="K130" s="192"/>
      <c r="L130" s="189"/>
      <c r="M130" s="193">
        <v>8707</v>
      </c>
      <c r="N130" s="194"/>
      <c r="O130" s="194"/>
      <c r="P130" s="301" t="s">
        <v>505</v>
      </c>
      <c r="Q130" s="487"/>
      <c r="R130" s="455">
        <v>3170</v>
      </c>
    </row>
    <row r="131" spans="1:19" x14ac:dyDescent="0.2">
      <c r="A131" s="50">
        <v>125</v>
      </c>
      <c r="B131" s="278" t="s">
        <v>972</v>
      </c>
      <c r="C131" s="34" t="s">
        <v>884</v>
      </c>
      <c r="D131" s="40">
        <v>51848</v>
      </c>
      <c r="E131" s="80">
        <v>63117515</v>
      </c>
      <c r="F131" s="38" t="s">
        <v>963</v>
      </c>
      <c r="G131" s="83" t="s">
        <v>971</v>
      </c>
      <c r="H131" s="32">
        <v>10</v>
      </c>
      <c r="I131" s="33">
        <v>13509</v>
      </c>
      <c r="J131" s="228">
        <f t="shared" si="1"/>
        <v>3170</v>
      </c>
      <c r="K131" s="192"/>
      <c r="L131" s="189"/>
      <c r="M131" s="193">
        <v>3170</v>
      </c>
      <c r="N131" s="194"/>
      <c r="O131" s="194"/>
      <c r="P131" s="301" t="s">
        <v>505</v>
      </c>
      <c r="Q131" s="487"/>
      <c r="R131" s="455">
        <v>495</v>
      </c>
    </row>
    <row r="132" spans="1:19" x14ac:dyDescent="0.2">
      <c r="A132" s="50">
        <v>126</v>
      </c>
      <c r="B132" s="278" t="s">
        <v>972</v>
      </c>
      <c r="C132" s="34" t="s">
        <v>884</v>
      </c>
      <c r="D132" s="40">
        <v>51848</v>
      </c>
      <c r="E132" s="80">
        <v>63117515</v>
      </c>
      <c r="F132" s="38" t="s">
        <v>963</v>
      </c>
      <c r="G132" s="83" t="s">
        <v>971</v>
      </c>
      <c r="H132" s="32">
        <v>10</v>
      </c>
      <c r="I132" s="33">
        <v>14050</v>
      </c>
      <c r="J132" s="228">
        <f t="shared" si="1"/>
        <v>495</v>
      </c>
      <c r="K132" s="192"/>
      <c r="L132" s="189"/>
      <c r="M132" s="193">
        <v>495</v>
      </c>
      <c r="N132" s="194"/>
      <c r="O132" s="194"/>
      <c r="P132" s="301" t="s">
        <v>505</v>
      </c>
      <c r="Q132" s="487"/>
      <c r="R132" s="488">
        <f>SUM(R130:R131)</f>
        <v>3665</v>
      </c>
      <c r="S132" s="9" t="s">
        <v>1036</v>
      </c>
    </row>
    <row r="133" spans="1:19" x14ac:dyDescent="0.2">
      <c r="A133" s="50">
        <v>127</v>
      </c>
      <c r="B133" s="278" t="s">
        <v>986</v>
      </c>
      <c r="C133" s="34" t="s">
        <v>261</v>
      </c>
      <c r="D133" s="40">
        <v>55344</v>
      </c>
      <c r="E133" s="80">
        <v>63117515</v>
      </c>
      <c r="F133" s="38" t="s">
        <v>987</v>
      </c>
      <c r="G133" s="83" t="s">
        <v>113</v>
      </c>
      <c r="H133" s="32">
        <v>10</v>
      </c>
      <c r="I133" s="33">
        <v>13460</v>
      </c>
      <c r="J133" s="228">
        <f t="shared" si="1"/>
        <v>406.5</v>
      </c>
      <c r="K133" s="192"/>
      <c r="L133" s="189"/>
      <c r="M133" s="231">
        <v>406.5</v>
      </c>
      <c r="N133" s="194"/>
      <c r="O133" s="194"/>
      <c r="P133" s="110" t="s">
        <v>824</v>
      </c>
    </row>
    <row r="134" spans="1:19" x14ac:dyDescent="0.2">
      <c r="A134" s="50">
        <v>128</v>
      </c>
      <c r="B134" s="278" t="s">
        <v>988</v>
      </c>
      <c r="C134" s="34" t="s">
        <v>552</v>
      </c>
      <c r="D134" s="40">
        <v>55509</v>
      </c>
      <c r="E134" s="80">
        <v>63117515</v>
      </c>
      <c r="F134" s="38" t="s">
        <v>987</v>
      </c>
      <c r="G134" s="83" t="s">
        <v>113</v>
      </c>
      <c r="H134" s="32">
        <v>10</v>
      </c>
      <c r="I134" s="33">
        <v>13460</v>
      </c>
      <c r="J134" s="228">
        <f t="shared" si="1"/>
        <v>362.8</v>
      </c>
      <c r="K134" s="192"/>
      <c r="L134" s="189"/>
      <c r="M134" s="231">
        <v>362.8</v>
      </c>
      <c r="N134" s="194"/>
      <c r="O134" s="194"/>
      <c r="P134" s="110" t="s">
        <v>393</v>
      </c>
    </row>
    <row r="135" spans="1:19" x14ac:dyDescent="0.2">
      <c r="A135" s="50">
        <v>129</v>
      </c>
      <c r="B135" s="278" t="s">
        <v>989</v>
      </c>
      <c r="C135" s="34" t="s">
        <v>552</v>
      </c>
      <c r="D135" s="40">
        <v>55528</v>
      </c>
      <c r="E135" s="80">
        <v>63117515</v>
      </c>
      <c r="F135" s="38" t="s">
        <v>987</v>
      </c>
      <c r="G135" s="83" t="s">
        <v>113</v>
      </c>
      <c r="H135" s="32">
        <v>10</v>
      </c>
      <c r="I135" s="33">
        <v>13460</v>
      </c>
      <c r="J135" s="228">
        <f t="shared" si="1"/>
        <v>362.8</v>
      </c>
      <c r="K135" s="192"/>
      <c r="L135" s="189"/>
      <c r="M135" s="231">
        <v>362.8</v>
      </c>
      <c r="N135" s="194"/>
      <c r="O135" s="194"/>
      <c r="P135" s="110" t="s">
        <v>391</v>
      </c>
    </row>
    <row r="136" spans="1:19" x14ac:dyDescent="0.2">
      <c r="A136" s="50">
        <v>130</v>
      </c>
      <c r="B136" s="278" t="s">
        <v>304</v>
      </c>
      <c r="C136" s="34" t="s">
        <v>305</v>
      </c>
      <c r="D136" s="40">
        <v>58205</v>
      </c>
      <c r="E136" s="80">
        <v>63117515</v>
      </c>
      <c r="F136" s="38" t="s">
        <v>991</v>
      </c>
      <c r="G136" s="83" t="s">
        <v>113</v>
      </c>
      <c r="H136" s="32">
        <v>10</v>
      </c>
      <c r="I136" s="33">
        <v>13460</v>
      </c>
      <c r="J136" s="228">
        <f t="shared" ref="J136:J199" si="2">SUM(K136+L136+M136+N136+O136)</f>
        <v>406.5</v>
      </c>
      <c r="K136" s="192"/>
      <c r="L136" s="189"/>
      <c r="M136" s="193">
        <v>406.5</v>
      </c>
      <c r="N136" s="194"/>
      <c r="O136" s="194"/>
      <c r="P136" s="110" t="s">
        <v>306</v>
      </c>
    </row>
    <row r="137" spans="1:19" x14ac:dyDescent="0.2">
      <c r="A137" s="50">
        <v>131</v>
      </c>
      <c r="B137" s="272" t="s">
        <v>296</v>
      </c>
      <c r="C137" s="68" t="s">
        <v>297</v>
      </c>
      <c r="D137" s="40">
        <v>58218</v>
      </c>
      <c r="E137" s="80">
        <v>63117515</v>
      </c>
      <c r="F137" s="38" t="s">
        <v>991</v>
      </c>
      <c r="G137" s="83" t="s">
        <v>113</v>
      </c>
      <c r="H137" s="32">
        <v>10</v>
      </c>
      <c r="I137" s="33">
        <v>13460</v>
      </c>
      <c r="J137" s="228">
        <f t="shared" si="2"/>
        <v>319.10000000000002</v>
      </c>
      <c r="K137" s="192"/>
      <c r="L137" s="314"/>
      <c r="M137" s="231">
        <v>319.10000000000002</v>
      </c>
      <c r="N137" s="194"/>
      <c r="O137" s="194"/>
      <c r="P137" s="110" t="s">
        <v>298</v>
      </c>
    </row>
    <row r="138" spans="1:19" x14ac:dyDescent="0.2">
      <c r="A138" s="50">
        <v>132</v>
      </c>
      <c r="B138" s="110" t="s">
        <v>1271</v>
      </c>
      <c r="C138" s="312" t="s">
        <v>116</v>
      </c>
      <c r="D138" s="80">
        <v>58349</v>
      </c>
      <c r="E138" s="80">
        <v>63117515</v>
      </c>
      <c r="F138" s="38" t="s">
        <v>991</v>
      </c>
      <c r="G138" s="83" t="s">
        <v>113</v>
      </c>
      <c r="H138" s="32">
        <v>10</v>
      </c>
      <c r="I138" s="33">
        <v>13460</v>
      </c>
      <c r="J138" s="228">
        <f t="shared" si="2"/>
        <v>449.7</v>
      </c>
      <c r="K138" s="327"/>
      <c r="L138" s="189"/>
      <c r="M138" s="189">
        <v>449.7</v>
      </c>
      <c r="N138" s="189"/>
      <c r="O138" s="189"/>
      <c r="P138" s="110" t="s">
        <v>117</v>
      </c>
    </row>
    <row r="139" spans="1:19" x14ac:dyDescent="0.2">
      <c r="A139" s="50">
        <v>133</v>
      </c>
      <c r="B139" s="110" t="s">
        <v>1272</v>
      </c>
      <c r="C139" s="312" t="s">
        <v>112</v>
      </c>
      <c r="D139" s="80">
        <v>58357</v>
      </c>
      <c r="E139" s="80">
        <v>63117515</v>
      </c>
      <c r="F139" s="38" t="s">
        <v>991</v>
      </c>
      <c r="G139" s="83" t="s">
        <v>113</v>
      </c>
      <c r="H139" s="32">
        <v>10</v>
      </c>
      <c r="I139" s="33">
        <v>13460</v>
      </c>
      <c r="J139" s="228">
        <f t="shared" si="2"/>
        <v>449.7</v>
      </c>
      <c r="K139" s="327"/>
      <c r="L139" s="189"/>
      <c r="M139" s="189">
        <v>449.7</v>
      </c>
      <c r="N139" s="189"/>
      <c r="O139" s="189"/>
      <c r="P139" s="110" t="s">
        <v>114</v>
      </c>
    </row>
    <row r="140" spans="1:19" x14ac:dyDescent="0.2">
      <c r="A140" s="50">
        <v>134</v>
      </c>
      <c r="B140" s="278" t="s">
        <v>993</v>
      </c>
      <c r="C140" s="34" t="s">
        <v>699</v>
      </c>
      <c r="D140" s="40">
        <v>58639</v>
      </c>
      <c r="E140" s="80">
        <v>63117515</v>
      </c>
      <c r="F140" s="38" t="s">
        <v>991</v>
      </c>
      <c r="G140" s="83" t="s">
        <v>349</v>
      </c>
      <c r="H140" s="32">
        <v>10</v>
      </c>
      <c r="I140" s="33">
        <v>13509</v>
      </c>
      <c r="J140" s="228">
        <f t="shared" si="2"/>
        <v>2450</v>
      </c>
      <c r="K140" s="192"/>
      <c r="L140" s="189"/>
      <c r="M140" s="193">
        <v>2450</v>
      </c>
      <c r="N140" s="194"/>
      <c r="O140" s="194"/>
      <c r="P140" s="110" t="s">
        <v>478</v>
      </c>
    </row>
    <row r="141" spans="1:19" x14ac:dyDescent="0.2">
      <c r="A141" s="50">
        <v>135</v>
      </c>
      <c r="B141" s="278"/>
      <c r="C141" s="34"/>
      <c r="D141" s="40"/>
      <c r="E141" s="80"/>
      <c r="F141" s="38" t="s">
        <v>994</v>
      </c>
      <c r="G141" s="83" t="s">
        <v>80</v>
      </c>
      <c r="H141" s="48">
        <v>10</v>
      </c>
      <c r="I141" s="33">
        <v>11110</v>
      </c>
      <c r="J141" s="228">
        <f t="shared" si="2"/>
        <v>5579.27</v>
      </c>
      <c r="K141" s="192">
        <v>5579.27</v>
      </c>
      <c r="L141" s="189"/>
      <c r="M141" s="193"/>
      <c r="N141" s="194"/>
      <c r="O141" s="194"/>
      <c r="P141" s="110"/>
    </row>
    <row r="142" spans="1:19" x14ac:dyDescent="0.2">
      <c r="A142" s="50">
        <v>136</v>
      </c>
      <c r="B142" s="278" t="s">
        <v>1037</v>
      </c>
      <c r="C142" s="34" t="s">
        <v>987</v>
      </c>
      <c r="D142" s="40">
        <v>63803</v>
      </c>
      <c r="E142" s="80">
        <v>63117515</v>
      </c>
      <c r="F142" s="38" t="s">
        <v>1040</v>
      </c>
      <c r="G142" s="83" t="s">
        <v>1038</v>
      </c>
      <c r="H142" s="48">
        <v>10</v>
      </c>
      <c r="I142" s="33">
        <v>14020</v>
      </c>
      <c r="J142" s="228">
        <f t="shared" si="2"/>
        <v>7191.96</v>
      </c>
      <c r="K142" s="192"/>
      <c r="L142" s="189"/>
      <c r="M142" s="193">
        <v>7191.96</v>
      </c>
      <c r="N142" s="194"/>
      <c r="O142" s="194"/>
      <c r="P142" s="110" t="s">
        <v>110</v>
      </c>
    </row>
    <row r="143" spans="1:19" x14ac:dyDescent="0.2">
      <c r="A143" s="50">
        <v>137</v>
      </c>
      <c r="B143" s="278" t="s">
        <v>895</v>
      </c>
      <c r="C143" s="34" t="s">
        <v>196</v>
      </c>
      <c r="D143" s="40">
        <v>68081</v>
      </c>
      <c r="E143" s="80">
        <v>63117515</v>
      </c>
      <c r="F143" s="38" t="s">
        <v>1051</v>
      </c>
      <c r="G143" s="83" t="s">
        <v>113</v>
      </c>
      <c r="H143" s="32">
        <v>10</v>
      </c>
      <c r="I143" s="33">
        <v>13460</v>
      </c>
      <c r="J143" s="228">
        <f t="shared" si="2"/>
        <v>362.8</v>
      </c>
      <c r="K143" s="327"/>
      <c r="L143" s="189"/>
      <c r="M143" s="189">
        <v>362.8</v>
      </c>
      <c r="N143" s="189"/>
      <c r="O143" s="189"/>
      <c r="P143" s="110" t="s">
        <v>897</v>
      </c>
    </row>
    <row r="144" spans="1:19" x14ac:dyDescent="0.2">
      <c r="A144" s="50">
        <v>138</v>
      </c>
      <c r="B144" s="278" t="s">
        <v>895</v>
      </c>
      <c r="C144" s="34" t="s">
        <v>196</v>
      </c>
      <c r="D144" s="40">
        <v>68108</v>
      </c>
      <c r="E144" s="80">
        <v>63117515</v>
      </c>
      <c r="F144" s="38" t="s">
        <v>1051</v>
      </c>
      <c r="G144" s="83" t="s">
        <v>113</v>
      </c>
      <c r="H144" s="32">
        <v>10</v>
      </c>
      <c r="I144" s="33">
        <v>13460</v>
      </c>
      <c r="J144" s="228">
        <f t="shared" si="2"/>
        <v>362.8</v>
      </c>
      <c r="K144" s="327"/>
      <c r="L144" s="189"/>
      <c r="M144" s="189">
        <v>362.8</v>
      </c>
      <c r="N144" s="189"/>
      <c r="O144" s="189"/>
      <c r="P144" s="110" t="s">
        <v>897</v>
      </c>
    </row>
    <row r="145" spans="1:16" x14ac:dyDescent="0.2">
      <c r="A145" s="50">
        <v>139</v>
      </c>
      <c r="B145" s="278" t="s">
        <v>1058</v>
      </c>
      <c r="C145" s="34" t="s">
        <v>1049</v>
      </c>
      <c r="D145" s="40">
        <v>68304</v>
      </c>
      <c r="E145" s="80">
        <v>63117515</v>
      </c>
      <c r="F145" s="38" t="s">
        <v>1051</v>
      </c>
      <c r="G145" s="83" t="s">
        <v>1059</v>
      </c>
      <c r="H145" s="32">
        <v>10</v>
      </c>
      <c r="I145" s="33">
        <v>13460</v>
      </c>
      <c r="J145" s="228">
        <f t="shared" si="2"/>
        <v>18840</v>
      </c>
      <c r="K145" s="192"/>
      <c r="L145" s="189"/>
      <c r="M145" s="193">
        <v>18840</v>
      </c>
      <c r="N145" s="194"/>
      <c r="O145" s="194"/>
      <c r="P145" s="110" t="s">
        <v>1057</v>
      </c>
    </row>
    <row r="146" spans="1:16" x14ac:dyDescent="0.2">
      <c r="A146" s="50">
        <v>140</v>
      </c>
      <c r="B146" s="278" t="s">
        <v>409</v>
      </c>
      <c r="C146" s="34" t="s">
        <v>375</v>
      </c>
      <c r="D146" s="40">
        <v>71124</v>
      </c>
      <c r="E146" s="80">
        <v>63117515</v>
      </c>
      <c r="F146" s="38" t="s">
        <v>1067</v>
      </c>
      <c r="G146" s="83" t="s">
        <v>113</v>
      </c>
      <c r="H146" s="32">
        <v>10</v>
      </c>
      <c r="I146" s="33">
        <v>13460</v>
      </c>
      <c r="J146" s="228">
        <f t="shared" si="2"/>
        <v>362.8</v>
      </c>
      <c r="K146" s="192"/>
      <c r="L146" s="189"/>
      <c r="M146" s="231">
        <v>362.8</v>
      </c>
      <c r="N146" s="194"/>
      <c r="O146" s="194"/>
      <c r="P146" s="110" t="s">
        <v>410</v>
      </c>
    </row>
    <row r="147" spans="1:16" x14ac:dyDescent="0.2">
      <c r="A147" s="50">
        <v>141</v>
      </c>
      <c r="B147" s="278" t="s">
        <v>1071</v>
      </c>
      <c r="C147" s="34" t="s">
        <v>991</v>
      </c>
      <c r="D147" s="40">
        <v>71370</v>
      </c>
      <c r="E147" s="80">
        <v>63117515</v>
      </c>
      <c r="F147" s="38" t="s">
        <v>1067</v>
      </c>
      <c r="G147" s="83" t="s">
        <v>1072</v>
      </c>
      <c r="H147" s="32">
        <v>10</v>
      </c>
      <c r="I147" s="33">
        <v>13140</v>
      </c>
      <c r="J147" s="228">
        <f t="shared" si="2"/>
        <v>1500</v>
      </c>
      <c r="K147" s="192"/>
      <c r="L147" s="189"/>
      <c r="M147" s="231">
        <v>1500</v>
      </c>
      <c r="N147" s="194"/>
      <c r="O147" s="194"/>
      <c r="P147" s="110" t="s">
        <v>1073</v>
      </c>
    </row>
    <row r="148" spans="1:16" x14ac:dyDescent="0.2">
      <c r="A148" s="50">
        <v>142</v>
      </c>
      <c r="B148" s="272" t="s">
        <v>1078</v>
      </c>
      <c r="C148" s="68" t="s">
        <v>699</v>
      </c>
      <c r="D148" s="40">
        <v>71525</v>
      </c>
      <c r="E148" s="80">
        <v>63117515</v>
      </c>
      <c r="F148" s="38" t="s">
        <v>1067</v>
      </c>
      <c r="G148" s="83" t="s">
        <v>349</v>
      </c>
      <c r="H148" s="32">
        <v>10</v>
      </c>
      <c r="I148" s="33">
        <v>13509</v>
      </c>
      <c r="J148" s="228">
        <f t="shared" si="2"/>
        <v>2835</v>
      </c>
      <c r="K148" s="192"/>
      <c r="L148" s="189"/>
      <c r="M148" s="193">
        <v>2835</v>
      </c>
      <c r="N148" s="194"/>
      <c r="O148" s="194"/>
      <c r="P148" s="110" t="s">
        <v>478</v>
      </c>
    </row>
    <row r="149" spans="1:16" x14ac:dyDescent="0.2">
      <c r="A149" s="50">
        <v>143</v>
      </c>
      <c r="B149" s="278" t="s">
        <v>1088</v>
      </c>
      <c r="C149" s="34" t="s">
        <v>1051</v>
      </c>
      <c r="D149" s="40">
        <v>71676</v>
      </c>
      <c r="E149" s="80">
        <v>63117515</v>
      </c>
      <c r="F149" s="38" t="s">
        <v>1067</v>
      </c>
      <c r="G149" s="83" t="s">
        <v>113</v>
      </c>
      <c r="H149" s="32">
        <v>10</v>
      </c>
      <c r="I149" s="33">
        <v>13460</v>
      </c>
      <c r="J149" s="228">
        <f t="shared" si="2"/>
        <v>320</v>
      </c>
      <c r="K149" s="192"/>
      <c r="L149" s="189"/>
      <c r="M149" s="231">
        <v>320</v>
      </c>
      <c r="N149" s="194"/>
      <c r="O149" s="194"/>
      <c r="P149" s="110" t="s">
        <v>462</v>
      </c>
    </row>
    <row r="150" spans="1:16" x14ac:dyDescent="0.2">
      <c r="A150" s="50">
        <v>144</v>
      </c>
      <c r="B150" s="278" t="s">
        <v>1108</v>
      </c>
      <c r="C150" s="34" t="s">
        <v>1051</v>
      </c>
      <c r="D150" s="40">
        <v>72614</v>
      </c>
      <c r="E150" s="80">
        <v>63117515</v>
      </c>
      <c r="F150" s="38" t="s">
        <v>1096</v>
      </c>
      <c r="G150" s="83" t="s">
        <v>1109</v>
      </c>
      <c r="H150" s="32">
        <v>10</v>
      </c>
      <c r="I150" s="33">
        <v>13610</v>
      </c>
      <c r="J150" s="228">
        <f t="shared" si="2"/>
        <v>3000</v>
      </c>
      <c r="K150" s="192"/>
      <c r="L150" s="189"/>
      <c r="M150" s="231">
        <v>3000</v>
      </c>
      <c r="N150" s="194"/>
      <c r="O150" s="194"/>
      <c r="P150" s="110" t="s">
        <v>483</v>
      </c>
    </row>
    <row r="151" spans="1:16" x14ac:dyDescent="0.2">
      <c r="A151" s="50">
        <v>145</v>
      </c>
      <c r="B151" s="278" t="s">
        <v>1110</v>
      </c>
      <c r="C151" s="453" t="s">
        <v>1096</v>
      </c>
      <c r="D151" s="40">
        <v>72637</v>
      </c>
      <c r="E151" s="80">
        <v>63117515</v>
      </c>
      <c r="F151" s="38" t="s">
        <v>1096</v>
      </c>
      <c r="G151" s="83" t="s">
        <v>1109</v>
      </c>
      <c r="H151" s="32">
        <v>10</v>
      </c>
      <c r="I151" s="33">
        <v>13610</v>
      </c>
      <c r="J151" s="228">
        <f t="shared" si="2"/>
        <v>10000</v>
      </c>
      <c r="K151" s="192"/>
      <c r="L151" s="189"/>
      <c r="M151" s="231">
        <v>10000</v>
      </c>
      <c r="N151" s="194"/>
      <c r="O151" s="194"/>
      <c r="P151" s="110" t="s">
        <v>483</v>
      </c>
    </row>
    <row r="152" spans="1:16" x14ac:dyDescent="0.2">
      <c r="A152" s="50">
        <v>146</v>
      </c>
      <c r="B152" s="278" t="s">
        <v>1127</v>
      </c>
      <c r="C152" s="34" t="s">
        <v>82</v>
      </c>
      <c r="D152" s="40">
        <v>73278</v>
      </c>
      <c r="E152" s="80">
        <v>63117515</v>
      </c>
      <c r="F152" s="38" t="s">
        <v>1125</v>
      </c>
      <c r="G152" s="83" t="s">
        <v>215</v>
      </c>
      <c r="H152" s="32">
        <v>10</v>
      </c>
      <c r="I152" s="33">
        <v>13780</v>
      </c>
      <c r="J152" s="228">
        <f t="shared" si="2"/>
        <v>189.26</v>
      </c>
      <c r="K152" s="192"/>
      <c r="L152" s="189"/>
      <c r="M152" s="231">
        <v>189.26</v>
      </c>
      <c r="N152" s="194"/>
      <c r="O152" s="194"/>
      <c r="P152" s="110" t="s">
        <v>216</v>
      </c>
    </row>
    <row r="153" spans="1:16" x14ac:dyDescent="0.2">
      <c r="A153" s="50">
        <v>147</v>
      </c>
      <c r="B153" s="278" t="s">
        <v>1135</v>
      </c>
      <c r="C153" s="453" t="s">
        <v>1096</v>
      </c>
      <c r="D153" s="40">
        <v>73516</v>
      </c>
      <c r="E153" s="80">
        <v>63117515</v>
      </c>
      <c r="F153" s="38" t="s">
        <v>1125</v>
      </c>
      <c r="G153" s="83" t="s">
        <v>1109</v>
      </c>
      <c r="H153" s="32">
        <v>10</v>
      </c>
      <c r="I153" s="33">
        <v>13610</v>
      </c>
      <c r="J153" s="228">
        <f t="shared" si="2"/>
        <v>5000</v>
      </c>
      <c r="K153" s="192"/>
      <c r="L153" s="189"/>
      <c r="M153" s="231">
        <v>5000</v>
      </c>
      <c r="N153" s="194"/>
      <c r="O153" s="194"/>
      <c r="P153" s="110" t="s">
        <v>483</v>
      </c>
    </row>
    <row r="154" spans="1:16" x14ac:dyDescent="0.2">
      <c r="A154" s="50">
        <v>148</v>
      </c>
      <c r="B154" s="278" t="s">
        <v>1136</v>
      </c>
      <c r="C154" s="34" t="s">
        <v>1067</v>
      </c>
      <c r="D154" s="40">
        <v>73562</v>
      </c>
      <c r="E154" s="80">
        <v>63117515</v>
      </c>
      <c r="F154" s="38" t="s">
        <v>1125</v>
      </c>
      <c r="G154" s="83" t="s">
        <v>1109</v>
      </c>
      <c r="H154" s="32">
        <v>10</v>
      </c>
      <c r="I154" s="33">
        <v>13610</v>
      </c>
      <c r="J154" s="228">
        <f t="shared" si="2"/>
        <v>5000</v>
      </c>
      <c r="K154" s="192"/>
      <c r="L154" s="189"/>
      <c r="M154" s="231">
        <v>5000</v>
      </c>
      <c r="N154" s="194"/>
      <c r="O154" s="194"/>
      <c r="P154" s="110" t="s">
        <v>483</v>
      </c>
    </row>
    <row r="155" spans="1:16" x14ac:dyDescent="0.2">
      <c r="A155" s="50">
        <v>149</v>
      </c>
      <c r="B155" s="278" t="s">
        <v>1138</v>
      </c>
      <c r="C155" s="34" t="s">
        <v>1096</v>
      </c>
      <c r="D155" s="40">
        <v>73626</v>
      </c>
      <c r="E155" s="80">
        <v>63117515</v>
      </c>
      <c r="F155" s="38" t="s">
        <v>1125</v>
      </c>
      <c r="G155" s="83" t="s">
        <v>1109</v>
      </c>
      <c r="H155" s="32">
        <v>10</v>
      </c>
      <c r="I155" s="33">
        <v>13610</v>
      </c>
      <c r="J155" s="228">
        <f t="shared" si="2"/>
        <v>5000</v>
      </c>
      <c r="K155" s="192"/>
      <c r="L155" s="189"/>
      <c r="M155" s="231">
        <v>5000</v>
      </c>
      <c r="N155" s="194"/>
      <c r="O155" s="194"/>
      <c r="P155" s="110" t="s">
        <v>483</v>
      </c>
    </row>
    <row r="156" spans="1:16" x14ac:dyDescent="0.2">
      <c r="A156" s="50">
        <v>150</v>
      </c>
      <c r="B156" s="278" t="s">
        <v>1139</v>
      </c>
      <c r="C156" s="34" t="s">
        <v>1096</v>
      </c>
      <c r="D156" s="40">
        <v>73657</v>
      </c>
      <c r="E156" s="80">
        <v>63117515</v>
      </c>
      <c r="F156" s="38" t="s">
        <v>1125</v>
      </c>
      <c r="G156" s="83" t="s">
        <v>1109</v>
      </c>
      <c r="H156" s="32">
        <v>10</v>
      </c>
      <c r="I156" s="33">
        <v>13610</v>
      </c>
      <c r="J156" s="228">
        <f t="shared" si="2"/>
        <v>5000</v>
      </c>
      <c r="K156" s="192"/>
      <c r="L156" s="189"/>
      <c r="M156" s="231">
        <v>5000</v>
      </c>
      <c r="N156" s="194"/>
      <c r="O156" s="194"/>
      <c r="P156" s="110" t="s">
        <v>483</v>
      </c>
    </row>
    <row r="157" spans="1:16" x14ac:dyDescent="0.2">
      <c r="A157" s="50">
        <v>151</v>
      </c>
      <c r="B157" s="278" t="s">
        <v>1140</v>
      </c>
      <c r="C157" s="34" t="s">
        <v>1096</v>
      </c>
      <c r="D157" s="40">
        <v>73682</v>
      </c>
      <c r="E157" s="80">
        <v>63117515</v>
      </c>
      <c r="F157" s="38" t="s">
        <v>1125</v>
      </c>
      <c r="G157" s="83" t="s">
        <v>1109</v>
      </c>
      <c r="H157" s="32">
        <v>10</v>
      </c>
      <c r="I157" s="33">
        <v>13610</v>
      </c>
      <c r="J157" s="228">
        <f t="shared" si="2"/>
        <v>3500</v>
      </c>
      <c r="K157" s="192"/>
      <c r="L157" s="189"/>
      <c r="M157" s="231">
        <v>3500</v>
      </c>
      <c r="N157" s="194"/>
      <c r="O157" s="194"/>
      <c r="P157" s="110" t="s">
        <v>483</v>
      </c>
    </row>
    <row r="158" spans="1:16" x14ac:dyDescent="0.2">
      <c r="A158" s="50">
        <v>152</v>
      </c>
      <c r="B158" s="278" t="s">
        <v>1141</v>
      </c>
      <c r="C158" s="34" t="s">
        <v>1142</v>
      </c>
      <c r="D158" s="40">
        <v>73701</v>
      </c>
      <c r="E158" s="80">
        <v>63117515</v>
      </c>
      <c r="F158" s="38" t="s">
        <v>1125</v>
      </c>
      <c r="G158" s="83" t="s">
        <v>1109</v>
      </c>
      <c r="H158" s="32">
        <v>10</v>
      </c>
      <c r="I158" s="33">
        <v>13610</v>
      </c>
      <c r="J158" s="228">
        <f t="shared" si="2"/>
        <v>3500</v>
      </c>
      <c r="K158" s="192"/>
      <c r="L158" s="189"/>
      <c r="M158" s="231">
        <v>3500</v>
      </c>
      <c r="N158" s="194"/>
      <c r="O158" s="194"/>
      <c r="P158" s="110" t="s">
        <v>483</v>
      </c>
    </row>
    <row r="159" spans="1:16" x14ac:dyDescent="0.2">
      <c r="A159" s="50">
        <v>153</v>
      </c>
      <c r="B159" s="278" t="s">
        <v>1147</v>
      </c>
      <c r="C159" s="34" t="s">
        <v>807</v>
      </c>
      <c r="D159" s="40">
        <v>73829</v>
      </c>
      <c r="E159" s="80">
        <v>63117515</v>
      </c>
      <c r="F159" s="38" t="s">
        <v>1125</v>
      </c>
      <c r="G159" s="77" t="s">
        <v>189</v>
      </c>
      <c r="H159" s="48">
        <v>10</v>
      </c>
      <c r="I159" s="51">
        <v>14060</v>
      </c>
      <c r="J159" s="228">
        <f t="shared" si="2"/>
        <v>1435</v>
      </c>
      <c r="K159" s="193"/>
      <c r="L159" s="189"/>
      <c r="M159" s="193">
        <v>1435</v>
      </c>
      <c r="N159" s="194"/>
      <c r="O159" s="194"/>
      <c r="P159" s="317" t="s">
        <v>1149</v>
      </c>
    </row>
    <row r="160" spans="1:16" x14ac:dyDescent="0.2">
      <c r="A160" s="50">
        <v>154</v>
      </c>
      <c r="B160" s="278" t="s">
        <v>1114</v>
      </c>
      <c r="C160" s="34" t="s">
        <v>1096</v>
      </c>
      <c r="D160" s="40">
        <v>74127</v>
      </c>
      <c r="E160" s="80">
        <v>63117515</v>
      </c>
      <c r="F160" s="38" t="s">
        <v>1125</v>
      </c>
      <c r="G160" s="83" t="s">
        <v>113</v>
      </c>
      <c r="H160" s="32">
        <v>10</v>
      </c>
      <c r="I160" s="33">
        <v>13460</v>
      </c>
      <c r="J160" s="228">
        <f t="shared" si="2"/>
        <v>1000</v>
      </c>
      <c r="K160" s="192"/>
      <c r="L160" s="189"/>
      <c r="M160" s="231">
        <v>1000</v>
      </c>
      <c r="N160" s="194"/>
      <c r="O160" s="194"/>
      <c r="P160" s="110" t="s">
        <v>525</v>
      </c>
    </row>
    <row r="161" spans="1:18" x14ac:dyDescent="0.2">
      <c r="A161" s="50">
        <v>155</v>
      </c>
      <c r="B161" s="278" t="s">
        <v>1206</v>
      </c>
      <c r="C161" s="324" t="s">
        <v>1207</v>
      </c>
      <c r="D161" s="40">
        <v>77780</v>
      </c>
      <c r="E161" s="80">
        <v>63117515</v>
      </c>
      <c r="F161" s="38" t="s">
        <v>1182</v>
      </c>
      <c r="G161" s="77" t="s">
        <v>199</v>
      </c>
      <c r="H161" s="48">
        <v>10</v>
      </c>
      <c r="I161" s="51">
        <v>14310</v>
      </c>
      <c r="J161" s="228">
        <f t="shared" si="2"/>
        <v>800</v>
      </c>
      <c r="K161" s="192"/>
      <c r="L161" s="189"/>
      <c r="M161" s="193">
        <v>800</v>
      </c>
      <c r="N161" s="194"/>
      <c r="O161" s="194"/>
      <c r="P161" s="317" t="s">
        <v>1204</v>
      </c>
    </row>
    <row r="162" spans="1:18" x14ac:dyDescent="0.2">
      <c r="A162" s="50">
        <v>156</v>
      </c>
      <c r="B162" s="278" t="s">
        <v>1220</v>
      </c>
      <c r="C162" s="324" t="s">
        <v>1125</v>
      </c>
      <c r="D162" s="40">
        <v>78986</v>
      </c>
      <c r="E162" s="80">
        <v>63117515</v>
      </c>
      <c r="F162" s="38" t="s">
        <v>1222</v>
      </c>
      <c r="G162" s="300" t="s">
        <v>474</v>
      </c>
      <c r="H162" s="48">
        <v>10</v>
      </c>
      <c r="I162" s="51">
        <v>21200</v>
      </c>
      <c r="J162" s="228">
        <f t="shared" si="2"/>
        <v>1000</v>
      </c>
      <c r="K162" s="192"/>
      <c r="L162" s="189"/>
      <c r="M162" s="193"/>
      <c r="N162" s="194">
        <v>1000</v>
      </c>
      <c r="O162" s="194"/>
      <c r="P162" s="317" t="s">
        <v>1279</v>
      </c>
    </row>
    <row r="163" spans="1:18" x14ac:dyDescent="0.2">
      <c r="A163" s="50">
        <v>157</v>
      </c>
      <c r="B163" s="278" t="s">
        <v>1277</v>
      </c>
      <c r="C163" s="324" t="s">
        <v>1245</v>
      </c>
      <c r="D163" s="40">
        <v>86498</v>
      </c>
      <c r="E163" s="80">
        <v>63117515</v>
      </c>
      <c r="F163" s="38" t="s">
        <v>1274</v>
      </c>
      <c r="G163" s="300" t="s">
        <v>474</v>
      </c>
      <c r="H163" s="48">
        <v>10</v>
      </c>
      <c r="I163" s="51">
        <v>21200</v>
      </c>
      <c r="J163" s="228">
        <f t="shared" si="2"/>
        <v>7000</v>
      </c>
      <c r="K163" s="192"/>
      <c r="L163" s="189"/>
      <c r="M163" s="193"/>
      <c r="N163" s="194">
        <v>7000</v>
      </c>
      <c r="O163" s="194"/>
      <c r="P163" s="317" t="s">
        <v>1275</v>
      </c>
    </row>
    <row r="164" spans="1:18" x14ac:dyDescent="0.2">
      <c r="A164" s="50">
        <v>158</v>
      </c>
      <c r="B164" s="278" t="s">
        <v>1285</v>
      </c>
      <c r="C164" s="18" t="s">
        <v>994</v>
      </c>
      <c r="D164" s="100">
        <v>86755</v>
      </c>
      <c r="E164" s="80">
        <v>63117515</v>
      </c>
      <c r="F164" s="24" t="s">
        <v>1274</v>
      </c>
      <c r="G164" s="77" t="s">
        <v>199</v>
      </c>
      <c r="H164" s="48">
        <v>10</v>
      </c>
      <c r="I164" s="51">
        <v>14310</v>
      </c>
      <c r="J164" s="228">
        <f t="shared" si="2"/>
        <v>35.4</v>
      </c>
      <c r="K164" s="431"/>
      <c r="L164" s="247"/>
      <c r="M164" s="193">
        <v>35.4</v>
      </c>
      <c r="N164" s="194"/>
      <c r="O164" s="194"/>
      <c r="P164" s="317" t="s">
        <v>206</v>
      </c>
    </row>
    <row r="165" spans="1:18" x14ac:dyDescent="0.2">
      <c r="A165" s="50">
        <v>159</v>
      </c>
      <c r="B165" s="278"/>
      <c r="C165" s="324"/>
      <c r="D165" s="40"/>
      <c r="E165" s="80"/>
      <c r="F165" s="38"/>
      <c r="G165" s="83" t="s">
        <v>1014</v>
      </c>
      <c r="H165" s="48">
        <v>10</v>
      </c>
      <c r="I165" s="33">
        <v>11110</v>
      </c>
      <c r="J165" s="228">
        <f t="shared" si="2"/>
        <v>5991.79</v>
      </c>
      <c r="K165" s="192">
        <v>5991.79</v>
      </c>
      <c r="L165" s="189"/>
      <c r="M165" s="193"/>
      <c r="N165" s="194"/>
      <c r="O165" s="194"/>
      <c r="P165" s="317"/>
    </row>
    <row r="166" spans="1:18" x14ac:dyDescent="0.2">
      <c r="A166" s="50">
        <v>160</v>
      </c>
      <c r="B166" s="278" t="s">
        <v>1141</v>
      </c>
      <c r="C166" s="34" t="s">
        <v>1142</v>
      </c>
      <c r="D166" s="40">
        <v>91160</v>
      </c>
      <c r="E166" s="80">
        <v>63117515</v>
      </c>
      <c r="F166" s="38" t="s">
        <v>1327</v>
      </c>
      <c r="G166" s="83" t="s">
        <v>1109</v>
      </c>
      <c r="H166" s="32">
        <v>10</v>
      </c>
      <c r="I166" s="33">
        <v>13610</v>
      </c>
      <c r="J166" s="228">
        <f t="shared" si="2"/>
        <v>700</v>
      </c>
      <c r="K166" s="192"/>
      <c r="L166" s="189"/>
      <c r="M166" s="231">
        <v>700</v>
      </c>
      <c r="N166" s="194"/>
      <c r="O166" s="194"/>
      <c r="P166" s="520" t="s">
        <v>1329</v>
      </c>
    </row>
    <row r="167" spans="1:18" x14ac:dyDescent="0.2">
      <c r="A167" s="50">
        <v>161</v>
      </c>
      <c r="B167" s="278" t="s">
        <v>1136</v>
      </c>
      <c r="C167" s="34" t="s">
        <v>1067</v>
      </c>
      <c r="D167" s="40">
        <v>91190</v>
      </c>
      <c r="E167" s="80">
        <v>63117515</v>
      </c>
      <c r="F167" s="38" t="s">
        <v>1327</v>
      </c>
      <c r="G167" s="83" t="s">
        <v>1109</v>
      </c>
      <c r="H167" s="32">
        <v>10</v>
      </c>
      <c r="I167" s="33">
        <v>13610</v>
      </c>
      <c r="J167" s="228">
        <f t="shared" si="2"/>
        <v>440</v>
      </c>
      <c r="K167" s="192"/>
      <c r="L167" s="189"/>
      <c r="M167" s="231">
        <v>440</v>
      </c>
      <c r="N167" s="194"/>
      <c r="O167" s="194"/>
      <c r="P167" s="110" t="s">
        <v>1328</v>
      </c>
    </row>
    <row r="168" spans="1:18" x14ac:dyDescent="0.2">
      <c r="A168" s="50">
        <v>162</v>
      </c>
      <c r="B168" s="278" t="s">
        <v>1330</v>
      </c>
      <c r="C168" s="34" t="s">
        <v>1309</v>
      </c>
      <c r="D168" s="40">
        <v>91210</v>
      </c>
      <c r="E168" s="80">
        <v>63117515</v>
      </c>
      <c r="F168" s="38" t="s">
        <v>1327</v>
      </c>
      <c r="G168" s="83" t="s">
        <v>1109</v>
      </c>
      <c r="H168" s="32">
        <v>10</v>
      </c>
      <c r="I168" s="33">
        <v>13610</v>
      </c>
      <c r="J168" s="228">
        <f t="shared" si="2"/>
        <v>6320</v>
      </c>
      <c r="K168" s="192"/>
      <c r="L168" s="189"/>
      <c r="M168" s="231">
        <v>6320</v>
      </c>
      <c r="N168" s="194"/>
      <c r="O168" s="194"/>
      <c r="P168" s="110" t="s">
        <v>483</v>
      </c>
    </row>
    <row r="169" spans="1:18" x14ac:dyDescent="0.2">
      <c r="A169" s="50">
        <v>163</v>
      </c>
      <c r="B169" s="278" t="s">
        <v>1331</v>
      </c>
      <c r="C169" s="34" t="s">
        <v>1067</v>
      </c>
      <c r="D169" s="40">
        <v>91278</v>
      </c>
      <c r="E169" s="80">
        <v>63117515</v>
      </c>
      <c r="F169" s="38" t="s">
        <v>1327</v>
      </c>
      <c r="G169" s="83" t="s">
        <v>1109</v>
      </c>
      <c r="H169" s="32">
        <v>10</v>
      </c>
      <c r="I169" s="33">
        <v>13610</v>
      </c>
      <c r="J169" s="228">
        <f t="shared" si="2"/>
        <v>6000</v>
      </c>
      <c r="K169" s="192"/>
      <c r="L169" s="189"/>
      <c r="M169" s="231">
        <v>6000</v>
      </c>
      <c r="N169" s="194"/>
      <c r="O169" s="194"/>
      <c r="P169" s="110" t="s">
        <v>483</v>
      </c>
    </row>
    <row r="170" spans="1:18" x14ac:dyDescent="0.2">
      <c r="A170" s="50">
        <v>164</v>
      </c>
      <c r="B170" s="278" t="s">
        <v>1332</v>
      </c>
      <c r="C170" s="34" t="s">
        <v>1142</v>
      </c>
      <c r="D170" s="40">
        <v>91306</v>
      </c>
      <c r="E170" s="80">
        <v>63117515</v>
      </c>
      <c r="F170" s="38" t="s">
        <v>1327</v>
      </c>
      <c r="G170" s="83" t="s">
        <v>1109</v>
      </c>
      <c r="H170" s="32">
        <v>10</v>
      </c>
      <c r="I170" s="33">
        <v>13610</v>
      </c>
      <c r="J170" s="228">
        <f t="shared" si="2"/>
        <v>5510</v>
      </c>
      <c r="K170" s="192"/>
      <c r="L170" s="189"/>
      <c r="M170" s="231">
        <v>5510</v>
      </c>
      <c r="N170" s="194"/>
      <c r="O170" s="194"/>
      <c r="P170" s="110" t="s">
        <v>483</v>
      </c>
    </row>
    <row r="171" spans="1:18" x14ac:dyDescent="0.2">
      <c r="A171" s="50">
        <v>165</v>
      </c>
      <c r="B171" s="278" t="s">
        <v>1333</v>
      </c>
      <c r="C171" s="34" t="s">
        <v>1245</v>
      </c>
      <c r="D171" s="40">
        <v>91400</v>
      </c>
      <c r="E171" s="80">
        <v>63117515</v>
      </c>
      <c r="F171" s="38" t="s">
        <v>1327</v>
      </c>
      <c r="G171" s="83" t="s">
        <v>1109</v>
      </c>
      <c r="H171" s="32">
        <v>10</v>
      </c>
      <c r="I171" s="33">
        <v>13610</v>
      </c>
      <c r="J171" s="228">
        <f t="shared" si="2"/>
        <v>5385</v>
      </c>
      <c r="K171" s="192"/>
      <c r="L171" s="189"/>
      <c r="M171" s="231">
        <v>5385</v>
      </c>
      <c r="N171" s="194"/>
      <c r="O171" s="194"/>
      <c r="P171" s="110" t="s">
        <v>483</v>
      </c>
    </row>
    <row r="172" spans="1:18" x14ac:dyDescent="0.2">
      <c r="A172" s="50">
        <v>166</v>
      </c>
      <c r="B172" s="278" t="s">
        <v>1334</v>
      </c>
      <c r="C172" s="34" t="s">
        <v>1142</v>
      </c>
      <c r="D172" s="40">
        <v>91943</v>
      </c>
      <c r="E172" s="80">
        <v>63117515</v>
      </c>
      <c r="F172" s="38" t="s">
        <v>1327</v>
      </c>
      <c r="G172" s="83" t="s">
        <v>1109</v>
      </c>
      <c r="H172" s="32">
        <v>10</v>
      </c>
      <c r="I172" s="33">
        <v>13610</v>
      </c>
      <c r="J172" s="228">
        <f t="shared" si="2"/>
        <v>2085</v>
      </c>
      <c r="K172" s="192"/>
      <c r="L172" s="189"/>
      <c r="M172" s="231">
        <v>2085</v>
      </c>
      <c r="N172" s="194"/>
      <c r="O172" s="194"/>
      <c r="P172" s="110" t="s">
        <v>483</v>
      </c>
    </row>
    <row r="173" spans="1:18" x14ac:dyDescent="0.2">
      <c r="A173" s="50">
        <v>167</v>
      </c>
      <c r="B173" s="278" t="s">
        <v>1335</v>
      </c>
      <c r="C173" s="34" t="s">
        <v>1142</v>
      </c>
      <c r="D173" s="40">
        <v>91987</v>
      </c>
      <c r="E173" s="80">
        <v>63117515</v>
      </c>
      <c r="F173" s="38" t="s">
        <v>1327</v>
      </c>
      <c r="G173" s="83" t="s">
        <v>1109</v>
      </c>
      <c r="H173" s="32">
        <v>10</v>
      </c>
      <c r="I173" s="33">
        <v>13610</v>
      </c>
      <c r="J173" s="228">
        <f t="shared" si="2"/>
        <v>850</v>
      </c>
      <c r="K173" s="192"/>
      <c r="L173" s="189"/>
      <c r="M173" s="231">
        <v>850</v>
      </c>
      <c r="N173" s="194"/>
      <c r="O173" s="194"/>
      <c r="P173" s="110" t="s">
        <v>483</v>
      </c>
      <c r="R173" s="487" t="s">
        <v>58</v>
      </c>
    </row>
    <row r="174" spans="1:18" x14ac:dyDescent="0.2">
      <c r="A174" s="50">
        <v>168</v>
      </c>
      <c r="B174" s="278" t="s">
        <v>1336</v>
      </c>
      <c r="C174" s="34" t="s">
        <v>1309</v>
      </c>
      <c r="D174" s="40">
        <v>92120</v>
      </c>
      <c r="E174" s="80">
        <v>63117515</v>
      </c>
      <c r="F174" s="38" t="s">
        <v>1327</v>
      </c>
      <c r="G174" s="83" t="s">
        <v>1109</v>
      </c>
      <c r="H174" s="32">
        <v>10</v>
      </c>
      <c r="I174" s="33">
        <v>13610</v>
      </c>
      <c r="J174" s="228">
        <f t="shared" si="2"/>
        <v>500</v>
      </c>
      <c r="K174" s="192"/>
      <c r="L174" s="189"/>
      <c r="M174" s="231">
        <v>500</v>
      </c>
      <c r="N174" s="194"/>
      <c r="O174" s="194"/>
      <c r="P174" s="110" t="s">
        <v>483</v>
      </c>
    </row>
    <row r="175" spans="1:18" x14ac:dyDescent="0.2">
      <c r="A175" s="50">
        <v>169</v>
      </c>
      <c r="B175" s="278" t="s">
        <v>1337</v>
      </c>
      <c r="C175" s="34" t="s">
        <v>1309</v>
      </c>
      <c r="D175" s="40">
        <v>92159</v>
      </c>
      <c r="E175" s="80">
        <v>63117515</v>
      </c>
      <c r="F175" s="38" t="s">
        <v>1327</v>
      </c>
      <c r="G175" s="83" t="s">
        <v>1109</v>
      </c>
      <c r="H175" s="32">
        <v>10</v>
      </c>
      <c r="I175" s="33">
        <v>13610</v>
      </c>
      <c r="J175" s="228">
        <f t="shared" si="2"/>
        <v>200</v>
      </c>
      <c r="K175" s="192"/>
      <c r="L175" s="189"/>
      <c r="M175" s="231">
        <v>200</v>
      </c>
      <c r="N175" s="194"/>
      <c r="O175" s="194"/>
      <c r="P175" s="110" t="s">
        <v>483</v>
      </c>
    </row>
    <row r="176" spans="1:18" x14ac:dyDescent="0.2">
      <c r="A176" s="50">
        <v>170</v>
      </c>
      <c r="B176" s="278" t="s">
        <v>1338</v>
      </c>
      <c r="C176" s="34" t="s">
        <v>1067</v>
      </c>
      <c r="D176" s="40">
        <v>92207</v>
      </c>
      <c r="E176" s="80">
        <v>63117515</v>
      </c>
      <c r="F176" s="38" t="s">
        <v>1327</v>
      </c>
      <c r="G176" s="83" t="s">
        <v>1109</v>
      </c>
      <c r="H176" s="32">
        <v>10</v>
      </c>
      <c r="I176" s="33">
        <v>13610</v>
      </c>
      <c r="J176" s="228">
        <f t="shared" si="2"/>
        <v>10</v>
      </c>
      <c r="K176" s="192"/>
      <c r="L176" s="189"/>
      <c r="M176" s="231">
        <v>10</v>
      </c>
      <c r="N176" s="194"/>
      <c r="O176" s="194"/>
      <c r="P176" s="110" t="s">
        <v>483</v>
      </c>
    </row>
    <row r="177" spans="1:16" x14ac:dyDescent="0.2">
      <c r="A177" s="50">
        <v>171</v>
      </c>
      <c r="B177" s="433" t="s">
        <v>1321</v>
      </c>
      <c r="C177" s="18" t="s">
        <v>1049</v>
      </c>
      <c r="D177" s="100">
        <v>92519</v>
      </c>
      <c r="E177" s="80">
        <v>63117515</v>
      </c>
      <c r="F177" s="38" t="s">
        <v>1327</v>
      </c>
      <c r="G177" s="77" t="s">
        <v>1059</v>
      </c>
      <c r="H177" s="48">
        <v>10</v>
      </c>
      <c r="I177" s="51">
        <v>13460</v>
      </c>
      <c r="J177" s="228">
        <f t="shared" si="2"/>
        <v>4500</v>
      </c>
      <c r="K177" s="431"/>
      <c r="L177" s="247"/>
      <c r="M177" s="193">
        <v>4500</v>
      </c>
      <c r="N177" s="194"/>
      <c r="O177" s="194"/>
      <c r="P177" s="317" t="s">
        <v>1057</v>
      </c>
    </row>
    <row r="178" spans="1:16" x14ac:dyDescent="0.2">
      <c r="A178" s="50">
        <v>172</v>
      </c>
      <c r="B178" s="278" t="s">
        <v>1278</v>
      </c>
      <c r="C178" s="324" t="s">
        <v>1245</v>
      </c>
      <c r="D178" s="40">
        <v>94499</v>
      </c>
      <c r="E178" s="80">
        <v>63117515</v>
      </c>
      <c r="F178" s="38" t="s">
        <v>1348</v>
      </c>
      <c r="G178" s="300" t="s">
        <v>474</v>
      </c>
      <c r="H178" s="48">
        <v>10</v>
      </c>
      <c r="I178" s="51">
        <v>21200</v>
      </c>
      <c r="J178" s="228">
        <f t="shared" si="2"/>
        <v>3500</v>
      </c>
      <c r="K178" s="192"/>
      <c r="L178" s="189"/>
      <c r="M178" s="193"/>
      <c r="N178" s="194">
        <v>3500</v>
      </c>
      <c r="O178" s="194"/>
      <c r="P178" s="317" t="s">
        <v>1353</v>
      </c>
    </row>
    <row r="179" spans="1:16" x14ac:dyDescent="0.2">
      <c r="A179" s="50">
        <v>173</v>
      </c>
      <c r="B179" s="278" t="s">
        <v>1370</v>
      </c>
      <c r="C179" s="34" t="s">
        <v>616</v>
      </c>
      <c r="D179" s="40">
        <v>99918</v>
      </c>
      <c r="E179" s="80">
        <v>63117515</v>
      </c>
      <c r="F179" s="24" t="s">
        <v>1363</v>
      </c>
      <c r="G179" s="77" t="s">
        <v>215</v>
      </c>
      <c r="H179" s="48">
        <v>10</v>
      </c>
      <c r="I179" s="51">
        <v>13780</v>
      </c>
      <c r="J179" s="228">
        <f t="shared" si="2"/>
        <v>368.08</v>
      </c>
      <c r="K179" s="431"/>
      <c r="L179" s="247"/>
      <c r="M179" s="193">
        <v>368.08</v>
      </c>
      <c r="N179" s="194"/>
      <c r="O179" s="194"/>
      <c r="P179" s="317" t="s">
        <v>216</v>
      </c>
    </row>
    <row r="180" spans="1:16" x14ac:dyDescent="0.2">
      <c r="A180" s="50">
        <v>174</v>
      </c>
      <c r="B180" s="278" t="s">
        <v>424</v>
      </c>
      <c r="C180" s="34" t="s">
        <v>425</v>
      </c>
      <c r="D180" s="40">
        <v>101439</v>
      </c>
      <c r="E180" s="80">
        <v>63117515</v>
      </c>
      <c r="F180" s="24" t="s">
        <v>1388</v>
      </c>
      <c r="G180" s="77" t="s">
        <v>113</v>
      </c>
      <c r="H180" s="48">
        <v>21</v>
      </c>
      <c r="I180" s="51">
        <v>13460</v>
      </c>
      <c r="J180" s="228">
        <f t="shared" si="2"/>
        <v>362.8</v>
      </c>
      <c r="K180" s="397"/>
      <c r="L180" s="247"/>
      <c r="M180" s="193">
        <v>362.8</v>
      </c>
      <c r="N180" s="194"/>
      <c r="O180" s="194"/>
      <c r="P180" s="317" t="s">
        <v>1389</v>
      </c>
    </row>
    <row r="181" spans="1:16" x14ac:dyDescent="0.2">
      <c r="A181" s="50">
        <v>175</v>
      </c>
      <c r="B181" s="278" t="s">
        <v>1391</v>
      </c>
      <c r="C181" s="34" t="s">
        <v>1392</v>
      </c>
      <c r="D181" s="40">
        <v>101523</v>
      </c>
      <c r="E181" s="80">
        <v>63117515</v>
      </c>
      <c r="F181" s="24" t="s">
        <v>1388</v>
      </c>
      <c r="G181" s="77" t="s">
        <v>199</v>
      </c>
      <c r="H181" s="48">
        <v>21</v>
      </c>
      <c r="I181" s="51">
        <v>14310</v>
      </c>
      <c r="J181" s="228">
        <f t="shared" si="2"/>
        <v>886</v>
      </c>
      <c r="K181" s="397"/>
      <c r="L181" s="247"/>
      <c r="M181" s="193">
        <v>886</v>
      </c>
      <c r="N181" s="194"/>
      <c r="O181" s="194"/>
      <c r="P181" s="317" t="s">
        <v>1204</v>
      </c>
    </row>
    <row r="182" spans="1:16" x14ac:dyDescent="0.2">
      <c r="A182" s="50">
        <v>176</v>
      </c>
      <c r="B182" s="272" t="s">
        <v>310</v>
      </c>
      <c r="C182" s="68" t="s">
        <v>222</v>
      </c>
      <c r="D182" s="40">
        <v>101795</v>
      </c>
      <c r="E182" s="80">
        <v>63117515</v>
      </c>
      <c r="F182" s="38" t="s">
        <v>1388</v>
      </c>
      <c r="G182" s="83" t="s">
        <v>113</v>
      </c>
      <c r="H182" s="32">
        <v>21</v>
      </c>
      <c r="I182" s="33">
        <v>13460</v>
      </c>
      <c r="J182" s="228">
        <f t="shared" si="2"/>
        <v>362.8</v>
      </c>
      <c r="K182" s="192"/>
      <c r="L182" s="189"/>
      <c r="M182" s="193">
        <v>362.8</v>
      </c>
      <c r="N182" s="194"/>
      <c r="O182" s="194"/>
      <c r="P182" s="110" t="s">
        <v>311</v>
      </c>
    </row>
    <row r="183" spans="1:16" x14ac:dyDescent="0.2">
      <c r="A183" s="50">
        <v>177</v>
      </c>
      <c r="B183" s="278" t="s">
        <v>895</v>
      </c>
      <c r="C183" s="34" t="s">
        <v>196</v>
      </c>
      <c r="D183" s="40">
        <v>101818</v>
      </c>
      <c r="E183" s="80">
        <v>63117515</v>
      </c>
      <c r="F183" s="38" t="s">
        <v>1388</v>
      </c>
      <c r="G183" s="83" t="s">
        <v>113</v>
      </c>
      <c r="H183" s="32">
        <v>21</v>
      </c>
      <c r="I183" s="33">
        <v>13460</v>
      </c>
      <c r="J183" s="228">
        <f t="shared" si="2"/>
        <v>362.8</v>
      </c>
      <c r="K183" s="192"/>
      <c r="L183" s="189"/>
      <c r="M183" s="193">
        <v>362.8</v>
      </c>
      <c r="N183" s="194"/>
      <c r="O183" s="194"/>
      <c r="P183" s="110" t="s">
        <v>897</v>
      </c>
    </row>
    <row r="184" spans="1:16" x14ac:dyDescent="0.2">
      <c r="A184" s="50">
        <v>178</v>
      </c>
      <c r="B184" s="278" t="s">
        <v>820</v>
      </c>
      <c r="C184" s="34" t="s">
        <v>821</v>
      </c>
      <c r="D184" s="40">
        <v>101860</v>
      </c>
      <c r="E184" s="80">
        <v>63117515</v>
      </c>
      <c r="F184" s="38" t="s">
        <v>1388</v>
      </c>
      <c r="G184" s="83" t="s">
        <v>113</v>
      </c>
      <c r="H184" s="32">
        <v>21</v>
      </c>
      <c r="I184" s="33">
        <v>13460</v>
      </c>
      <c r="J184" s="228">
        <f t="shared" si="2"/>
        <v>362.8</v>
      </c>
      <c r="K184" s="192"/>
      <c r="L184" s="189"/>
      <c r="M184" s="193">
        <v>362.8</v>
      </c>
      <c r="N184" s="194"/>
      <c r="O184" s="194"/>
      <c r="P184" s="110" t="s">
        <v>822</v>
      </c>
    </row>
    <row r="185" spans="1:16" x14ac:dyDescent="0.2">
      <c r="A185" s="50">
        <v>179</v>
      </c>
      <c r="B185" s="272" t="s">
        <v>296</v>
      </c>
      <c r="C185" s="68" t="s">
        <v>297</v>
      </c>
      <c r="D185" s="40">
        <v>101882</v>
      </c>
      <c r="E185" s="80">
        <v>63117515</v>
      </c>
      <c r="F185" s="38" t="s">
        <v>1388</v>
      </c>
      <c r="G185" s="83" t="s">
        <v>113</v>
      </c>
      <c r="H185" s="32">
        <v>10</v>
      </c>
      <c r="I185" s="33">
        <v>13460</v>
      </c>
      <c r="J185" s="228">
        <f t="shared" si="2"/>
        <v>319.10000000000002</v>
      </c>
      <c r="K185" s="192"/>
      <c r="L185" s="314"/>
      <c r="M185" s="231">
        <v>319.10000000000002</v>
      </c>
      <c r="N185" s="194"/>
      <c r="O185" s="194"/>
      <c r="P185" s="110" t="s">
        <v>298</v>
      </c>
    </row>
    <row r="186" spans="1:16" x14ac:dyDescent="0.2">
      <c r="A186" s="50">
        <v>180</v>
      </c>
      <c r="B186" s="278" t="s">
        <v>1393</v>
      </c>
      <c r="C186" s="34" t="s">
        <v>196</v>
      </c>
      <c r="D186" s="40">
        <v>101942</v>
      </c>
      <c r="E186" s="80">
        <v>63117515</v>
      </c>
      <c r="F186" s="38" t="s">
        <v>1388</v>
      </c>
      <c r="G186" s="83" t="s">
        <v>113</v>
      </c>
      <c r="H186" s="32">
        <v>10</v>
      </c>
      <c r="I186" s="33">
        <v>13460</v>
      </c>
      <c r="J186" s="228">
        <f t="shared" si="2"/>
        <v>406.5</v>
      </c>
      <c r="K186" s="192"/>
      <c r="L186" s="314"/>
      <c r="M186" s="231">
        <v>406.5</v>
      </c>
      <c r="N186" s="194"/>
      <c r="O186" s="194"/>
      <c r="P186" s="110" t="s">
        <v>286</v>
      </c>
    </row>
    <row r="187" spans="1:16" x14ac:dyDescent="0.2">
      <c r="A187" s="50">
        <v>181</v>
      </c>
      <c r="B187" s="278" t="s">
        <v>1053</v>
      </c>
      <c r="C187" s="34" t="s">
        <v>1054</v>
      </c>
      <c r="D187" s="40">
        <v>101961</v>
      </c>
      <c r="E187" s="80">
        <v>63117515</v>
      </c>
      <c r="F187" s="38" t="s">
        <v>1388</v>
      </c>
      <c r="G187" s="83" t="s">
        <v>113</v>
      </c>
      <c r="H187" s="32">
        <v>10</v>
      </c>
      <c r="I187" s="33">
        <v>13460</v>
      </c>
      <c r="J187" s="228">
        <f t="shared" si="2"/>
        <v>449.7</v>
      </c>
      <c r="K187" s="192"/>
      <c r="L187" s="314"/>
      <c r="M187" s="231">
        <v>449.7</v>
      </c>
      <c r="N187" s="194"/>
      <c r="O187" s="194"/>
      <c r="P187" s="110" t="s">
        <v>419</v>
      </c>
    </row>
    <row r="188" spans="1:16" x14ac:dyDescent="0.2">
      <c r="A188" s="50">
        <v>182</v>
      </c>
      <c r="B188" s="278" t="s">
        <v>406</v>
      </c>
      <c r="C188" s="34" t="s">
        <v>407</v>
      </c>
      <c r="D188" s="40">
        <v>101990</v>
      </c>
      <c r="E188" s="80">
        <v>63117515</v>
      </c>
      <c r="F188" s="38" t="s">
        <v>1388</v>
      </c>
      <c r="G188" s="83" t="s">
        <v>113</v>
      </c>
      <c r="H188" s="32">
        <v>10</v>
      </c>
      <c r="I188" s="33">
        <v>13460</v>
      </c>
      <c r="J188" s="228">
        <f t="shared" si="2"/>
        <v>406.5</v>
      </c>
      <c r="K188" s="192"/>
      <c r="L188" s="314"/>
      <c r="M188" s="231">
        <v>406.5</v>
      </c>
      <c r="N188" s="194"/>
      <c r="O188" s="194"/>
      <c r="P188" s="110" t="s">
        <v>1394</v>
      </c>
    </row>
    <row r="189" spans="1:16" x14ac:dyDescent="0.2">
      <c r="A189" s="50">
        <v>183</v>
      </c>
      <c r="B189" s="278" t="s">
        <v>430</v>
      </c>
      <c r="C189" s="34" t="s">
        <v>431</v>
      </c>
      <c r="D189" s="40">
        <v>102011</v>
      </c>
      <c r="E189" s="80">
        <v>63117515</v>
      </c>
      <c r="F189" s="38" t="s">
        <v>1388</v>
      </c>
      <c r="G189" s="83" t="s">
        <v>113</v>
      </c>
      <c r="H189" s="32">
        <v>21</v>
      </c>
      <c r="I189" s="33">
        <v>13460</v>
      </c>
      <c r="J189" s="228">
        <f t="shared" si="2"/>
        <v>362.8</v>
      </c>
      <c r="K189" s="192"/>
      <c r="L189" s="189"/>
      <c r="M189" s="193">
        <v>362.8</v>
      </c>
      <c r="N189" s="194"/>
      <c r="O189" s="194"/>
      <c r="P189" s="110" t="s">
        <v>432</v>
      </c>
    </row>
    <row r="190" spans="1:16" x14ac:dyDescent="0.2">
      <c r="A190" s="50">
        <v>184</v>
      </c>
      <c r="B190" s="278" t="s">
        <v>1050</v>
      </c>
      <c r="C190" s="34" t="s">
        <v>775</v>
      </c>
      <c r="D190" s="40">
        <v>102032</v>
      </c>
      <c r="E190" s="80">
        <v>63117515</v>
      </c>
      <c r="F190" s="38" t="s">
        <v>1388</v>
      </c>
      <c r="G190" s="83" t="s">
        <v>113</v>
      </c>
      <c r="H190" s="32">
        <v>21</v>
      </c>
      <c r="I190" s="33">
        <v>13460</v>
      </c>
      <c r="J190" s="228">
        <f t="shared" si="2"/>
        <v>362.8</v>
      </c>
      <c r="K190" s="192"/>
      <c r="L190" s="189"/>
      <c r="M190" s="193">
        <v>362.8</v>
      </c>
      <c r="N190" s="194"/>
      <c r="O190" s="194"/>
      <c r="P190" s="110" t="s">
        <v>1052</v>
      </c>
    </row>
    <row r="191" spans="1:16" x14ac:dyDescent="0.2">
      <c r="A191" s="50">
        <v>185</v>
      </c>
      <c r="B191" s="278" t="s">
        <v>1395</v>
      </c>
      <c r="C191" s="34" t="s">
        <v>1327</v>
      </c>
      <c r="D191" s="40">
        <v>102125</v>
      </c>
      <c r="E191" s="80">
        <v>63117515</v>
      </c>
      <c r="F191" s="38" t="s">
        <v>1388</v>
      </c>
      <c r="G191" s="83" t="s">
        <v>189</v>
      </c>
      <c r="H191" s="32">
        <v>21</v>
      </c>
      <c r="I191" s="33">
        <v>14060</v>
      </c>
      <c r="J191" s="228">
        <f t="shared" si="2"/>
        <v>20250</v>
      </c>
      <c r="K191" s="192"/>
      <c r="L191" s="247"/>
      <c r="M191" s="231">
        <v>20250</v>
      </c>
      <c r="N191" s="194"/>
      <c r="O191" s="194"/>
      <c r="P191" s="110" t="s">
        <v>1396</v>
      </c>
    </row>
    <row r="192" spans="1:16" x14ac:dyDescent="0.2">
      <c r="A192" s="50">
        <v>186</v>
      </c>
      <c r="B192" s="278" t="s">
        <v>1235</v>
      </c>
      <c r="C192" s="34" t="s">
        <v>852</v>
      </c>
      <c r="D192" s="40">
        <v>102139</v>
      </c>
      <c r="E192" s="80">
        <v>63117515</v>
      </c>
      <c r="F192" s="38" t="s">
        <v>1388</v>
      </c>
      <c r="G192" s="83" t="s">
        <v>113</v>
      </c>
      <c r="H192" s="32">
        <v>21</v>
      </c>
      <c r="I192" s="33">
        <v>13460</v>
      </c>
      <c r="J192" s="228">
        <f t="shared" si="2"/>
        <v>535.20000000000005</v>
      </c>
      <c r="K192" s="192"/>
      <c r="L192" s="189"/>
      <c r="M192" s="193">
        <v>535.20000000000005</v>
      </c>
      <c r="N192" s="194"/>
      <c r="O192" s="194"/>
      <c r="P192" s="110" t="s">
        <v>289</v>
      </c>
    </row>
    <row r="193" spans="1:16" x14ac:dyDescent="0.2">
      <c r="A193" s="50">
        <v>187</v>
      </c>
      <c r="B193" s="278" t="s">
        <v>293</v>
      </c>
      <c r="C193" s="34" t="s">
        <v>294</v>
      </c>
      <c r="D193" s="40">
        <v>102148</v>
      </c>
      <c r="E193" s="80">
        <v>63117515</v>
      </c>
      <c r="F193" s="38" t="s">
        <v>1388</v>
      </c>
      <c r="G193" s="83" t="s">
        <v>113</v>
      </c>
      <c r="H193" s="32">
        <v>21</v>
      </c>
      <c r="I193" s="33">
        <v>13460</v>
      </c>
      <c r="J193" s="228">
        <f t="shared" si="2"/>
        <v>500</v>
      </c>
      <c r="K193" s="192"/>
      <c r="L193" s="189"/>
      <c r="M193" s="193">
        <v>500</v>
      </c>
      <c r="N193" s="194"/>
      <c r="O193" s="194"/>
      <c r="P193" s="110" t="s">
        <v>295</v>
      </c>
    </row>
    <row r="194" spans="1:16" x14ac:dyDescent="0.2">
      <c r="A194" s="50">
        <v>188</v>
      </c>
      <c r="B194" s="278" t="s">
        <v>307</v>
      </c>
      <c r="C194" s="34" t="s">
        <v>308</v>
      </c>
      <c r="D194" s="40">
        <v>102159</v>
      </c>
      <c r="E194" s="80">
        <v>63117515</v>
      </c>
      <c r="F194" s="38" t="s">
        <v>1388</v>
      </c>
      <c r="G194" s="83" t="s">
        <v>113</v>
      </c>
      <c r="H194" s="32">
        <v>21</v>
      </c>
      <c r="I194" s="33">
        <v>13460</v>
      </c>
      <c r="J194" s="228">
        <f t="shared" si="2"/>
        <v>405.6</v>
      </c>
      <c r="K194" s="192"/>
      <c r="L194" s="189"/>
      <c r="M194" s="193">
        <v>405.6</v>
      </c>
      <c r="N194" s="194"/>
      <c r="O194" s="194"/>
      <c r="P194" s="110" t="s">
        <v>309</v>
      </c>
    </row>
    <row r="195" spans="1:16" x14ac:dyDescent="0.2">
      <c r="A195" s="50">
        <v>189</v>
      </c>
      <c r="B195" s="278" t="s">
        <v>317</v>
      </c>
      <c r="C195" s="34" t="s">
        <v>1397</v>
      </c>
      <c r="D195" s="40">
        <v>102173</v>
      </c>
      <c r="E195" s="80">
        <v>63117515</v>
      </c>
      <c r="F195" s="38" t="s">
        <v>1388</v>
      </c>
      <c r="G195" s="83" t="s">
        <v>113</v>
      </c>
      <c r="H195" s="32">
        <v>21</v>
      </c>
      <c r="I195" s="33">
        <v>13460</v>
      </c>
      <c r="J195" s="228">
        <f t="shared" si="2"/>
        <v>362.8</v>
      </c>
      <c r="K195" s="192"/>
      <c r="L195" s="189"/>
      <c r="M195" s="193">
        <v>362.8</v>
      </c>
      <c r="N195" s="194"/>
      <c r="O195" s="194"/>
      <c r="P195" s="110" t="s">
        <v>314</v>
      </c>
    </row>
    <row r="196" spans="1:16" x14ac:dyDescent="0.2">
      <c r="A196" s="50">
        <v>190</v>
      </c>
      <c r="B196" s="278" t="s">
        <v>433</v>
      </c>
      <c r="C196" s="34" t="s">
        <v>434</v>
      </c>
      <c r="D196" s="40">
        <v>102179</v>
      </c>
      <c r="E196" s="80">
        <v>63117515</v>
      </c>
      <c r="F196" s="38" t="s">
        <v>1388</v>
      </c>
      <c r="G196" s="83" t="s">
        <v>113</v>
      </c>
      <c r="H196" s="32">
        <v>21</v>
      </c>
      <c r="I196" s="33">
        <v>13460</v>
      </c>
      <c r="J196" s="228">
        <f t="shared" si="2"/>
        <v>449.7</v>
      </c>
      <c r="K196" s="192"/>
      <c r="L196" s="189"/>
      <c r="M196" s="193">
        <v>449.7</v>
      </c>
      <c r="N196" s="194"/>
      <c r="O196" s="194"/>
      <c r="P196" s="110" t="s">
        <v>435</v>
      </c>
    </row>
    <row r="197" spans="1:16" x14ac:dyDescent="0.2">
      <c r="A197" s="50">
        <v>191</v>
      </c>
      <c r="B197" s="278" t="s">
        <v>280</v>
      </c>
      <c r="C197" s="34" t="s">
        <v>284</v>
      </c>
      <c r="D197" s="40">
        <v>102264</v>
      </c>
      <c r="E197" s="80">
        <v>63117515</v>
      </c>
      <c r="F197" s="38" t="s">
        <v>1398</v>
      </c>
      <c r="G197" s="83" t="s">
        <v>113</v>
      </c>
      <c r="H197" s="32">
        <v>21</v>
      </c>
      <c r="I197" s="33">
        <v>13460</v>
      </c>
      <c r="J197" s="228">
        <f t="shared" si="2"/>
        <v>449.7</v>
      </c>
      <c r="K197" s="192"/>
      <c r="L197" s="189"/>
      <c r="M197" s="193">
        <v>449.7</v>
      </c>
      <c r="N197" s="194"/>
      <c r="O197" s="194"/>
      <c r="P197" s="110" t="s">
        <v>282</v>
      </c>
    </row>
    <row r="198" spans="1:16" x14ac:dyDescent="0.2">
      <c r="A198" s="50">
        <v>192</v>
      </c>
      <c r="B198" s="278" t="s">
        <v>828</v>
      </c>
      <c r="C198" s="34" t="s">
        <v>348</v>
      </c>
      <c r="D198" s="40">
        <v>102278</v>
      </c>
      <c r="E198" s="80">
        <v>63117515</v>
      </c>
      <c r="F198" s="38" t="s">
        <v>1398</v>
      </c>
      <c r="G198" s="83" t="s">
        <v>113</v>
      </c>
      <c r="H198" s="32">
        <v>21</v>
      </c>
      <c r="I198" s="33">
        <v>13460</v>
      </c>
      <c r="J198" s="228">
        <f t="shared" si="2"/>
        <v>362.8</v>
      </c>
      <c r="K198" s="192"/>
      <c r="L198" s="189"/>
      <c r="M198" s="193">
        <v>362.8</v>
      </c>
      <c r="N198" s="194"/>
      <c r="O198" s="194"/>
      <c r="P198" s="110" t="s">
        <v>292</v>
      </c>
    </row>
    <row r="199" spans="1:16" x14ac:dyDescent="0.2">
      <c r="A199" s="50">
        <v>193</v>
      </c>
      <c r="B199" s="278" t="s">
        <v>1122</v>
      </c>
      <c r="C199" s="34" t="s">
        <v>388</v>
      </c>
      <c r="D199" s="40">
        <v>102294</v>
      </c>
      <c r="E199" s="80">
        <v>63117515</v>
      </c>
      <c r="F199" s="38" t="s">
        <v>1398</v>
      </c>
      <c r="G199" s="83" t="s">
        <v>113</v>
      </c>
      <c r="H199" s="32">
        <v>21</v>
      </c>
      <c r="I199" s="33">
        <v>13460</v>
      </c>
      <c r="J199" s="228">
        <f t="shared" si="2"/>
        <v>362.8</v>
      </c>
      <c r="K199" s="192"/>
      <c r="L199" s="189"/>
      <c r="M199" s="193">
        <v>362.8</v>
      </c>
      <c r="N199" s="194"/>
      <c r="O199" s="194"/>
      <c r="P199" s="110" t="s">
        <v>141</v>
      </c>
    </row>
    <row r="200" spans="1:16" x14ac:dyDescent="0.2">
      <c r="A200" s="50">
        <v>194</v>
      </c>
      <c r="B200" s="278" t="s">
        <v>409</v>
      </c>
      <c r="C200" s="34" t="s">
        <v>375</v>
      </c>
      <c r="D200" s="40">
        <v>102309</v>
      </c>
      <c r="E200" s="80">
        <v>63117515</v>
      </c>
      <c r="F200" s="38" t="s">
        <v>1398</v>
      </c>
      <c r="G200" s="83" t="s">
        <v>113</v>
      </c>
      <c r="H200" s="32">
        <v>21</v>
      </c>
      <c r="I200" s="33">
        <v>13460</v>
      </c>
      <c r="J200" s="228">
        <f t="shared" ref="J200:J212" si="3">SUM(K200+L200+M200+N200+O200)</f>
        <v>362.8</v>
      </c>
      <c r="K200" s="192"/>
      <c r="L200" s="189"/>
      <c r="M200" s="193">
        <v>362.8</v>
      </c>
      <c r="N200" s="194"/>
      <c r="O200" s="194"/>
      <c r="P200" s="110" t="s">
        <v>410</v>
      </c>
    </row>
    <row r="201" spans="1:16" x14ac:dyDescent="0.2">
      <c r="A201" s="50">
        <v>195</v>
      </c>
      <c r="B201" s="278" t="s">
        <v>416</v>
      </c>
      <c r="C201" s="34" t="s">
        <v>196</v>
      </c>
      <c r="D201" s="40">
        <v>102327</v>
      </c>
      <c r="E201" s="80">
        <v>63117515</v>
      </c>
      <c r="F201" s="38" t="s">
        <v>1398</v>
      </c>
      <c r="G201" s="83" t="s">
        <v>113</v>
      </c>
      <c r="H201" s="32">
        <v>21</v>
      </c>
      <c r="I201" s="33">
        <v>13460</v>
      </c>
      <c r="J201" s="228">
        <f t="shared" si="3"/>
        <v>362.8</v>
      </c>
      <c r="K201" s="192"/>
      <c r="L201" s="189"/>
      <c r="M201" s="193">
        <v>362.8</v>
      </c>
      <c r="N201" s="194"/>
      <c r="O201" s="194"/>
      <c r="P201" s="110" t="s">
        <v>825</v>
      </c>
    </row>
    <row r="202" spans="1:16" x14ac:dyDescent="0.2">
      <c r="A202" s="50">
        <v>196</v>
      </c>
      <c r="B202" s="278" t="s">
        <v>988</v>
      </c>
      <c r="C202" s="34" t="s">
        <v>552</v>
      </c>
      <c r="D202" s="40">
        <v>102341</v>
      </c>
      <c r="E202" s="80">
        <v>63117515</v>
      </c>
      <c r="F202" s="38" t="s">
        <v>1398</v>
      </c>
      <c r="G202" s="83" t="s">
        <v>113</v>
      </c>
      <c r="H202" s="32">
        <v>21</v>
      </c>
      <c r="I202" s="33">
        <v>13460</v>
      </c>
      <c r="J202" s="228">
        <f t="shared" si="3"/>
        <v>362.8</v>
      </c>
      <c r="K202" s="192"/>
      <c r="L202" s="189"/>
      <c r="M202" s="193">
        <v>362.8</v>
      </c>
      <c r="N202" s="194"/>
      <c r="O202" s="194"/>
      <c r="P202" s="110" t="s">
        <v>393</v>
      </c>
    </row>
    <row r="203" spans="1:16" x14ac:dyDescent="0.2">
      <c r="A203" s="50">
        <v>197</v>
      </c>
      <c r="B203" s="278" t="s">
        <v>989</v>
      </c>
      <c r="C203" s="34" t="s">
        <v>552</v>
      </c>
      <c r="D203" s="40">
        <v>102362</v>
      </c>
      <c r="E203" s="80">
        <v>63117515</v>
      </c>
      <c r="F203" s="38" t="s">
        <v>1398</v>
      </c>
      <c r="G203" s="83" t="s">
        <v>113</v>
      </c>
      <c r="H203" s="32">
        <v>21</v>
      </c>
      <c r="I203" s="33">
        <v>13460</v>
      </c>
      <c r="J203" s="228">
        <f t="shared" si="3"/>
        <v>362.8</v>
      </c>
      <c r="K203" s="192"/>
      <c r="L203" s="189"/>
      <c r="M203" s="193">
        <v>362.8</v>
      </c>
      <c r="N203" s="194"/>
      <c r="O203" s="194"/>
      <c r="P203" s="110" t="s">
        <v>391</v>
      </c>
    </row>
    <row r="204" spans="1:16" x14ac:dyDescent="0.2">
      <c r="A204" s="50">
        <v>198</v>
      </c>
      <c r="B204" s="278" t="s">
        <v>1399</v>
      </c>
      <c r="C204" s="34" t="s">
        <v>879</v>
      </c>
      <c r="D204" s="40">
        <v>102380</v>
      </c>
      <c r="E204" s="80">
        <v>63117515</v>
      </c>
      <c r="F204" s="38" t="s">
        <v>1398</v>
      </c>
      <c r="G204" s="83" t="s">
        <v>113</v>
      </c>
      <c r="H204" s="32">
        <v>21</v>
      </c>
      <c r="I204" s="33">
        <v>13460</v>
      </c>
      <c r="J204" s="228">
        <f t="shared" si="3"/>
        <v>475</v>
      </c>
      <c r="K204" s="192"/>
      <c r="L204" s="189"/>
      <c r="M204" s="193">
        <v>475</v>
      </c>
      <c r="N204" s="194"/>
      <c r="O204" s="194"/>
      <c r="P204" s="110" t="s">
        <v>303</v>
      </c>
    </row>
    <row r="205" spans="1:16" x14ac:dyDescent="0.2">
      <c r="A205" s="50">
        <v>199</v>
      </c>
      <c r="B205" s="278" t="s">
        <v>1070</v>
      </c>
      <c r="C205" s="34" t="s">
        <v>808</v>
      </c>
      <c r="D205" s="40">
        <v>102437</v>
      </c>
      <c r="E205" s="80">
        <v>63117515</v>
      </c>
      <c r="F205" s="38" t="s">
        <v>1398</v>
      </c>
      <c r="G205" s="83" t="s">
        <v>113</v>
      </c>
      <c r="H205" s="32">
        <v>21</v>
      </c>
      <c r="I205" s="33">
        <v>13460</v>
      </c>
      <c r="J205" s="228">
        <f t="shared" si="3"/>
        <v>406.5</v>
      </c>
      <c r="K205" s="192"/>
      <c r="L205" s="189"/>
      <c r="M205" s="193">
        <v>406.5</v>
      </c>
      <c r="N205" s="194"/>
      <c r="O205" s="194"/>
      <c r="P205" s="110" t="s">
        <v>403</v>
      </c>
    </row>
    <row r="206" spans="1:16" x14ac:dyDescent="0.2">
      <c r="A206" s="50">
        <v>200</v>
      </c>
      <c r="B206" s="278" t="s">
        <v>1069</v>
      </c>
      <c r="C206" s="34" t="s">
        <v>808</v>
      </c>
      <c r="D206" s="40">
        <v>102468</v>
      </c>
      <c r="E206" s="80">
        <v>63117515</v>
      </c>
      <c r="F206" s="38" t="s">
        <v>1398</v>
      </c>
      <c r="G206" s="83" t="s">
        <v>113</v>
      </c>
      <c r="H206" s="32">
        <v>21</v>
      </c>
      <c r="I206" s="33">
        <v>13460</v>
      </c>
      <c r="J206" s="228">
        <f t="shared" si="3"/>
        <v>406.5</v>
      </c>
      <c r="K206" s="192"/>
      <c r="L206" s="189"/>
      <c r="M206" s="193">
        <v>406.5</v>
      </c>
      <c r="N206" s="194"/>
      <c r="O206" s="194"/>
      <c r="P206" s="110" t="s">
        <v>396</v>
      </c>
    </row>
    <row r="207" spans="1:16" x14ac:dyDescent="0.2">
      <c r="A207" s="50">
        <v>201</v>
      </c>
      <c r="B207" s="278" t="s">
        <v>1068</v>
      </c>
      <c r="C207" s="34" t="s">
        <v>808</v>
      </c>
      <c r="D207" s="40">
        <v>102482</v>
      </c>
      <c r="E207" s="80">
        <v>63117515</v>
      </c>
      <c r="F207" s="38" t="s">
        <v>1398</v>
      </c>
      <c r="G207" s="83" t="s">
        <v>113</v>
      </c>
      <c r="H207" s="32">
        <v>21</v>
      </c>
      <c r="I207" s="33">
        <v>13460</v>
      </c>
      <c r="J207" s="228">
        <f t="shared" si="3"/>
        <v>406.5</v>
      </c>
      <c r="K207" s="192"/>
      <c r="L207" s="189"/>
      <c r="M207" s="193">
        <v>406.5</v>
      </c>
      <c r="N207" s="194"/>
      <c r="O207" s="194"/>
      <c r="P207" s="110" t="s">
        <v>405</v>
      </c>
    </row>
    <row r="208" spans="1:16" x14ac:dyDescent="0.2">
      <c r="A208" s="50">
        <v>202</v>
      </c>
      <c r="B208" s="278" t="s">
        <v>1243</v>
      </c>
      <c r="C208" s="34" t="s">
        <v>833</v>
      </c>
      <c r="D208" s="40">
        <v>102496</v>
      </c>
      <c r="E208" s="80">
        <v>63117515</v>
      </c>
      <c r="F208" s="38" t="s">
        <v>1398</v>
      </c>
      <c r="G208" s="83" t="s">
        <v>113</v>
      </c>
      <c r="H208" s="32">
        <v>21</v>
      </c>
      <c r="I208" s="33">
        <v>13460</v>
      </c>
      <c r="J208" s="228">
        <f t="shared" si="3"/>
        <v>449.7</v>
      </c>
      <c r="K208" s="192"/>
      <c r="L208" s="189"/>
      <c r="M208" s="193">
        <v>449.7</v>
      </c>
      <c r="N208" s="194"/>
      <c r="O208" s="194"/>
      <c r="P208" s="110" t="s">
        <v>1244</v>
      </c>
    </row>
    <row r="209" spans="1:16" x14ac:dyDescent="0.2">
      <c r="A209" s="50">
        <v>203</v>
      </c>
      <c r="B209" s="278" t="s">
        <v>420</v>
      </c>
      <c r="C209" s="34" t="s">
        <v>196</v>
      </c>
      <c r="D209" s="40">
        <v>102508</v>
      </c>
      <c r="E209" s="80">
        <v>63117515</v>
      </c>
      <c r="F209" s="38" t="s">
        <v>1398</v>
      </c>
      <c r="G209" s="83" t="s">
        <v>113</v>
      </c>
      <c r="H209" s="32">
        <v>21</v>
      </c>
      <c r="I209" s="33">
        <v>13460</v>
      </c>
      <c r="J209" s="228">
        <f t="shared" si="3"/>
        <v>500</v>
      </c>
      <c r="K209" s="192"/>
      <c r="L209" s="189"/>
      <c r="M209" s="193">
        <v>500</v>
      </c>
      <c r="N209" s="194"/>
      <c r="O209" s="194"/>
      <c r="P209" s="110" t="s">
        <v>421</v>
      </c>
    </row>
    <row r="210" spans="1:16" x14ac:dyDescent="0.2">
      <c r="A210" s="50">
        <v>204</v>
      </c>
      <c r="B210" s="278" t="s">
        <v>1400</v>
      </c>
      <c r="C210" s="34" t="s">
        <v>994</v>
      </c>
      <c r="D210" s="40">
        <v>102530</v>
      </c>
      <c r="E210" s="80">
        <v>63117515</v>
      </c>
      <c r="F210" s="38" t="s">
        <v>1398</v>
      </c>
      <c r="G210" s="77" t="s">
        <v>215</v>
      </c>
      <c r="H210" s="48">
        <v>10</v>
      </c>
      <c r="I210" s="51">
        <v>13780</v>
      </c>
      <c r="J210" s="228">
        <f t="shared" si="3"/>
        <v>474.41</v>
      </c>
      <c r="K210" s="431"/>
      <c r="L210" s="247"/>
      <c r="M210" s="193">
        <v>474.41</v>
      </c>
      <c r="N210" s="194"/>
      <c r="O210" s="194"/>
      <c r="P210" s="317" t="s">
        <v>216</v>
      </c>
    </row>
    <row r="211" spans="1:16" x14ac:dyDescent="0.2">
      <c r="A211" s="50">
        <v>205</v>
      </c>
      <c r="B211" s="278" t="s">
        <v>1402</v>
      </c>
      <c r="C211" s="34" t="s">
        <v>1403</v>
      </c>
      <c r="D211" s="40">
        <v>102571</v>
      </c>
      <c r="E211" s="80">
        <v>63117515</v>
      </c>
      <c r="F211" s="38" t="s">
        <v>1398</v>
      </c>
      <c r="G211" s="83" t="s">
        <v>491</v>
      </c>
      <c r="H211" s="32">
        <v>21</v>
      </c>
      <c r="I211" s="33">
        <v>14110</v>
      </c>
      <c r="J211" s="228">
        <f t="shared" si="3"/>
        <v>1200</v>
      </c>
      <c r="K211" s="192"/>
      <c r="L211" s="194"/>
      <c r="M211" s="193">
        <v>1200</v>
      </c>
      <c r="N211" s="194"/>
      <c r="O211" s="194"/>
      <c r="P211" s="110" t="s">
        <v>1404</v>
      </c>
    </row>
    <row r="212" spans="1:16" x14ac:dyDescent="0.2">
      <c r="A212" s="50">
        <v>206</v>
      </c>
      <c r="B212" s="278" t="s">
        <v>1409</v>
      </c>
      <c r="C212" s="34" t="s">
        <v>1327</v>
      </c>
      <c r="D212" s="40">
        <v>102663</v>
      </c>
      <c r="E212" s="80">
        <v>63117515</v>
      </c>
      <c r="F212" s="38" t="s">
        <v>1398</v>
      </c>
      <c r="G212" s="83" t="s">
        <v>482</v>
      </c>
      <c r="H212" s="32">
        <v>21</v>
      </c>
      <c r="I212" s="33">
        <v>13610</v>
      </c>
      <c r="J212" s="228">
        <f t="shared" si="3"/>
        <v>2625</v>
      </c>
      <c r="K212" s="192"/>
      <c r="L212" s="194"/>
      <c r="M212" s="193">
        <v>2625</v>
      </c>
      <c r="N212" s="194"/>
      <c r="O212" s="194"/>
      <c r="P212" s="110" t="s">
        <v>483</v>
      </c>
    </row>
    <row r="213" spans="1:16" x14ac:dyDescent="0.2">
      <c r="A213" s="50">
        <v>207</v>
      </c>
      <c r="B213" s="274"/>
      <c r="C213" s="341"/>
      <c r="D213" s="40"/>
      <c r="E213" s="80"/>
      <c r="F213" s="38" t="s">
        <v>1461</v>
      </c>
      <c r="G213" s="83" t="s">
        <v>1297</v>
      </c>
      <c r="H213" s="48">
        <v>10</v>
      </c>
      <c r="I213" s="33">
        <v>11110</v>
      </c>
      <c r="J213" s="228">
        <f>K213+L213+M213+N213+O213</f>
        <v>7135.15</v>
      </c>
      <c r="K213" s="192">
        <v>7135.15</v>
      </c>
      <c r="L213" s="194"/>
      <c r="M213" s="193"/>
      <c r="N213" s="194"/>
      <c r="O213" s="194"/>
      <c r="P213" s="342"/>
    </row>
    <row r="214" spans="1:16" x14ac:dyDescent="0.2">
      <c r="A214" s="50">
        <v>208</v>
      </c>
      <c r="B214" s="433" t="s">
        <v>1522</v>
      </c>
      <c r="C214" s="18" t="s">
        <v>1464</v>
      </c>
      <c r="D214" s="40">
        <v>124648</v>
      </c>
      <c r="E214" s="80">
        <v>63117515</v>
      </c>
      <c r="F214" s="38" t="s">
        <v>1587</v>
      </c>
      <c r="G214" s="300" t="s">
        <v>1462</v>
      </c>
      <c r="H214" s="48">
        <v>10</v>
      </c>
      <c r="I214" s="51">
        <v>21200</v>
      </c>
      <c r="J214" s="228">
        <f t="shared" ref="J214" si="4">K214+L214+M214+N214+O214</f>
        <v>300</v>
      </c>
      <c r="K214" s="192"/>
      <c r="L214" s="189"/>
      <c r="M214" s="193"/>
      <c r="N214" s="193">
        <v>300</v>
      </c>
      <c r="O214" s="194"/>
      <c r="P214" s="521" t="s">
        <v>1523</v>
      </c>
    </row>
    <row r="215" spans="1:16" x14ac:dyDescent="0.2">
      <c r="A215" s="50">
        <v>209</v>
      </c>
      <c r="B215" s="433" t="s">
        <v>1517</v>
      </c>
      <c r="C215" s="18" t="s">
        <v>1464</v>
      </c>
      <c r="D215" s="40">
        <v>124654</v>
      </c>
      <c r="E215" s="80">
        <v>63117515</v>
      </c>
      <c r="F215" s="38" t="s">
        <v>1587</v>
      </c>
      <c r="G215" s="300" t="s">
        <v>1462</v>
      </c>
      <c r="H215" s="48">
        <v>10</v>
      </c>
      <c r="I215" s="51">
        <v>21200</v>
      </c>
      <c r="J215" s="228">
        <f>K215+L215+M215+N215+O215</f>
        <v>300</v>
      </c>
      <c r="K215" s="192"/>
      <c r="L215" s="189"/>
      <c r="M215" s="193"/>
      <c r="N215" s="193">
        <v>300</v>
      </c>
      <c r="O215" s="194"/>
      <c r="P215" s="110" t="s">
        <v>1516</v>
      </c>
    </row>
    <row r="216" spans="1:16" x14ac:dyDescent="0.2">
      <c r="A216" s="50">
        <v>210</v>
      </c>
      <c r="B216" s="433" t="s">
        <v>1518</v>
      </c>
      <c r="C216" s="18" t="s">
        <v>1464</v>
      </c>
      <c r="D216" s="40">
        <v>124658</v>
      </c>
      <c r="E216" s="80">
        <v>63117515</v>
      </c>
      <c r="F216" s="38" t="s">
        <v>1587</v>
      </c>
      <c r="G216" s="300" t="s">
        <v>1462</v>
      </c>
      <c r="H216" s="48">
        <v>10</v>
      </c>
      <c r="I216" s="51">
        <v>21200</v>
      </c>
      <c r="J216" s="228">
        <f t="shared" ref="J216:J279" si="5">K216+L216+M216+N216+O216</f>
        <v>300</v>
      </c>
      <c r="K216" s="192"/>
      <c r="L216" s="189"/>
      <c r="M216" s="193"/>
      <c r="N216" s="193">
        <v>300</v>
      </c>
      <c r="O216" s="194"/>
      <c r="P216" s="110" t="s">
        <v>1519</v>
      </c>
    </row>
    <row r="217" spans="1:16" x14ac:dyDescent="0.2">
      <c r="A217" s="50">
        <v>211</v>
      </c>
      <c r="B217" s="433" t="s">
        <v>1520</v>
      </c>
      <c r="C217" s="18" t="s">
        <v>1464</v>
      </c>
      <c r="D217" s="40">
        <v>124664</v>
      </c>
      <c r="E217" s="80">
        <v>63117515</v>
      </c>
      <c r="F217" s="38" t="s">
        <v>1587</v>
      </c>
      <c r="G217" s="300" t="s">
        <v>1462</v>
      </c>
      <c r="H217" s="48">
        <v>10</v>
      </c>
      <c r="I217" s="51">
        <v>21200</v>
      </c>
      <c r="J217" s="228">
        <f t="shared" si="5"/>
        <v>300</v>
      </c>
      <c r="K217" s="192"/>
      <c r="L217" s="189"/>
      <c r="M217" s="193"/>
      <c r="N217" s="193">
        <v>300</v>
      </c>
      <c r="O217" s="194"/>
      <c r="P217" s="110" t="s">
        <v>1521</v>
      </c>
    </row>
    <row r="218" spans="1:16" x14ac:dyDescent="0.2">
      <c r="A218" s="50">
        <v>212</v>
      </c>
      <c r="B218" s="433" t="s">
        <v>1526</v>
      </c>
      <c r="C218" s="18" t="s">
        <v>1464</v>
      </c>
      <c r="D218" s="40">
        <v>124680</v>
      </c>
      <c r="E218" s="80">
        <v>63117515</v>
      </c>
      <c r="F218" s="38" t="s">
        <v>1587</v>
      </c>
      <c r="G218" s="300" t="s">
        <v>1462</v>
      </c>
      <c r="H218" s="48">
        <v>10</v>
      </c>
      <c r="I218" s="51">
        <v>21200</v>
      </c>
      <c r="J218" s="228">
        <f t="shared" si="5"/>
        <v>300</v>
      </c>
      <c r="K218" s="192"/>
      <c r="L218" s="189"/>
      <c r="M218" s="193"/>
      <c r="N218" s="193">
        <v>300</v>
      </c>
      <c r="O218" s="194"/>
      <c r="P218" s="110" t="s">
        <v>1527</v>
      </c>
    </row>
    <row r="219" spans="1:16" x14ac:dyDescent="0.2">
      <c r="A219" s="50">
        <v>213</v>
      </c>
      <c r="B219" s="433" t="s">
        <v>1528</v>
      </c>
      <c r="C219" s="18" t="s">
        <v>1464</v>
      </c>
      <c r="D219" s="40">
        <v>124691</v>
      </c>
      <c r="E219" s="80">
        <v>63117515</v>
      </c>
      <c r="F219" s="38" t="s">
        <v>1587</v>
      </c>
      <c r="G219" s="300" t="s">
        <v>1462</v>
      </c>
      <c r="H219" s="48">
        <v>10</v>
      </c>
      <c r="I219" s="51">
        <v>21200</v>
      </c>
      <c r="J219" s="228">
        <f t="shared" si="5"/>
        <v>300</v>
      </c>
      <c r="K219" s="192"/>
      <c r="L219" s="189"/>
      <c r="M219" s="193"/>
      <c r="N219" s="193">
        <v>300</v>
      </c>
      <c r="O219" s="194"/>
      <c r="P219" s="110" t="s">
        <v>1529</v>
      </c>
    </row>
    <row r="220" spans="1:16" x14ac:dyDescent="0.2">
      <c r="A220" s="50">
        <v>214</v>
      </c>
      <c r="B220" s="433" t="s">
        <v>1531</v>
      </c>
      <c r="C220" s="18" t="s">
        <v>1464</v>
      </c>
      <c r="D220" s="40">
        <v>124696</v>
      </c>
      <c r="E220" s="80">
        <v>63117515</v>
      </c>
      <c r="F220" s="38" t="s">
        <v>1587</v>
      </c>
      <c r="G220" s="300" t="s">
        <v>1462</v>
      </c>
      <c r="H220" s="48">
        <v>10</v>
      </c>
      <c r="I220" s="51">
        <v>21200</v>
      </c>
      <c r="J220" s="228">
        <f t="shared" si="5"/>
        <v>300</v>
      </c>
      <c r="K220" s="192"/>
      <c r="L220" s="189"/>
      <c r="M220" s="193"/>
      <c r="N220" s="193">
        <v>300</v>
      </c>
      <c r="O220" s="194"/>
      <c r="P220" s="110" t="s">
        <v>1530</v>
      </c>
    </row>
    <row r="221" spans="1:16" x14ac:dyDescent="0.2">
      <c r="A221" s="50">
        <v>215</v>
      </c>
      <c r="B221" s="433" t="s">
        <v>1533</v>
      </c>
      <c r="C221" s="18" t="s">
        <v>1464</v>
      </c>
      <c r="D221" s="40">
        <v>124703</v>
      </c>
      <c r="E221" s="80">
        <v>63117515</v>
      </c>
      <c r="F221" s="38" t="s">
        <v>1587</v>
      </c>
      <c r="G221" s="300" t="s">
        <v>1462</v>
      </c>
      <c r="H221" s="48">
        <v>10</v>
      </c>
      <c r="I221" s="51">
        <v>21200</v>
      </c>
      <c r="J221" s="228">
        <f t="shared" si="5"/>
        <v>300</v>
      </c>
      <c r="K221" s="192"/>
      <c r="L221" s="189"/>
      <c r="M221" s="193"/>
      <c r="N221" s="193">
        <v>300</v>
      </c>
      <c r="O221" s="194"/>
      <c r="P221" s="110" t="s">
        <v>1532</v>
      </c>
    </row>
    <row r="222" spans="1:16" x14ac:dyDescent="0.2">
      <c r="A222" s="50">
        <v>216</v>
      </c>
      <c r="B222" s="433" t="s">
        <v>1534</v>
      </c>
      <c r="C222" s="18" t="s">
        <v>1464</v>
      </c>
      <c r="D222" s="40">
        <v>124714</v>
      </c>
      <c r="E222" s="80">
        <v>63117515</v>
      </c>
      <c r="F222" s="38" t="s">
        <v>1587</v>
      </c>
      <c r="G222" s="300" t="s">
        <v>1462</v>
      </c>
      <c r="H222" s="48">
        <v>10</v>
      </c>
      <c r="I222" s="51">
        <v>21200</v>
      </c>
      <c r="J222" s="228">
        <f t="shared" si="5"/>
        <v>300</v>
      </c>
      <c r="K222" s="192"/>
      <c r="L222" s="189"/>
      <c r="M222" s="193"/>
      <c r="N222" s="193">
        <v>300</v>
      </c>
      <c r="O222" s="194"/>
      <c r="P222" s="110" t="s">
        <v>1535</v>
      </c>
    </row>
    <row r="223" spans="1:16" x14ac:dyDescent="0.2">
      <c r="A223" s="50">
        <v>217</v>
      </c>
      <c r="B223" s="433" t="s">
        <v>1593</v>
      </c>
      <c r="C223" s="18" t="s">
        <v>1464</v>
      </c>
      <c r="D223" s="100">
        <v>125041</v>
      </c>
      <c r="E223" s="80">
        <v>63116015</v>
      </c>
      <c r="F223" s="38" t="s">
        <v>1594</v>
      </c>
      <c r="G223" s="300" t="s">
        <v>1462</v>
      </c>
      <c r="H223" s="48">
        <v>10</v>
      </c>
      <c r="I223" s="51">
        <v>21200</v>
      </c>
      <c r="J223" s="228">
        <f t="shared" si="5"/>
        <v>300</v>
      </c>
      <c r="K223" s="192"/>
      <c r="L223" s="189"/>
      <c r="M223" s="193"/>
      <c r="N223" s="194">
        <v>300</v>
      </c>
      <c r="O223" s="194"/>
      <c r="P223" s="194" t="s">
        <v>1595</v>
      </c>
    </row>
    <row r="224" spans="1:16" x14ac:dyDescent="0.2">
      <c r="A224" s="50">
        <v>218</v>
      </c>
      <c r="B224" s="433" t="s">
        <v>1596</v>
      </c>
      <c r="C224" s="18" t="s">
        <v>1464</v>
      </c>
      <c r="D224" s="40">
        <v>125102</v>
      </c>
      <c r="E224" s="80">
        <v>63117515</v>
      </c>
      <c r="F224" s="38" t="s">
        <v>1594</v>
      </c>
      <c r="G224" s="300" t="s">
        <v>1462</v>
      </c>
      <c r="H224" s="48">
        <v>10</v>
      </c>
      <c r="I224" s="51">
        <v>21200</v>
      </c>
      <c r="J224" s="228">
        <f t="shared" si="5"/>
        <v>300</v>
      </c>
      <c r="K224" s="192"/>
      <c r="L224" s="189"/>
      <c r="M224" s="193"/>
      <c r="N224" s="194">
        <v>300</v>
      </c>
      <c r="O224" s="194"/>
      <c r="P224" s="110" t="s">
        <v>1597</v>
      </c>
    </row>
    <row r="225" spans="1:16" x14ac:dyDescent="0.2">
      <c r="A225" s="50">
        <v>219</v>
      </c>
      <c r="B225" s="433" t="s">
        <v>1599</v>
      </c>
      <c r="C225" s="18" t="s">
        <v>1464</v>
      </c>
      <c r="D225" s="40">
        <v>125118</v>
      </c>
      <c r="E225" s="80">
        <v>63117515</v>
      </c>
      <c r="F225" s="38" t="s">
        <v>1594</v>
      </c>
      <c r="G225" s="300" t="s">
        <v>1462</v>
      </c>
      <c r="H225" s="48">
        <v>10</v>
      </c>
      <c r="I225" s="51">
        <v>21200</v>
      </c>
      <c r="J225" s="228">
        <f t="shared" si="5"/>
        <v>300</v>
      </c>
      <c r="K225" s="192"/>
      <c r="L225" s="189"/>
      <c r="M225" s="193"/>
      <c r="N225" s="194">
        <v>300</v>
      </c>
      <c r="O225" s="194"/>
      <c r="P225" s="110" t="s">
        <v>1598</v>
      </c>
    </row>
    <row r="226" spans="1:16" x14ac:dyDescent="0.2">
      <c r="A226" s="50">
        <v>220</v>
      </c>
      <c r="B226" s="433" t="s">
        <v>1600</v>
      </c>
      <c r="C226" s="18" t="s">
        <v>1464</v>
      </c>
      <c r="D226" s="40">
        <v>125133</v>
      </c>
      <c r="E226" s="80">
        <v>63117515</v>
      </c>
      <c r="F226" s="38" t="s">
        <v>1587</v>
      </c>
      <c r="G226" s="300" t="s">
        <v>1462</v>
      </c>
      <c r="H226" s="48">
        <v>10</v>
      </c>
      <c r="I226" s="51">
        <v>21200</v>
      </c>
      <c r="J226" s="228">
        <f t="shared" si="5"/>
        <v>300</v>
      </c>
      <c r="K226" s="192"/>
      <c r="L226" s="189"/>
      <c r="M226" s="193"/>
      <c r="N226" s="194">
        <v>300</v>
      </c>
      <c r="O226" s="194"/>
      <c r="P226" s="110" t="s">
        <v>1601</v>
      </c>
    </row>
    <row r="227" spans="1:16" x14ac:dyDescent="0.2">
      <c r="A227" s="50">
        <v>221</v>
      </c>
      <c r="B227" s="433" t="s">
        <v>1602</v>
      </c>
      <c r="C227" s="18" t="s">
        <v>1464</v>
      </c>
      <c r="D227" s="40">
        <v>125188</v>
      </c>
      <c r="E227" s="80">
        <v>63117515</v>
      </c>
      <c r="F227" s="38" t="s">
        <v>1587</v>
      </c>
      <c r="G227" s="300" t="s">
        <v>1462</v>
      </c>
      <c r="H227" s="48">
        <v>10</v>
      </c>
      <c r="I227" s="51">
        <v>21200</v>
      </c>
      <c r="J227" s="228">
        <f t="shared" si="5"/>
        <v>300</v>
      </c>
      <c r="K227" s="192"/>
      <c r="L227" s="189"/>
      <c r="M227" s="193"/>
      <c r="N227" s="194">
        <v>300</v>
      </c>
      <c r="O227" s="194"/>
      <c r="P227" s="194" t="s">
        <v>1603</v>
      </c>
    </row>
    <row r="228" spans="1:16" x14ac:dyDescent="0.2">
      <c r="A228" s="50">
        <v>222</v>
      </c>
      <c r="B228" s="433" t="s">
        <v>1604</v>
      </c>
      <c r="C228" s="18" t="s">
        <v>1464</v>
      </c>
      <c r="D228" s="40">
        <v>125232</v>
      </c>
      <c r="E228" s="80">
        <v>63117515</v>
      </c>
      <c r="F228" s="38" t="s">
        <v>1587</v>
      </c>
      <c r="G228" s="300" t="s">
        <v>1462</v>
      </c>
      <c r="H228" s="48">
        <v>10</v>
      </c>
      <c r="I228" s="51">
        <v>21200</v>
      </c>
      <c r="J228" s="228">
        <f t="shared" si="5"/>
        <v>300</v>
      </c>
      <c r="K228" s="192"/>
      <c r="L228" s="189"/>
      <c r="M228" s="193"/>
      <c r="N228" s="194">
        <v>300</v>
      </c>
      <c r="O228" s="194"/>
      <c r="P228" s="110" t="s">
        <v>1605</v>
      </c>
    </row>
    <row r="229" spans="1:16" x14ac:dyDescent="0.2">
      <c r="A229" s="50">
        <v>223</v>
      </c>
      <c r="B229" s="433" t="s">
        <v>1657</v>
      </c>
      <c r="C229" s="18" t="s">
        <v>1464</v>
      </c>
      <c r="D229" s="40">
        <v>129068</v>
      </c>
      <c r="E229" s="80">
        <v>63117515</v>
      </c>
      <c r="F229" s="38" t="s">
        <v>1655</v>
      </c>
      <c r="G229" s="300" t="s">
        <v>1462</v>
      </c>
      <c r="H229" s="48">
        <v>10</v>
      </c>
      <c r="I229" s="51">
        <v>21200</v>
      </c>
      <c r="J229" s="228">
        <f t="shared" si="5"/>
        <v>300</v>
      </c>
      <c r="K229" s="192"/>
      <c r="L229" s="189"/>
      <c r="M229" s="193"/>
      <c r="N229" s="194">
        <v>300</v>
      </c>
      <c r="O229" s="194"/>
      <c r="P229" s="110" t="s">
        <v>1656</v>
      </c>
    </row>
    <row r="230" spans="1:16" x14ac:dyDescent="0.2">
      <c r="A230" s="50">
        <v>224</v>
      </c>
      <c r="B230" s="433" t="s">
        <v>1658</v>
      </c>
      <c r="C230" s="18" t="s">
        <v>1464</v>
      </c>
      <c r="D230" s="40">
        <v>129091</v>
      </c>
      <c r="E230" s="80">
        <v>63117515</v>
      </c>
      <c r="F230" s="38" t="s">
        <v>1655</v>
      </c>
      <c r="G230" s="300" t="s">
        <v>1462</v>
      </c>
      <c r="H230" s="48">
        <v>10</v>
      </c>
      <c r="I230" s="51">
        <v>21200</v>
      </c>
      <c r="J230" s="228">
        <f t="shared" si="5"/>
        <v>300</v>
      </c>
      <c r="K230" s="192"/>
      <c r="L230" s="189"/>
      <c r="M230" s="193"/>
      <c r="N230" s="194">
        <v>300</v>
      </c>
      <c r="O230" s="194"/>
      <c r="P230" s="110" t="s">
        <v>1660</v>
      </c>
    </row>
    <row r="231" spans="1:16" x14ac:dyDescent="0.2">
      <c r="A231" s="50">
        <v>225</v>
      </c>
      <c r="B231" s="433" t="s">
        <v>1659</v>
      </c>
      <c r="C231" s="18" t="s">
        <v>1464</v>
      </c>
      <c r="D231" s="40">
        <v>129098</v>
      </c>
      <c r="E231" s="80">
        <v>63117515</v>
      </c>
      <c r="F231" s="38" t="s">
        <v>1655</v>
      </c>
      <c r="G231" s="300" t="s">
        <v>1462</v>
      </c>
      <c r="H231" s="48">
        <v>10</v>
      </c>
      <c r="I231" s="51">
        <v>21200</v>
      </c>
      <c r="J231" s="228">
        <f t="shared" si="5"/>
        <v>300</v>
      </c>
      <c r="K231" s="192"/>
      <c r="L231" s="189"/>
      <c r="M231" s="193"/>
      <c r="N231" s="194">
        <v>300</v>
      </c>
      <c r="O231" s="194"/>
      <c r="P231" s="110" t="s">
        <v>1661</v>
      </c>
    </row>
    <row r="232" spans="1:16" x14ac:dyDescent="0.2">
      <c r="A232" s="50">
        <v>226</v>
      </c>
      <c r="B232" s="433" t="s">
        <v>1663</v>
      </c>
      <c r="C232" s="18" t="s">
        <v>1464</v>
      </c>
      <c r="D232" s="40">
        <v>129106</v>
      </c>
      <c r="E232" s="80">
        <v>63117515</v>
      </c>
      <c r="F232" s="38" t="s">
        <v>1655</v>
      </c>
      <c r="G232" s="300" t="s">
        <v>1462</v>
      </c>
      <c r="H232" s="48">
        <v>10</v>
      </c>
      <c r="I232" s="51">
        <v>21200</v>
      </c>
      <c r="J232" s="228">
        <f t="shared" si="5"/>
        <v>300</v>
      </c>
      <c r="K232" s="192"/>
      <c r="L232" s="189"/>
      <c r="M232" s="193"/>
      <c r="N232" s="194">
        <v>300</v>
      </c>
      <c r="O232" s="194"/>
      <c r="P232" s="110" t="s">
        <v>1662</v>
      </c>
    </row>
    <row r="233" spans="1:16" x14ac:dyDescent="0.2">
      <c r="A233" s="50">
        <v>227</v>
      </c>
      <c r="B233" s="433" t="s">
        <v>1664</v>
      </c>
      <c r="C233" s="18" t="s">
        <v>1464</v>
      </c>
      <c r="D233" s="40">
        <v>129122</v>
      </c>
      <c r="E233" s="80">
        <v>63117515</v>
      </c>
      <c r="F233" s="38" t="s">
        <v>1655</v>
      </c>
      <c r="G233" s="300" t="s">
        <v>1462</v>
      </c>
      <c r="H233" s="48">
        <v>10</v>
      </c>
      <c r="I233" s="51">
        <v>21200</v>
      </c>
      <c r="J233" s="228">
        <f t="shared" si="5"/>
        <v>300</v>
      </c>
      <c r="K233" s="192"/>
      <c r="L233" s="189"/>
      <c r="M233" s="193"/>
      <c r="N233" s="194">
        <v>300</v>
      </c>
      <c r="O233" s="194"/>
      <c r="P233" s="110" t="s">
        <v>1665</v>
      </c>
    </row>
    <row r="234" spans="1:16" x14ac:dyDescent="0.2">
      <c r="A234" s="50">
        <v>228</v>
      </c>
      <c r="B234" s="433" t="s">
        <v>1668</v>
      </c>
      <c r="C234" s="18" t="s">
        <v>1464</v>
      </c>
      <c r="D234" s="40">
        <v>129130</v>
      </c>
      <c r="E234" s="80">
        <v>63117515</v>
      </c>
      <c r="F234" s="38" t="s">
        <v>1655</v>
      </c>
      <c r="G234" s="300" t="s">
        <v>1462</v>
      </c>
      <c r="H234" s="48">
        <v>10</v>
      </c>
      <c r="I234" s="51">
        <v>21200</v>
      </c>
      <c r="J234" s="228">
        <f t="shared" si="5"/>
        <v>300</v>
      </c>
      <c r="K234" s="192"/>
      <c r="L234" s="189"/>
      <c r="M234" s="193"/>
      <c r="N234" s="194">
        <v>300</v>
      </c>
      <c r="O234" s="194"/>
      <c r="P234" s="110" t="s">
        <v>1669</v>
      </c>
    </row>
    <row r="235" spans="1:16" x14ac:dyDescent="0.2">
      <c r="A235" s="50">
        <v>229</v>
      </c>
      <c r="B235" s="433" t="s">
        <v>1667</v>
      </c>
      <c r="C235" s="18" t="s">
        <v>1464</v>
      </c>
      <c r="D235" s="40">
        <v>129135</v>
      </c>
      <c r="E235" s="80">
        <v>63117515</v>
      </c>
      <c r="F235" s="38" t="s">
        <v>1655</v>
      </c>
      <c r="G235" s="300" t="s">
        <v>1462</v>
      </c>
      <c r="H235" s="48">
        <v>10</v>
      </c>
      <c r="I235" s="51">
        <v>21200</v>
      </c>
      <c r="J235" s="228">
        <f t="shared" si="5"/>
        <v>300</v>
      </c>
      <c r="K235" s="192"/>
      <c r="L235" s="189"/>
      <c r="M235" s="193"/>
      <c r="N235" s="194">
        <v>300</v>
      </c>
      <c r="O235" s="194"/>
      <c r="P235" s="110" t="s">
        <v>1666</v>
      </c>
    </row>
    <row r="236" spans="1:16" x14ac:dyDescent="0.2">
      <c r="A236" s="50">
        <v>230</v>
      </c>
      <c r="B236" s="433" t="s">
        <v>1671</v>
      </c>
      <c r="C236" s="18" t="s">
        <v>1464</v>
      </c>
      <c r="D236" s="40">
        <v>129438</v>
      </c>
      <c r="E236" s="80">
        <v>63117515</v>
      </c>
      <c r="F236" s="38" t="s">
        <v>1655</v>
      </c>
      <c r="G236" s="300" t="s">
        <v>1462</v>
      </c>
      <c r="H236" s="48">
        <v>10</v>
      </c>
      <c r="I236" s="51">
        <v>21200</v>
      </c>
      <c r="J236" s="228">
        <f t="shared" si="5"/>
        <v>300</v>
      </c>
      <c r="K236" s="192"/>
      <c r="L236" s="189"/>
      <c r="M236" s="193"/>
      <c r="N236" s="194">
        <v>300</v>
      </c>
      <c r="O236" s="194"/>
      <c r="P236" s="110" t="s">
        <v>1670</v>
      </c>
    </row>
    <row r="237" spans="1:16" x14ac:dyDescent="0.2">
      <c r="A237" s="50">
        <v>231</v>
      </c>
      <c r="B237" s="278" t="s">
        <v>304</v>
      </c>
      <c r="C237" s="34" t="s">
        <v>305</v>
      </c>
      <c r="D237" s="40">
        <v>131250</v>
      </c>
      <c r="E237" s="80">
        <v>63117515</v>
      </c>
      <c r="F237" s="38" t="s">
        <v>1672</v>
      </c>
      <c r="G237" s="83" t="s">
        <v>113</v>
      </c>
      <c r="H237" s="32">
        <v>10</v>
      </c>
      <c r="I237" s="33">
        <v>13460</v>
      </c>
      <c r="J237" s="228">
        <f t="shared" si="5"/>
        <v>406.5</v>
      </c>
      <c r="K237" s="192"/>
      <c r="L237" s="314"/>
      <c r="M237" s="193">
        <v>406.5</v>
      </c>
      <c r="N237" s="194"/>
      <c r="O237" s="194"/>
      <c r="P237" s="110" t="s">
        <v>306</v>
      </c>
    </row>
    <row r="238" spans="1:16" x14ac:dyDescent="0.2">
      <c r="A238" s="50">
        <v>232</v>
      </c>
      <c r="B238" s="278" t="s">
        <v>1418</v>
      </c>
      <c r="C238" s="34" t="s">
        <v>1342</v>
      </c>
      <c r="D238" s="40">
        <v>131259</v>
      </c>
      <c r="E238" s="80">
        <v>63117515</v>
      </c>
      <c r="F238" s="38" t="s">
        <v>1672</v>
      </c>
      <c r="G238" s="83" t="s">
        <v>467</v>
      </c>
      <c r="H238" s="32">
        <v>21</v>
      </c>
      <c r="I238" s="33">
        <v>13440</v>
      </c>
      <c r="J238" s="228">
        <f t="shared" si="5"/>
        <v>300</v>
      </c>
      <c r="K238" s="192"/>
      <c r="L238" s="194"/>
      <c r="M238" s="193">
        <v>300</v>
      </c>
      <c r="N238" s="194"/>
      <c r="O238" s="194"/>
      <c r="P238" s="110" t="s">
        <v>635</v>
      </c>
    </row>
    <row r="239" spans="1:16" x14ac:dyDescent="0.2">
      <c r="A239" s="50">
        <v>233</v>
      </c>
      <c r="B239" s="278" t="s">
        <v>1419</v>
      </c>
      <c r="C239" s="34" t="s">
        <v>1342</v>
      </c>
      <c r="D239" s="40">
        <v>131267</v>
      </c>
      <c r="E239" s="80">
        <v>63117515</v>
      </c>
      <c r="F239" s="38" t="s">
        <v>1672</v>
      </c>
      <c r="G239" s="83" t="s">
        <v>467</v>
      </c>
      <c r="H239" s="32">
        <v>21</v>
      </c>
      <c r="I239" s="33">
        <v>13440</v>
      </c>
      <c r="J239" s="228">
        <f t="shared" si="5"/>
        <v>300</v>
      </c>
      <c r="K239" s="192"/>
      <c r="L239" s="194"/>
      <c r="M239" s="193">
        <v>300</v>
      </c>
      <c r="N239" s="194"/>
      <c r="O239" s="194"/>
      <c r="P239" s="110" t="s">
        <v>1420</v>
      </c>
    </row>
    <row r="240" spans="1:16" x14ac:dyDescent="0.2">
      <c r="A240" s="50">
        <v>234</v>
      </c>
      <c r="B240" s="110" t="s">
        <v>1272</v>
      </c>
      <c r="C240" s="312" t="s">
        <v>112</v>
      </c>
      <c r="D240" s="80">
        <v>131278</v>
      </c>
      <c r="E240" s="80">
        <v>63117515</v>
      </c>
      <c r="F240" s="38" t="s">
        <v>1672</v>
      </c>
      <c r="G240" s="83" t="s">
        <v>113</v>
      </c>
      <c r="H240" s="32">
        <v>10</v>
      </c>
      <c r="I240" s="33">
        <v>13460</v>
      </c>
      <c r="J240" s="228">
        <f t="shared" si="5"/>
        <v>449.7</v>
      </c>
      <c r="K240" s="327"/>
      <c r="L240" s="189"/>
      <c r="M240" s="189">
        <v>449.7</v>
      </c>
      <c r="N240" s="189"/>
      <c r="O240" s="189"/>
      <c r="P240" s="110" t="s">
        <v>114</v>
      </c>
    </row>
    <row r="241" spans="1:16" x14ac:dyDescent="0.2">
      <c r="A241" s="50">
        <v>235</v>
      </c>
      <c r="B241" s="278" t="s">
        <v>1422</v>
      </c>
      <c r="C241" s="34" t="s">
        <v>1342</v>
      </c>
      <c r="D241" s="40">
        <v>131288</v>
      </c>
      <c r="E241" s="80">
        <v>63117515</v>
      </c>
      <c r="F241" s="38" t="s">
        <v>1672</v>
      </c>
      <c r="G241" s="83" t="s">
        <v>467</v>
      </c>
      <c r="H241" s="32">
        <v>21</v>
      </c>
      <c r="I241" s="33">
        <v>13440</v>
      </c>
      <c r="J241" s="228">
        <f t="shared" si="5"/>
        <v>300</v>
      </c>
      <c r="K241" s="192"/>
      <c r="L241" s="194"/>
      <c r="M241" s="193">
        <v>300</v>
      </c>
      <c r="N241" s="194"/>
      <c r="O241" s="194"/>
      <c r="P241" s="110" t="s">
        <v>1421</v>
      </c>
    </row>
    <row r="242" spans="1:16" x14ac:dyDescent="0.2">
      <c r="A242" s="50">
        <v>236</v>
      </c>
      <c r="B242" s="278" t="s">
        <v>1423</v>
      </c>
      <c r="C242" s="34" t="s">
        <v>1342</v>
      </c>
      <c r="D242" s="40">
        <v>131292</v>
      </c>
      <c r="E242" s="80">
        <v>63117515</v>
      </c>
      <c r="F242" s="38" t="s">
        <v>1672</v>
      </c>
      <c r="G242" s="83" t="s">
        <v>467</v>
      </c>
      <c r="H242" s="32">
        <v>21</v>
      </c>
      <c r="I242" s="33">
        <v>13440</v>
      </c>
      <c r="J242" s="228">
        <f t="shared" si="5"/>
        <v>300</v>
      </c>
      <c r="K242" s="192"/>
      <c r="L242" s="194"/>
      <c r="M242" s="193">
        <v>300</v>
      </c>
      <c r="N242" s="194"/>
      <c r="O242" s="194"/>
      <c r="P242" s="110" t="s">
        <v>640</v>
      </c>
    </row>
    <row r="243" spans="1:16" x14ac:dyDescent="0.2">
      <c r="A243" s="50">
        <v>237</v>
      </c>
      <c r="B243" s="110" t="s">
        <v>1271</v>
      </c>
      <c r="C243" s="312" t="s">
        <v>116</v>
      </c>
      <c r="D243" s="80">
        <v>131353</v>
      </c>
      <c r="E243" s="80">
        <v>63117515</v>
      </c>
      <c r="F243" s="38" t="s">
        <v>1672</v>
      </c>
      <c r="G243" s="83" t="s">
        <v>113</v>
      </c>
      <c r="H243" s="32">
        <v>10</v>
      </c>
      <c r="I243" s="33">
        <v>13460</v>
      </c>
      <c r="J243" s="228">
        <f t="shared" si="5"/>
        <v>449.7</v>
      </c>
      <c r="K243" s="327"/>
      <c r="L243" s="189"/>
      <c r="M243" s="189">
        <v>449.7</v>
      </c>
      <c r="N243" s="189"/>
      <c r="O243" s="189"/>
      <c r="P243" s="110" t="s">
        <v>117</v>
      </c>
    </row>
    <row r="244" spans="1:16" x14ac:dyDescent="0.2">
      <c r="A244" s="50">
        <v>238</v>
      </c>
      <c r="B244" s="433" t="s">
        <v>1673</v>
      </c>
      <c r="C244" s="18" t="s">
        <v>1674</v>
      </c>
      <c r="D244" s="40">
        <v>131369</v>
      </c>
      <c r="E244" s="80">
        <v>63117515</v>
      </c>
      <c r="F244" s="38" t="s">
        <v>1674</v>
      </c>
      <c r="G244" s="77" t="s">
        <v>1059</v>
      </c>
      <c r="H244" s="48">
        <v>10</v>
      </c>
      <c r="I244" s="51">
        <v>13460</v>
      </c>
      <c r="J244" s="228">
        <f t="shared" si="5"/>
        <v>7700</v>
      </c>
      <c r="K244" s="431"/>
      <c r="L244" s="247"/>
      <c r="M244" s="193">
        <v>7700</v>
      </c>
      <c r="N244" s="194"/>
      <c r="O244" s="194"/>
      <c r="P244" s="317" t="s">
        <v>1057</v>
      </c>
    </row>
    <row r="245" spans="1:16" x14ac:dyDescent="0.2">
      <c r="A245" s="50">
        <v>239</v>
      </c>
      <c r="B245" s="433" t="s">
        <v>1427</v>
      </c>
      <c r="C245" s="18" t="s">
        <v>994</v>
      </c>
      <c r="D245" s="100">
        <v>131467</v>
      </c>
      <c r="E245" s="80">
        <v>63117515</v>
      </c>
      <c r="F245" s="24" t="s">
        <v>1674</v>
      </c>
      <c r="G245" s="77" t="s">
        <v>382</v>
      </c>
      <c r="H245" s="48">
        <v>10</v>
      </c>
      <c r="I245" s="51">
        <v>14310</v>
      </c>
      <c r="J245" s="228">
        <f t="shared" si="5"/>
        <v>50</v>
      </c>
      <c r="K245" s="431"/>
      <c r="L245" s="247"/>
      <c r="M245" s="193">
        <v>50</v>
      </c>
      <c r="N245" s="194"/>
      <c r="O245" s="194"/>
      <c r="P245" s="521" t="s">
        <v>206</v>
      </c>
    </row>
    <row r="246" spans="1:16" x14ac:dyDescent="0.2">
      <c r="A246" s="50">
        <v>240</v>
      </c>
      <c r="B246" s="433" t="s">
        <v>1435</v>
      </c>
      <c r="C246" s="18" t="s">
        <v>1413</v>
      </c>
      <c r="D246" s="100">
        <v>131481</v>
      </c>
      <c r="E246" s="80">
        <v>63117515</v>
      </c>
      <c r="F246" s="24" t="s">
        <v>1674</v>
      </c>
      <c r="G246" s="77" t="s">
        <v>1436</v>
      </c>
      <c r="H246" s="48">
        <v>21</v>
      </c>
      <c r="I246" s="51">
        <v>13310</v>
      </c>
      <c r="J246" s="228">
        <f t="shared" si="5"/>
        <v>108.9</v>
      </c>
      <c r="K246" s="397"/>
      <c r="L246" s="247"/>
      <c r="M246" s="193">
        <v>108.9</v>
      </c>
      <c r="N246" s="194"/>
      <c r="O246" s="194"/>
      <c r="P246" s="521" t="s">
        <v>1437</v>
      </c>
    </row>
    <row r="247" spans="1:16" x14ac:dyDescent="0.2">
      <c r="A247" s="50">
        <v>241</v>
      </c>
      <c r="B247" s="433" t="s">
        <v>1438</v>
      </c>
      <c r="C247" s="18" t="s">
        <v>1413</v>
      </c>
      <c r="D247" s="100">
        <v>131498</v>
      </c>
      <c r="E247" s="80">
        <v>63117515</v>
      </c>
      <c r="F247" s="24" t="s">
        <v>1674</v>
      </c>
      <c r="G247" s="77" t="s">
        <v>1436</v>
      </c>
      <c r="H247" s="48">
        <v>21</v>
      </c>
      <c r="I247" s="51">
        <v>13310</v>
      </c>
      <c r="J247" s="228">
        <f t="shared" si="5"/>
        <v>32.97</v>
      </c>
      <c r="K247" s="397"/>
      <c r="L247" s="247"/>
      <c r="M247" s="193">
        <v>32.97</v>
      </c>
      <c r="N247" s="194"/>
      <c r="O247" s="194"/>
      <c r="P247" s="521" t="s">
        <v>1437</v>
      </c>
    </row>
    <row r="248" spans="1:16" x14ac:dyDescent="0.2">
      <c r="A248" s="50">
        <v>242</v>
      </c>
      <c r="B248" s="433" t="s">
        <v>1439</v>
      </c>
      <c r="C248" s="18" t="s">
        <v>1413</v>
      </c>
      <c r="D248" s="100">
        <v>131517</v>
      </c>
      <c r="E248" s="80">
        <v>63117515</v>
      </c>
      <c r="F248" s="24" t="s">
        <v>1674</v>
      </c>
      <c r="G248" s="77" t="s">
        <v>1436</v>
      </c>
      <c r="H248" s="48">
        <v>21</v>
      </c>
      <c r="I248" s="51">
        <v>13310</v>
      </c>
      <c r="J248" s="228">
        <f t="shared" si="5"/>
        <v>45.92</v>
      </c>
      <c r="K248" s="397"/>
      <c r="L248" s="247"/>
      <c r="M248" s="193">
        <v>45.92</v>
      </c>
      <c r="N248" s="194"/>
      <c r="O248" s="194"/>
      <c r="P248" s="521" t="s">
        <v>1437</v>
      </c>
    </row>
    <row r="249" spans="1:16" x14ac:dyDescent="0.2">
      <c r="A249" s="50">
        <v>243</v>
      </c>
      <c r="B249" s="278" t="s">
        <v>1675</v>
      </c>
      <c r="C249" s="34" t="s">
        <v>1676</v>
      </c>
      <c r="D249" s="40">
        <v>131598</v>
      </c>
      <c r="E249" s="80">
        <v>63117515</v>
      </c>
      <c r="F249" s="24" t="s">
        <v>1674</v>
      </c>
      <c r="G249" s="83" t="s">
        <v>1038</v>
      </c>
      <c r="H249" s="48">
        <v>10</v>
      </c>
      <c r="I249" s="33">
        <v>14020</v>
      </c>
      <c r="J249" s="228">
        <f t="shared" si="5"/>
        <v>7191.96</v>
      </c>
      <c r="K249" s="192"/>
      <c r="L249" s="189"/>
      <c r="M249" s="193">
        <v>7191.96</v>
      </c>
      <c r="N249" s="194"/>
      <c r="O249" s="194"/>
      <c r="P249" s="110" t="s">
        <v>110</v>
      </c>
    </row>
    <row r="250" spans="1:16" x14ac:dyDescent="0.2">
      <c r="A250" s="50">
        <v>244</v>
      </c>
      <c r="B250" s="433" t="s">
        <v>1372</v>
      </c>
      <c r="C250" s="18" t="s">
        <v>1677</v>
      </c>
      <c r="D250" s="40">
        <v>132672</v>
      </c>
      <c r="E250" s="80">
        <v>63117515</v>
      </c>
      <c r="F250" s="24" t="s">
        <v>1674</v>
      </c>
      <c r="G250" s="524" t="s">
        <v>482</v>
      </c>
      <c r="H250" s="48">
        <v>10</v>
      </c>
      <c r="I250" s="51">
        <v>13610</v>
      </c>
      <c r="J250" s="228">
        <f t="shared" si="5"/>
        <v>13962.5</v>
      </c>
      <c r="K250" s="397"/>
      <c r="L250" s="247"/>
      <c r="M250" s="193">
        <v>13962.5</v>
      </c>
      <c r="N250" s="194"/>
      <c r="O250" s="194"/>
      <c r="P250" s="317" t="s">
        <v>483</v>
      </c>
    </row>
    <row r="251" spans="1:16" x14ac:dyDescent="0.2">
      <c r="A251" s="50">
        <v>245</v>
      </c>
      <c r="B251" s="272" t="s">
        <v>296</v>
      </c>
      <c r="C251" s="68" t="s">
        <v>297</v>
      </c>
      <c r="D251" s="40">
        <v>139641</v>
      </c>
      <c r="E251" s="80">
        <v>63117515</v>
      </c>
      <c r="F251" s="38" t="s">
        <v>1684</v>
      </c>
      <c r="G251" s="83" t="s">
        <v>113</v>
      </c>
      <c r="H251" s="32">
        <v>10</v>
      </c>
      <c r="I251" s="33">
        <v>13460</v>
      </c>
      <c r="J251" s="228">
        <f t="shared" si="5"/>
        <v>319.10000000000002</v>
      </c>
      <c r="K251" s="192"/>
      <c r="L251" s="314"/>
      <c r="M251" s="193">
        <v>319.10000000000002</v>
      </c>
      <c r="N251" s="194"/>
      <c r="O251" s="194"/>
      <c r="P251" s="110" t="s">
        <v>298</v>
      </c>
    </row>
    <row r="252" spans="1:16" x14ac:dyDescent="0.2">
      <c r="A252" s="50">
        <v>246</v>
      </c>
      <c r="B252" s="433" t="s">
        <v>1691</v>
      </c>
      <c r="C252" s="506" t="s">
        <v>915</v>
      </c>
      <c r="D252" s="40">
        <v>140094</v>
      </c>
      <c r="E252" s="80">
        <v>63117515</v>
      </c>
      <c r="F252" s="38" t="s">
        <v>1690</v>
      </c>
      <c r="G252" s="83" t="s">
        <v>467</v>
      </c>
      <c r="H252" s="48">
        <v>10</v>
      </c>
      <c r="I252" s="51">
        <v>13440</v>
      </c>
      <c r="J252" s="228">
        <f t="shared" si="5"/>
        <v>750</v>
      </c>
      <c r="K252" s="397"/>
      <c r="L252" s="247"/>
      <c r="M252" s="193">
        <v>750</v>
      </c>
      <c r="N252" s="194"/>
      <c r="O252" s="194"/>
      <c r="P252" s="317" t="s">
        <v>1692</v>
      </c>
    </row>
    <row r="253" spans="1:16" x14ac:dyDescent="0.2">
      <c r="A253" s="50">
        <v>247</v>
      </c>
      <c r="B253" s="433" t="s">
        <v>895</v>
      </c>
      <c r="C253" s="506" t="s">
        <v>196</v>
      </c>
      <c r="D253" s="40">
        <v>140386</v>
      </c>
      <c r="E253" s="80">
        <v>63117515</v>
      </c>
      <c r="F253" s="38" t="s">
        <v>1690</v>
      </c>
      <c r="G253" s="83" t="s">
        <v>113</v>
      </c>
      <c r="H253" s="32">
        <v>10</v>
      </c>
      <c r="I253" s="33">
        <v>13460</v>
      </c>
      <c r="J253" s="228">
        <f t="shared" si="5"/>
        <v>362.8</v>
      </c>
      <c r="K253" s="192"/>
      <c r="L253" s="314"/>
      <c r="M253" s="193">
        <v>362.8</v>
      </c>
      <c r="N253" s="194"/>
      <c r="O253" s="194"/>
      <c r="P253" s="110" t="s">
        <v>897</v>
      </c>
    </row>
    <row r="254" spans="1:16" x14ac:dyDescent="0.2">
      <c r="A254" s="50">
        <v>248</v>
      </c>
      <c r="B254" s="433" t="s">
        <v>409</v>
      </c>
      <c r="C254" s="506" t="s">
        <v>375</v>
      </c>
      <c r="D254" s="40">
        <v>140529</v>
      </c>
      <c r="E254" s="80">
        <v>63117515</v>
      </c>
      <c r="F254" s="38" t="s">
        <v>1690</v>
      </c>
      <c r="G254" s="83" t="s">
        <v>113</v>
      </c>
      <c r="H254" s="32">
        <v>10</v>
      </c>
      <c r="I254" s="33">
        <v>13460</v>
      </c>
      <c r="J254" s="228">
        <f t="shared" si="5"/>
        <v>362.8</v>
      </c>
      <c r="K254" s="192"/>
      <c r="L254" s="314"/>
      <c r="M254" s="193">
        <v>362.8</v>
      </c>
      <c r="N254" s="194"/>
      <c r="O254" s="194"/>
      <c r="P254" s="110" t="s">
        <v>410</v>
      </c>
    </row>
    <row r="255" spans="1:16" x14ac:dyDescent="0.2">
      <c r="A255" s="50">
        <v>249</v>
      </c>
      <c r="B255" s="433" t="s">
        <v>1696</v>
      </c>
      <c r="C255" s="506" t="s">
        <v>1697</v>
      </c>
      <c r="D255" s="40">
        <v>140681</v>
      </c>
      <c r="E255" s="80">
        <v>63117515</v>
      </c>
      <c r="F255" s="38" t="s">
        <v>1690</v>
      </c>
      <c r="G255" s="83" t="s">
        <v>113</v>
      </c>
      <c r="H255" s="32">
        <v>10</v>
      </c>
      <c r="I255" s="33">
        <v>13460</v>
      </c>
      <c r="J255" s="228">
        <f t="shared" si="5"/>
        <v>320</v>
      </c>
      <c r="K255" s="397"/>
      <c r="L255" s="247"/>
      <c r="M255" s="193">
        <v>320</v>
      </c>
      <c r="N255" s="194"/>
      <c r="O255" s="194"/>
      <c r="P255" s="317" t="s">
        <v>462</v>
      </c>
    </row>
    <row r="256" spans="1:16" x14ac:dyDescent="0.2">
      <c r="A256" s="50">
        <v>250</v>
      </c>
      <c r="B256" s="433" t="s">
        <v>1698</v>
      </c>
      <c r="C256" s="506" t="s">
        <v>1461</v>
      </c>
      <c r="D256" s="40">
        <v>140690</v>
      </c>
      <c r="E256" s="80">
        <v>63117515</v>
      </c>
      <c r="F256" s="38" t="s">
        <v>1690</v>
      </c>
      <c r="G256" s="83" t="s">
        <v>113</v>
      </c>
      <c r="H256" s="32">
        <v>10</v>
      </c>
      <c r="I256" s="33">
        <v>13460</v>
      </c>
      <c r="J256" s="228">
        <f t="shared" si="5"/>
        <v>320</v>
      </c>
      <c r="K256" s="397"/>
      <c r="L256" s="247"/>
      <c r="M256" s="193">
        <v>320</v>
      </c>
      <c r="N256" s="194"/>
      <c r="O256" s="194"/>
      <c r="P256" s="317" t="s">
        <v>462</v>
      </c>
    </row>
    <row r="257" spans="1:16" x14ac:dyDescent="0.2">
      <c r="A257" s="50">
        <v>251</v>
      </c>
      <c r="B257" s="278" t="s">
        <v>424</v>
      </c>
      <c r="C257" s="34" t="s">
        <v>425</v>
      </c>
      <c r="D257" s="40">
        <v>140849</v>
      </c>
      <c r="E257" s="80">
        <v>63117515</v>
      </c>
      <c r="F257" s="24" t="s">
        <v>1690</v>
      </c>
      <c r="G257" s="77" t="s">
        <v>113</v>
      </c>
      <c r="H257" s="48">
        <v>21</v>
      </c>
      <c r="I257" s="51">
        <v>13460</v>
      </c>
      <c r="J257" s="228">
        <f t="shared" si="5"/>
        <v>362.8</v>
      </c>
      <c r="K257" s="397"/>
      <c r="L257" s="247"/>
      <c r="M257" s="193">
        <v>362.8</v>
      </c>
      <c r="N257" s="194"/>
      <c r="O257" s="194"/>
      <c r="P257" s="317" t="s">
        <v>1389</v>
      </c>
    </row>
    <row r="258" spans="1:16" x14ac:dyDescent="0.2">
      <c r="A258" s="50">
        <v>252</v>
      </c>
      <c r="B258" s="433" t="s">
        <v>1708</v>
      </c>
      <c r="C258" s="506" t="s">
        <v>1684</v>
      </c>
      <c r="D258" s="40">
        <v>140923</v>
      </c>
      <c r="E258" s="80">
        <v>63117515</v>
      </c>
      <c r="F258" s="38" t="s">
        <v>1709</v>
      </c>
      <c r="G258" s="83" t="s">
        <v>840</v>
      </c>
      <c r="H258" s="48">
        <v>21</v>
      </c>
      <c r="I258" s="51">
        <v>13490</v>
      </c>
      <c r="J258" s="228">
        <f t="shared" si="5"/>
        <v>9155</v>
      </c>
      <c r="K258" s="397"/>
      <c r="L258" s="247"/>
      <c r="M258" s="193">
        <v>9155</v>
      </c>
      <c r="N258" s="194"/>
      <c r="O258" s="194"/>
      <c r="P258" s="317" t="s">
        <v>1710</v>
      </c>
    </row>
    <row r="259" spans="1:16" x14ac:dyDescent="0.2">
      <c r="A259" s="50">
        <v>253</v>
      </c>
      <c r="B259" s="278" t="s">
        <v>1235</v>
      </c>
      <c r="C259" s="34" t="s">
        <v>852</v>
      </c>
      <c r="D259" s="40">
        <v>141277</v>
      </c>
      <c r="E259" s="80">
        <v>63117515</v>
      </c>
      <c r="F259" s="38" t="s">
        <v>1709</v>
      </c>
      <c r="G259" s="83" t="s">
        <v>113</v>
      </c>
      <c r="H259" s="32">
        <v>21</v>
      </c>
      <c r="I259" s="33">
        <v>13460</v>
      </c>
      <c r="J259" s="228">
        <f t="shared" si="5"/>
        <v>535.20000000000005</v>
      </c>
      <c r="K259" s="192"/>
      <c r="L259" s="189"/>
      <c r="M259" s="193">
        <v>535.20000000000005</v>
      </c>
      <c r="N259" s="194"/>
      <c r="O259" s="194"/>
      <c r="P259" s="110" t="s">
        <v>289</v>
      </c>
    </row>
    <row r="260" spans="1:16" x14ac:dyDescent="0.2">
      <c r="A260" s="50">
        <v>254</v>
      </c>
      <c r="B260" s="278" t="s">
        <v>293</v>
      </c>
      <c r="C260" s="34" t="s">
        <v>294</v>
      </c>
      <c r="D260" s="40">
        <v>141304</v>
      </c>
      <c r="E260" s="80">
        <v>63117515</v>
      </c>
      <c r="F260" s="38" t="s">
        <v>1709</v>
      </c>
      <c r="G260" s="83" t="s">
        <v>113</v>
      </c>
      <c r="H260" s="32">
        <v>21</v>
      </c>
      <c r="I260" s="33">
        <v>13460</v>
      </c>
      <c r="J260" s="228">
        <f t="shared" si="5"/>
        <v>500</v>
      </c>
      <c r="K260" s="192"/>
      <c r="L260" s="189"/>
      <c r="M260" s="193">
        <v>500</v>
      </c>
      <c r="N260" s="194"/>
      <c r="O260" s="194"/>
      <c r="P260" s="110" t="s">
        <v>295</v>
      </c>
    </row>
    <row r="261" spans="1:16" x14ac:dyDescent="0.2">
      <c r="A261" s="50">
        <v>255</v>
      </c>
      <c r="B261" s="278" t="s">
        <v>307</v>
      </c>
      <c r="C261" s="34" t="s">
        <v>308</v>
      </c>
      <c r="D261" s="40">
        <v>141324</v>
      </c>
      <c r="E261" s="80">
        <v>63117515</v>
      </c>
      <c r="F261" s="38" t="s">
        <v>1709</v>
      </c>
      <c r="G261" s="83" t="s">
        <v>113</v>
      </c>
      <c r="H261" s="32">
        <v>21</v>
      </c>
      <c r="I261" s="33">
        <v>13460</v>
      </c>
      <c r="J261" s="228">
        <f t="shared" si="5"/>
        <v>406.5</v>
      </c>
      <c r="K261" s="192"/>
      <c r="L261" s="189"/>
      <c r="M261" s="193">
        <v>406.5</v>
      </c>
      <c r="N261" s="194"/>
      <c r="O261" s="194"/>
      <c r="P261" s="110" t="s">
        <v>309</v>
      </c>
    </row>
    <row r="262" spans="1:16" x14ac:dyDescent="0.2">
      <c r="A262" s="50">
        <v>256</v>
      </c>
      <c r="B262" s="278" t="s">
        <v>1243</v>
      </c>
      <c r="C262" s="34" t="s">
        <v>833</v>
      </c>
      <c r="D262" s="40">
        <v>141351</v>
      </c>
      <c r="E262" s="80">
        <v>63117515</v>
      </c>
      <c r="F262" s="38" t="s">
        <v>1709</v>
      </c>
      <c r="G262" s="83" t="s">
        <v>113</v>
      </c>
      <c r="H262" s="32">
        <v>21</v>
      </c>
      <c r="I262" s="33">
        <v>13460</v>
      </c>
      <c r="J262" s="228">
        <f t="shared" si="5"/>
        <v>449.7</v>
      </c>
      <c r="K262" s="192"/>
      <c r="L262" s="189"/>
      <c r="M262" s="193">
        <v>449.7</v>
      </c>
      <c r="N262" s="194"/>
      <c r="O262" s="194"/>
      <c r="P262" s="110" t="s">
        <v>1244</v>
      </c>
    </row>
    <row r="263" spans="1:16" x14ac:dyDescent="0.2">
      <c r="A263" s="50">
        <v>257</v>
      </c>
      <c r="B263" s="278" t="s">
        <v>420</v>
      </c>
      <c r="C263" s="34" t="s">
        <v>196</v>
      </c>
      <c r="D263" s="40">
        <v>141374</v>
      </c>
      <c r="E263" s="80">
        <v>63117515</v>
      </c>
      <c r="F263" s="38" t="s">
        <v>1709</v>
      </c>
      <c r="G263" s="83" t="s">
        <v>113</v>
      </c>
      <c r="H263" s="32">
        <v>21</v>
      </c>
      <c r="I263" s="33">
        <v>13460</v>
      </c>
      <c r="J263" s="228">
        <f t="shared" si="5"/>
        <v>500</v>
      </c>
      <c r="K263" s="192"/>
      <c r="L263" s="189"/>
      <c r="M263" s="193">
        <v>500</v>
      </c>
      <c r="N263" s="194"/>
      <c r="O263" s="194"/>
      <c r="P263" s="110" t="s">
        <v>421</v>
      </c>
    </row>
    <row r="264" spans="1:16" x14ac:dyDescent="0.2">
      <c r="A264" s="50">
        <v>258</v>
      </c>
      <c r="B264" s="278" t="s">
        <v>1711</v>
      </c>
      <c r="C264" s="34" t="s">
        <v>1677</v>
      </c>
      <c r="D264" s="40">
        <v>141492</v>
      </c>
      <c r="E264" s="80">
        <v>63117515</v>
      </c>
      <c r="F264" s="38" t="s">
        <v>1709</v>
      </c>
      <c r="G264" s="83" t="s">
        <v>113</v>
      </c>
      <c r="H264" s="32">
        <v>21</v>
      </c>
      <c r="I264" s="33">
        <v>13460</v>
      </c>
      <c r="J264" s="228">
        <f t="shared" si="5"/>
        <v>406.5</v>
      </c>
      <c r="K264" s="192"/>
      <c r="L264" s="189"/>
      <c r="M264" s="193">
        <v>406.5</v>
      </c>
      <c r="N264" s="194"/>
      <c r="O264" s="194"/>
      <c r="P264" s="110" t="s">
        <v>415</v>
      </c>
    </row>
    <row r="265" spans="1:16" x14ac:dyDescent="0.2">
      <c r="A265" s="50">
        <v>259</v>
      </c>
      <c r="B265" s="278" t="s">
        <v>1714</v>
      </c>
      <c r="C265" s="34" t="s">
        <v>807</v>
      </c>
      <c r="D265" s="40">
        <v>141522</v>
      </c>
      <c r="E265" s="80">
        <v>63117515</v>
      </c>
      <c r="F265" s="38" t="s">
        <v>1709</v>
      </c>
      <c r="G265" s="83" t="s">
        <v>474</v>
      </c>
      <c r="H265" s="32">
        <v>10</v>
      </c>
      <c r="I265" s="33">
        <v>21200</v>
      </c>
      <c r="J265" s="228">
        <f t="shared" si="5"/>
        <v>500</v>
      </c>
      <c r="K265" s="192"/>
      <c r="L265" s="189"/>
      <c r="M265" s="193"/>
      <c r="N265" s="194">
        <v>500</v>
      </c>
      <c r="O265" s="194"/>
      <c r="P265" s="110" t="s">
        <v>1715</v>
      </c>
    </row>
    <row r="266" spans="1:16" x14ac:dyDescent="0.2">
      <c r="A266" s="50">
        <v>260</v>
      </c>
      <c r="B266" s="278" t="s">
        <v>1724</v>
      </c>
      <c r="C266" s="34" t="s">
        <v>1125</v>
      </c>
      <c r="D266" s="40">
        <v>141632</v>
      </c>
      <c r="E266" s="80">
        <v>63117515</v>
      </c>
      <c r="F266" s="38" t="s">
        <v>1709</v>
      </c>
      <c r="G266" s="83" t="s">
        <v>474</v>
      </c>
      <c r="H266" s="32">
        <v>10</v>
      </c>
      <c r="I266" s="33">
        <v>21200</v>
      </c>
      <c r="J266" s="228">
        <f t="shared" si="5"/>
        <v>500</v>
      </c>
      <c r="K266" s="192"/>
      <c r="L266" s="189"/>
      <c r="M266" s="193"/>
      <c r="N266" s="194">
        <v>500</v>
      </c>
      <c r="O266" s="194"/>
      <c r="P266" s="110" t="s">
        <v>1725</v>
      </c>
    </row>
    <row r="267" spans="1:16" x14ac:dyDescent="0.2">
      <c r="A267" s="50">
        <v>261</v>
      </c>
      <c r="B267" s="278" t="s">
        <v>1735</v>
      </c>
      <c r="C267" s="34" t="s">
        <v>1142</v>
      </c>
      <c r="D267" s="40">
        <v>142344</v>
      </c>
      <c r="E267" s="80">
        <v>63117515</v>
      </c>
      <c r="F267" s="38" t="s">
        <v>1709</v>
      </c>
      <c r="G267" s="83" t="s">
        <v>199</v>
      </c>
      <c r="H267" s="32">
        <v>21</v>
      </c>
      <c r="I267" s="33">
        <v>14310</v>
      </c>
      <c r="J267" s="228">
        <f t="shared" si="5"/>
        <v>543.98</v>
      </c>
      <c r="K267" s="192"/>
      <c r="L267" s="189"/>
      <c r="M267" s="193">
        <v>543.98</v>
      </c>
      <c r="N267" s="194"/>
      <c r="O267" s="194"/>
      <c r="P267" s="110" t="s">
        <v>1736</v>
      </c>
    </row>
    <row r="268" spans="1:16" x14ac:dyDescent="0.2">
      <c r="A268" s="50">
        <v>262</v>
      </c>
      <c r="B268" s="278" t="s">
        <v>1741</v>
      </c>
      <c r="C268" s="34" t="s">
        <v>994</v>
      </c>
      <c r="D268" s="40">
        <v>142466</v>
      </c>
      <c r="E268" s="80">
        <v>63117515</v>
      </c>
      <c r="F268" s="38" t="s">
        <v>1709</v>
      </c>
      <c r="G268" s="83" t="s">
        <v>189</v>
      </c>
      <c r="H268" s="32">
        <v>21</v>
      </c>
      <c r="I268" s="33">
        <v>14060</v>
      </c>
      <c r="J268" s="228">
        <f t="shared" si="5"/>
        <v>11689</v>
      </c>
      <c r="K268" s="192"/>
      <c r="L268" s="189"/>
      <c r="M268" s="193">
        <v>11689</v>
      </c>
      <c r="N268" s="194"/>
      <c r="O268" s="194"/>
      <c r="P268" s="110" t="s">
        <v>75</v>
      </c>
    </row>
    <row r="269" spans="1:16" x14ac:dyDescent="0.2">
      <c r="A269" s="50">
        <v>263</v>
      </c>
      <c r="B269" s="278" t="s">
        <v>1250</v>
      </c>
      <c r="C269" s="34" t="s">
        <v>230</v>
      </c>
      <c r="D269" s="40">
        <v>145057</v>
      </c>
      <c r="E269" s="80">
        <v>63117515</v>
      </c>
      <c r="F269" s="38" t="s">
        <v>1742</v>
      </c>
      <c r="G269" s="83" t="s">
        <v>491</v>
      </c>
      <c r="H269" s="32">
        <v>10</v>
      </c>
      <c r="I269" s="33">
        <v>14110</v>
      </c>
      <c r="J269" s="228">
        <f t="shared" si="5"/>
        <v>200</v>
      </c>
      <c r="K269" s="192"/>
      <c r="L269" s="189"/>
      <c r="M269" s="193">
        <v>200</v>
      </c>
      <c r="N269" s="194"/>
      <c r="O269" s="194"/>
      <c r="P269" s="301" t="s">
        <v>492</v>
      </c>
    </row>
    <row r="270" spans="1:16" x14ac:dyDescent="0.2">
      <c r="A270" s="50">
        <v>264</v>
      </c>
      <c r="B270" s="278" t="s">
        <v>1743</v>
      </c>
      <c r="C270" s="34" t="s">
        <v>1684</v>
      </c>
      <c r="D270" s="40">
        <v>145097</v>
      </c>
      <c r="E270" s="80">
        <v>63117515</v>
      </c>
      <c r="F270" s="38" t="s">
        <v>1742</v>
      </c>
      <c r="G270" s="83" t="s">
        <v>199</v>
      </c>
      <c r="H270" s="32">
        <v>21</v>
      </c>
      <c r="I270" s="33">
        <v>14310</v>
      </c>
      <c r="J270" s="228">
        <f t="shared" si="5"/>
        <v>539.70000000000005</v>
      </c>
      <c r="K270" s="192"/>
      <c r="L270" s="189"/>
      <c r="M270" s="193">
        <v>539.70000000000005</v>
      </c>
      <c r="N270" s="194"/>
      <c r="O270" s="194"/>
      <c r="P270" s="301" t="s">
        <v>200</v>
      </c>
    </row>
    <row r="271" spans="1:16" x14ac:dyDescent="0.2">
      <c r="A271" s="50">
        <v>265</v>
      </c>
      <c r="B271" s="278" t="s">
        <v>1744</v>
      </c>
      <c r="C271" s="34" t="s">
        <v>1684</v>
      </c>
      <c r="D271" s="40">
        <v>145230</v>
      </c>
      <c r="E271" s="80">
        <v>63117515</v>
      </c>
      <c r="F271" s="38" t="s">
        <v>1742</v>
      </c>
      <c r="G271" s="83" t="s">
        <v>199</v>
      </c>
      <c r="H271" s="32">
        <v>21</v>
      </c>
      <c r="I271" s="33">
        <v>14310</v>
      </c>
      <c r="J271" s="228">
        <f t="shared" si="5"/>
        <v>472.5</v>
      </c>
      <c r="K271" s="192"/>
      <c r="L271" s="189"/>
      <c r="M271" s="193">
        <v>472.5</v>
      </c>
      <c r="N271" s="194"/>
      <c r="O271" s="194"/>
      <c r="P271" s="301" t="s">
        <v>200</v>
      </c>
    </row>
    <row r="272" spans="1:16" x14ac:dyDescent="0.2">
      <c r="A272" s="50">
        <v>266</v>
      </c>
      <c r="B272" s="278" t="s">
        <v>1708</v>
      </c>
      <c r="C272" s="34" t="s">
        <v>1684</v>
      </c>
      <c r="D272" s="40">
        <v>145642</v>
      </c>
      <c r="E272" s="80">
        <v>63117515</v>
      </c>
      <c r="F272" s="38" t="s">
        <v>1742</v>
      </c>
      <c r="G272" s="83" t="s">
        <v>199</v>
      </c>
      <c r="H272" s="32">
        <v>21</v>
      </c>
      <c r="I272" s="33">
        <v>14310</v>
      </c>
      <c r="J272" s="228">
        <f t="shared" si="5"/>
        <v>483.7</v>
      </c>
      <c r="K272" s="192"/>
      <c r="L272" s="189"/>
      <c r="M272" s="193">
        <v>483.7</v>
      </c>
      <c r="N272" s="194"/>
      <c r="O272" s="194"/>
      <c r="P272" s="301" t="s">
        <v>200</v>
      </c>
    </row>
    <row r="273" spans="1:16" x14ac:dyDescent="0.2">
      <c r="A273" s="50">
        <v>267</v>
      </c>
      <c r="B273" s="278" t="s">
        <v>1745</v>
      </c>
      <c r="C273" s="34" t="s">
        <v>1684</v>
      </c>
      <c r="D273" s="40">
        <v>145663</v>
      </c>
      <c r="E273" s="80">
        <v>63117515</v>
      </c>
      <c r="F273" s="38" t="s">
        <v>1742</v>
      </c>
      <c r="G273" s="83" t="s">
        <v>199</v>
      </c>
      <c r="H273" s="32">
        <v>21</v>
      </c>
      <c r="I273" s="33">
        <v>14310</v>
      </c>
      <c r="J273" s="228">
        <f t="shared" si="5"/>
        <v>416.2</v>
      </c>
      <c r="K273" s="192"/>
      <c r="L273" s="189"/>
      <c r="M273" s="193">
        <v>416.2</v>
      </c>
      <c r="N273" s="194"/>
      <c r="O273" s="194"/>
      <c r="P273" s="301" t="s">
        <v>200</v>
      </c>
    </row>
    <row r="274" spans="1:16" x14ac:dyDescent="0.2">
      <c r="A274" s="50">
        <v>268</v>
      </c>
      <c r="B274" s="278" t="s">
        <v>946</v>
      </c>
      <c r="C274" s="34" t="s">
        <v>1182</v>
      </c>
      <c r="D274" s="40">
        <v>145704</v>
      </c>
      <c r="E274" s="80">
        <v>63117515</v>
      </c>
      <c r="F274" s="38" t="s">
        <v>1742</v>
      </c>
      <c r="G274" s="83" t="s">
        <v>199</v>
      </c>
      <c r="H274" s="32">
        <v>21</v>
      </c>
      <c r="I274" s="33">
        <v>14310</v>
      </c>
      <c r="J274" s="228">
        <f t="shared" si="5"/>
        <v>640</v>
      </c>
      <c r="K274" s="192"/>
      <c r="L274" s="189"/>
      <c r="M274" s="193">
        <v>640</v>
      </c>
      <c r="N274" s="194"/>
      <c r="O274" s="194"/>
      <c r="P274" s="301" t="s">
        <v>203</v>
      </c>
    </row>
    <row r="275" spans="1:16" x14ac:dyDescent="0.2">
      <c r="A275" s="50">
        <v>269</v>
      </c>
      <c r="B275" s="278" t="s">
        <v>934</v>
      </c>
      <c r="C275" s="34" t="s">
        <v>1398</v>
      </c>
      <c r="D275" s="40">
        <v>145719</v>
      </c>
      <c r="E275" s="80">
        <v>63117515</v>
      </c>
      <c r="F275" s="38" t="s">
        <v>1742</v>
      </c>
      <c r="G275" s="83" t="s">
        <v>199</v>
      </c>
      <c r="H275" s="32">
        <v>21</v>
      </c>
      <c r="I275" s="33">
        <v>14310</v>
      </c>
      <c r="J275" s="228">
        <f t="shared" si="5"/>
        <v>290</v>
      </c>
      <c r="K275" s="192"/>
      <c r="L275" s="189"/>
      <c r="M275" s="193">
        <v>290</v>
      </c>
      <c r="N275" s="194"/>
      <c r="O275" s="194"/>
      <c r="P275" s="301" t="s">
        <v>203</v>
      </c>
    </row>
    <row r="276" spans="1:16" x14ac:dyDescent="0.2">
      <c r="A276" s="50">
        <v>270</v>
      </c>
      <c r="B276" s="278" t="s">
        <v>1746</v>
      </c>
      <c r="C276" s="34" t="s">
        <v>1747</v>
      </c>
      <c r="D276" s="40">
        <v>145934</v>
      </c>
      <c r="E276" s="80">
        <v>63117515</v>
      </c>
      <c r="F276" s="38" t="s">
        <v>1742</v>
      </c>
      <c r="G276" s="83" t="s">
        <v>1263</v>
      </c>
      <c r="H276" s="32">
        <v>21</v>
      </c>
      <c r="I276" s="33">
        <v>13620</v>
      </c>
      <c r="J276" s="228">
        <f t="shared" si="5"/>
        <v>382.5</v>
      </c>
      <c r="K276" s="192"/>
      <c r="L276" s="189"/>
      <c r="M276" s="193">
        <v>382.5</v>
      </c>
      <c r="N276" s="194"/>
      <c r="O276" s="194"/>
      <c r="P276" s="301" t="s">
        <v>357</v>
      </c>
    </row>
    <row r="277" spans="1:16" x14ac:dyDescent="0.2">
      <c r="A277" s="50">
        <v>271</v>
      </c>
      <c r="B277" s="278" t="s">
        <v>1748</v>
      </c>
      <c r="C277" s="34" t="s">
        <v>1327</v>
      </c>
      <c r="D277" s="40">
        <v>145942</v>
      </c>
      <c r="E277" s="80">
        <v>63117515</v>
      </c>
      <c r="F277" s="38" t="s">
        <v>1742</v>
      </c>
      <c r="G277" s="83" t="s">
        <v>1263</v>
      </c>
      <c r="H277" s="32">
        <v>21</v>
      </c>
      <c r="I277" s="33">
        <v>13620</v>
      </c>
      <c r="J277" s="228">
        <f t="shared" si="5"/>
        <v>336.51</v>
      </c>
      <c r="K277" s="192"/>
      <c r="L277" s="189"/>
      <c r="M277" s="193">
        <v>336.51</v>
      </c>
      <c r="N277" s="194"/>
      <c r="O277" s="194"/>
      <c r="P277" s="301" t="s">
        <v>357</v>
      </c>
    </row>
    <row r="278" spans="1:16" x14ac:dyDescent="0.2">
      <c r="A278" s="50">
        <v>272</v>
      </c>
      <c r="B278" s="278" t="s">
        <v>260</v>
      </c>
      <c r="C278" s="34" t="s">
        <v>261</v>
      </c>
      <c r="D278" s="40">
        <v>145961</v>
      </c>
      <c r="E278" s="80">
        <v>63117515</v>
      </c>
      <c r="F278" s="38" t="s">
        <v>1742</v>
      </c>
      <c r="G278" s="83" t="s">
        <v>1752</v>
      </c>
      <c r="H278" s="32">
        <v>21</v>
      </c>
      <c r="I278" s="33">
        <v>13460</v>
      </c>
      <c r="J278" s="228">
        <f t="shared" si="5"/>
        <v>362.8</v>
      </c>
      <c r="K278" s="192"/>
      <c r="L278" s="189"/>
      <c r="M278" s="193">
        <v>362.8</v>
      </c>
      <c r="N278" s="194"/>
      <c r="O278" s="194"/>
      <c r="P278" s="110" t="s">
        <v>262</v>
      </c>
    </row>
    <row r="279" spans="1:16" x14ac:dyDescent="0.2">
      <c r="A279" s="50">
        <v>273</v>
      </c>
      <c r="B279" s="278" t="s">
        <v>1749</v>
      </c>
      <c r="C279" s="34" t="s">
        <v>1687</v>
      </c>
      <c r="D279" s="40">
        <v>145971</v>
      </c>
      <c r="E279" s="80">
        <v>63117515</v>
      </c>
      <c r="F279" s="38" t="s">
        <v>1742</v>
      </c>
      <c r="G279" s="83" t="s">
        <v>1263</v>
      </c>
      <c r="H279" s="32">
        <v>21</v>
      </c>
      <c r="I279" s="33">
        <v>13620</v>
      </c>
      <c r="J279" s="228">
        <f t="shared" si="5"/>
        <v>307.7</v>
      </c>
      <c r="K279" s="192"/>
      <c r="L279" s="189"/>
      <c r="M279" s="193">
        <v>307.7</v>
      </c>
      <c r="N279" s="194"/>
      <c r="O279" s="194"/>
      <c r="P279" s="301" t="s">
        <v>357</v>
      </c>
    </row>
    <row r="280" spans="1:16" x14ac:dyDescent="0.2">
      <c r="A280" s="50">
        <v>274</v>
      </c>
      <c r="B280" s="278" t="s">
        <v>1750</v>
      </c>
      <c r="C280" s="34" t="s">
        <v>1342</v>
      </c>
      <c r="D280" s="40">
        <v>145979</v>
      </c>
      <c r="E280" s="80">
        <v>63117515</v>
      </c>
      <c r="F280" s="38" t="s">
        <v>1742</v>
      </c>
      <c r="G280" s="83" t="s">
        <v>1263</v>
      </c>
      <c r="H280" s="32">
        <v>21</v>
      </c>
      <c r="I280" s="33">
        <v>13620</v>
      </c>
      <c r="J280" s="228">
        <f t="shared" ref="J280:J314" si="6">K280+L280+M280+N280+O280</f>
        <v>225.45</v>
      </c>
      <c r="K280" s="192"/>
      <c r="L280" s="189"/>
      <c r="M280" s="193">
        <v>225.45</v>
      </c>
      <c r="N280" s="194"/>
      <c r="O280" s="194"/>
      <c r="P280" s="301" t="s">
        <v>357</v>
      </c>
    </row>
    <row r="281" spans="1:16" x14ac:dyDescent="0.2">
      <c r="A281" s="50">
        <v>275</v>
      </c>
      <c r="B281" s="278" t="s">
        <v>1751</v>
      </c>
      <c r="C281" s="34" t="s">
        <v>1747</v>
      </c>
      <c r="D281" s="40">
        <v>145994</v>
      </c>
      <c r="E281" s="80">
        <v>63117515</v>
      </c>
      <c r="F281" s="38" t="s">
        <v>1742</v>
      </c>
      <c r="G281" s="83" t="s">
        <v>1263</v>
      </c>
      <c r="H281" s="32">
        <v>21</v>
      </c>
      <c r="I281" s="33">
        <v>13620</v>
      </c>
      <c r="J281" s="228">
        <f t="shared" si="6"/>
        <v>78.849999999999994</v>
      </c>
      <c r="K281" s="192"/>
      <c r="L281" s="189"/>
      <c r="M281" s="193">
        <v>78.849999999999994</v>
      </c>
      <c r="N281" s="194"/>
      <c r="O281" s="194"/>
      <c r="P281" s="301" t="s">
        <v>357</v>
      </c>
    </row>
    <row r="282" spans="1:16" x14ac:dyDescent="0.2">
      <c r="A282" s="50">
        <v>276</v>
      </c>
      <c r="B282" s="278" t="s">
        <v>608</v>
      </c>
      <c r="C282" s="34" t="s">
        <v>915</v>
      </c>
      <c r="D282" s="40">
        <v>146030</v>
      </c>
      <c r="E282" s="80">
        <v>63117515</v>
      </c>
      <c r="F282" s="38" t="s">
        <v>1742</v>
      </c>
      <c r="G282" s="83" t="s">
        <v>199</v>
      </c>
      <c r="H282" s="32">
        <v>21</v>
      </c>
      <c r="I282" s="33">
        <v>14310</v>
      </c>
      <c r="J282" s="228">
        <f t="shared" si="6"/>
        <v>75.5</v>
      </c>
      <c r="K282" s="192"/>
      <c r="L282" s="189"/>
      <c r="M282" s="193">
        <v>75.5</v>
      </c>
      <c r="N282" s="194"/>
      <c r="O282" s="194"/>
      <c r="P282" s="301" t="s">
        <v>203</v>
      </c>
    </row>
    <row r="283" spans="1:16" x14ac:dyDescent="0.2">
      <c r="A283" s="50">
        <v>277</v>
      </c>
      <c r="B283" s="278" t="s">
        <v>1754</v>
      </c>
      <c r="C283" s="34" t="s">
        <v>1690</v>
      </c>
      <c r="D283" s="40">
        <v>146081</v>
      </c>
      <c r="E283" s="80">
        <v>63117515</v>
      </c>
      <c r="F283" s="38" t="s">
        <v>1742</v>
      </c>
      <c r="G283" s="83" t="s">
        <v>1056</v>
      </c>
      <c r="H283" s="32">
        <v>21</v>
      </c>
      <c r="I283" s="33">
        <v>13460</v>
      </c>
      <c r="J283" s="228">
        <f t="shared" si="6"/>
        <v>1642.48</v>
      </c>
      <c r="K283" s="192"/>
      <c r="L283" s="189"/>
      <c r="M283" s="193">
        <v>1642.48</v>
      </c>
      <c r="N283" s="194"/>
      <c r="O283" s="194"/>
      <c r="P283" s="301" t="s">
        <v>1757</v>
      </c>
    </row>
    <row r="284" spans="1:16" x14ac:dyDescent="0.2">
      <c r="A284" s="50">
        <v>278</v>
      </c>
      <c r="B284" s="278" t="s">
        <v>1755</v>
      </c>
      <c r="C284" s="34" t="s">
        <v>1690</v>
      </c>
      <c r="D284" s="40">
        <v>146096</v>
      </c>
      <c r="E284" s="80">
        <v>63117515</v>
      </c>
      <c r="F284" s="38" t="s">
        <v>1742</v>
      </c>
      <c r="G284" s="83" t="s">
        <v>1756</v>
      </c>
      <c r="H284" s="32">
        <v>21</v>
      </c>
      <c r="I284" s="33">
        <v>13460</v>
      </c>
      <c r="J284" s="228">
        <f t="shared" si="6"/>
        <v>935.06</v>
      </c>
      <c r="K284" s="192"/>
      <c r="L284" s="189"/>
      <c r="M284" s="193">
        <v>935.06</v>
      </c>
      <c r="N284" s="194"/>
      <c r="O284" s="194"/>
      <c r="P284" s="301" t="s">
        <v>1057</v>
      </c>
    </row>
    <row r="285" spans="1:16" x14ac:dyDescent="0.2">
      <c r="A285" s="50">
        <v>279</v>
      </c>
      <c r="B285" s="278" t="s">
        <v>1393</v>
      </c>
      <c r="C285" s="34" t="s">
        <v>196</v>
      </c>
      <c r="D285" s="40">
        <v>146180</v>
      </c>
      <c r="E285" s="80">
        <v>63117515</v>
      </c>
      <c r="F285" s="38" t="s">
        <v>1742</v>
      </c>
      <c r="G285" s="83" t="s">
        <v>113</v>
      </c>
      <c r="H285" s="32">
        <v>10</v>
      </c>
      <c r="I285" s="33">
        <v>13460</v>
      </c>
      <c r="J285" s="228">
        <f t="shared" si="6"/>
        <v>406.5</v>
      </c>
      <c r="K285" s="192"/>
      <c r="L285" s="314"/>
      <c r="M285" s="231">
        <v>406.5</v>
      </c>
      <c r="N285" s="194"/>
      <c r="O285" s="194"/>
      <c r="P285" s="110" t="s">
        <v>286</v>
      </c>
    </row>
    <row r="286" spans="1:16" x14ac:dyDescent="0.2">
      <c r="A286" s="50">
        <v>280</v>
      </c>
      <c r="B286" s="278" t="s">
        <v>1762</v>
      </c>
      <c r="C286" s="34" t="s">
        <v>218</v>
      </c>
      <c r="D286" s="40">
        <v>146188</v>
      </c>
      <c r="E286" s="80">
        <v>63117515</v>
      </c>
      <c r="F286" s="38" t="s">
        <v>1742</v>
      </c>
      <c r="G286" s="83" t="s">
        <v>113</v>
      </c>
      <c r="H286" s="32">
        <v>10</v>
      </c>
      <c r="I286" s="33">
        <v>13460</v>
      </c>
      <c r="J286" s="228">
        <f t="shared" si="6"/>
        <v>449.7</v>
      </c>
      <c r="K286" s="192"/>
      <c r="L286" s="189"/>
      <c r="M286" s="193">
        <v>449.7</v>
      </c>
      <c r="N286" s="194"/>
      <c r="O286" s="194"/>
      <c r="P286" s="110" t="s">
        <v>1763</v>
      </c>
    </row>
    <row r="287" spans="1:16" x14ac:dyDescent="0.2">
      <c r="A287" s="50">
        <v>281</v>
      </c>
      <c r="B287" s="278" t="s">
        <v>1053</v>
      </c>
      <c r="C287" s="34" t="s">
        <v>1054</v>
      </c>
      <c r="D287" s="40">
        <v>146197</v>
      </c>
      <c r="E287" s="80">
        <v>63117515</v>
      </c>
      <c r="F287" s="38" t="s">
        <v>1742</v>
      </c>
      <c r="G287" s="83" t="s">
        <v>113</v>
      </c>
      <c r="H287" s="32">
        <v>10</v>
      </c>
      <c r="I287" s="33">
        <v>13460</v>
      </c>
      <c r="J287" s="228">
        <f t="shared" si="6"/>
        <v>449.7</v>
      </c>
      <c r="K287" s="192"/>
      <c r="L287" s="314"/>
      <c r="M287" s="231">
        <v>449.7</v>
      </c>
      <c r="N287" s="194"/>
      <c r="O287" s="194"/>
      <c r="P287" s="110" t="s">
        <v>419</v>
      </c>
    </row>
    <row r="288" spans="1:16" x14ac:dyDescent="0.2">
      <c r="A288" s="50">
        <v>282</v>
      </c>
      <c r="B288" s="278" t="s">
        <v>1393</v>
      </c>
      <c r="C288" s="34" t="s">
        <v>196</v>
      </c>
      <c r="D288" s="40">
        <v>146203</v>
      </c>
      <c r="E288" s="80">
        <v>63117515</v>
      </c>
      <c r="F288" s="38" t="s">
        <v>1742</v>
      </c>
      <c r="G288" s="83" t="s">
        <v>113</v>
      </c>
      <c r="H288" s="32">
        <v>10</v>
      </c>
      <c r="I288" s="33">
        <v>13460</v>
      </c>
      <c r="J288" s="228">
        <f t="shared" si="6"/>
        <v>406.5</v>
      </c>
      <c r="K288" s="192"/>
      <c r="L288" s="314"/>
      <c r="M288" s="231">
        <v>406.5</v>
      </c>
      <c r="N288" s="194"/>
      <c r="O288" s="194"/>
      <c r="P288" s="110" t="s">
        <v>286</v>
      </c>
    </row>
    <row r="289" spans="1:17" x14ac:dyDescent="0.2">
      <c r="A289" s="50">
        <v>283</v>
      </c>
      <c r="B289" s="278" t="s">
        <v>1762</v>
      </c>
      <c r="C289" s="34" t="s">
        <v>218</v>
      </c>
      <c r="D289" s="40">
        <v>146210</v>
      </c>
      <c r="E289" s="80">
        <v>63117515</v>
      </c>
      <c r="F289" s="38" t="s">
        <v>1742</v>
      </c>
      <c r="G289" s="83" t="s">
        <v>113</v>
      </c>
      <c r="H289" s="32">
        <v>10</v>
      </c>
      <c r="I289" s="33">
        <v>13460</v>
      </c>
      <c r="J289" s="228">
        <f t="shared" si="6"/>
        <v>449.7</v>
      </c>
      <c r="K289" s="192"/>
      <c r="L289" s="189"/>
      <c r="M289" s="193">
        <v>449.7</v>
      </c>
      <c r="N289" s="194"/>
      <c r="O289" s="194"/>
      <c r="P289" s="110" t="s">
        <v>1763</v>
      </c>
    </row>
    <row r="290" spans="1:17" x14ac:dyDescent="0.2">
      <c r="A290" s="50">
        <v>284</v>
      </c>
      <c r="B290" s="278" t="s">
        <v>1393</v>
      </c>
      <c r="C290" s="34" t="s">
        <v>196</v>
      </c>
      <c r="D290" s="40">
        <v>146217</v>
      </c>
      <c r="E290" s="80">
        <v>63117515</v>
      </c>
      <c r="F290" s="38" t="s">
        <v>1742</v>
      </c>
      <c r="G290" s="83" t="s">
        <v>113</v>
      </c>
      <c r="H290" s="32">
        <v>10</v>
      </c>
      <c r="I290" s="33">
        <v>13460</v>
      </c>
      <c r="J290" s="228">
        <f t="shared" si="6"/>
        <v>406.5</v>
      </c>
      <c r="K290" s="192"/>
      <c r="L290" s="314"/>
      <c r="M290" s="231">
        <v>406.5</v>
      </c>
      <c r="N290" s="194"/>
      <c r="O290" s="194"/>
      <c r="P290" s="110" t="s">
        <v>286</v>
      </c>
    </row>
    <row r="291" spans="1:17" x14ac:dyDescent="0.2">
      <c r="A291" s="50">
        <v>285</v>
      </c>
      <c r="B291" s="278" t="s">
        <v>1762</v>
      </c>
      <c r="C291" s="34" t="s">
        <v>218</v>
      </c>
      <c r="D291" s="40">
        <v>146222</v>
      </c>
      <c r="E291" s="80">
        <v>63117515</v>
      </c>
      <c r="F291" s="38" t="s">
        <v>1742</v>
      </c>
      <c r="G291" s="83" t="s">
        <v>113</v>
      </c>
      <c r="H291" s="32">
        <v>10</v>
      </c>
      <c r="I291" s="33">
        <v>13460</v>
      </c>
      <c r="J291" s="228">
        <f t="shared" si="6"/>
        <v>449.7</v>
      </c>
      <c r="K291" s="192"/>
      <c r="L291" s="189"/>
      <c r="M291" s="193">
        <v>449.7</v>
      </c>
      <c r="N291" s="194"/>
      <c r="O291" s="194"/>
      <c r="P291" s="110" t="s">
        <v>1763</v>
      </c>
    </row>
    <row r="292" spans="1:17" x14ac:dyDescent="0.2">
      <c r="A292" s="50">
        <v>286</v>
      </c>
      <c r="B292" s="278" t="s">
        <v>1768</v>
      </c>
      <c r="C292" s="34" t="s">
        <v>285</v>
      </c>
      <c r="D292" s="40">
        <v>146509</v>
      </c>
      <c r="E292" s="80">
        <v>63117515</v>
      </c>
      <c r="F292" s="38" t="s">
        <v>1767</v>
      </c>
      <c r="G292" s="83" t="s">
        <v>113</v>
      </c>
      <c r="H292" s="32">
        <v>21</v>
      </c>
      <c r="I292" s="33">
        <v>13460</v>
      </c>
      <c r="J292" s="228">
        <f t="shared" si="6"/>
        <v>406.5</v>
      </c>
      <c r="K292" s="192"/>
      <c r="L292" s="189"/>
      <c r="M292" s="193">
        <v>406.5</v>
      </c>
      <c r="N292" s="194"/>
      <c r="O292" s="194"/>
      <c r="P292" s="110" t="s">
        <v>415</v>
      </c>
    </row>
    <row r="293" spans="1:17" x14ac:dyDescent="0.2">
      <c r="A293" s="50">
        <v>287</v>
      </c>
      <c r="B293" s="278" t="s">
        <v>1774</v>
      </c>
      <c r="C293" s="34" t="s">
        <v>1152</v>
      </c>
      <c r="D293" s="40">
        <v>147422</v>
      </c>
      <c r="E293" s="80">
        <v>63117515</v>
      </c>
      <c r="F293" s="38" t="s">
        <v>1767</v>
      </c>
      <c r="G293" s="83" t="s">
        <v>467</v>
      </c>
      <c r="H293" s="32">
        <v>21</v>
      </c>
      <c r="I293" s="33">
        <v>13440</v>
      </c>
      <c r="J293" s="228">
        <f t="shared" si="6"/>
        <v>600</v>
      </c>
      <c r="K293" s="192"/>
      <c r="L293" s="189"/>
      <c r="M293" s="193">
        <v>600</v>
      </c>
      <c r="N293" s="194"/>
      <c r="O293" s="194"/>
      <c r="P293" s="301" t="s">
        <v>1775</v>
      </c>
    </row>
    <row r="294" spans="1:17" x14ac:dyDescent="0.2">
      <c r="A294" s="50">
        <v>288</v>
      </c>
      <c r="B294" s="278" t="s">
        <v>1237</v>
      </c>
      <c r="C294" s="34" t="s">
        <v>348</v>
      </c>
      <c r="D294" s="40">
        <v>147677</v>
      </c>
      <c r="E294" s="80">
        <v>63117515</v>
      </c>
      <c r="F294" s="38" t="s">
        <v>1781</v>
      </c>
      <c r="G294" s="83" t="s">
        <v>467</v>
      </c>
      <c r="H294" s="32">
        <v>21</v>
      </c>
      <c r="I294" s="33">
        <v>13440</v>
      </c>
      <c r="J294" s="228">
        <f t="shared" si="6"/>
        <v>200</v>
      </c>
      <c r="K294" s="192"/>
      <c r="L294" s="189"/>
      <c r="M294" s="193">
        <v>200</v>
      </c>
      <c r="N294" s="194"/>
      <c r="O294" s="194"/>
      <c r="P294" s="301" t="s">
        <v>1238</v>
      </c>
    </row>
    <row r="295" spans="1:17" x14ac:dyDescent="0.2">
      <c r="A295" s="50">
        <v>289</v>
      </c>
      <c r="B295" s="278" t="s">
        <v>516</v>
      </c>
      <c r="C295" s="34" t="s">
        <v>1125</v>
      </c>
      <c r="D295" s="40">
        <v>148119</v>
      </c>
      <c r="E295" s="80">
        <v>63117515</v>
      </c>
      <c r="F295" s="38" t="s">
        <v>1781</v>
      </c>
      <c r="G295" s="83" t="s">
        <v>199</v>
      </c>
      <c r="H295" s="32">
        <v>21</v>
      </c>
      <c r="I295" s="33">
        <v>14310</v>
      </c>
      <c r="J295" s="228">
        <f t="shared" si="6"/>
        <v>70</v>
      </c>
      <c r="K295" s="192"/>
      <c r="L295" s="189"/>
      <c r="M295" s="193">
        <v>70</v>
      </c>
      <c r="N295" s="194"/>
      <c r="O295" s="194"/>
      <c r="P295" s="301" t="s">
        <v>203</v>
      </c>
    </row>
    <row r="296" spans="1:17" x14ac:dyDescent="0.2">
      <c r="A296" s="50">
        <v>290</v>
      </c>
      <c r="B296" s="278" t="s">
        <v>1803</v>
      </c>
      <c r="C296" s="34" t="s">
        <v>1684</v>
      </c>
      <c r="D296" s="40">
        <v>148398</v>
      </c>
      <c r="E296" s="80">
        <v>63117515</v>
      </c>
      <c r="F296" s="38" t="s">
        <v>1781</v>
      </c>
      <c r="G296" s="83" t="s">
        <v>113</v>
      </c>
      <c r="H296" s="32">
        <v>10</v>
      </c>
      <c r="I296" s="33">
        <v>13460</v>
      </c>
      <c r="J296" s="228">
        <f t="shared" si="6"/>
        <v>5592</v>
      </c>
      <c r="K296" s="192"/>
      <c r="L296" s="189"/>
      <c r="M296" s="193">
        <v>5592</v>
      </c>
      <c r="N296" s="194"/>
      <c r="O296" s="194"/>
      <c r="P296" s="301" t="s">
        <v>1705</v>
      </c>
    </row>
    <row r="297" spans="1:17" x14ac:dyDescent="0.2">
      <c r="A297" s="50">
        <v>291</v>
      </c>
      <c r="B297" s="278" t="s">
        <v>1804</v>
      </c>
      <c r="C297" s="34" t="s">
        <v>1342</v>
      </c>
      <c r="D297" s="40">
        <v>148422</v>
      </c>
      <c r="E297" s="80">
        <v>63117515</v>
      </c>
      <c r="F297" s="38" t="s">
        <v>1781</v>
      </c>
      <c r="G297" s="83" t="s">
        <v>339</v>
      </c>
      <c r="H297" s="32">
        <v>21</v>
      </c>
      <c r="I297" s="33">
        <v>14140</v>
      </c>
      <c r="J297" s="228">
        <f t="shared" si="6"/>
        <v>995.92</v>
      </c>
      <c r="K297" s="192"/>
      <c r="L297" s="189"/>
      <c r="M297" s="193">
        <v>995.92</v>
      </c>
      <c r="N297" s="194"/>
      <c r="O297" s="194"/>
      <c r="P297" s="301" t="s">
        <v>340</v>
      </c>
    </row>
    <row r="298" spans="1:17" x14ac:dyDescent="0.2">
      <c r="A298" s="50">
        <v>292</v>
      </c>
      <c r="B298" s="278" t="s">
        <v>1808</v>
      </c>
      <c r="C298" s="34" t="s">
        <v>1684</v>
      </c>
      <c r="D298" s="40">
        <v>148533</v>
      </c>
      <c r="E298" s="80">
        <v>63117515</v>
      </c>
      <c r="F298" s="38" t="s">
        <v>1781</v>
      </c>
      <c r="G298" s="83" t="s">
        <v>778</v>
      </c>
      <c r="H298" s="32">
        <v>21</v>
      </c>
      <c r="I298" s="33">
        <v>13450</v>
      </c>
      <c r="J298" s="228">
        <f t="shared" si="6"/>
        <v>1073.07</v>
      </c>
      <c r="K298" s="192"/>
      <c r="L298" s="189"/>
      <c r="M298" s="193">
        <v>1073.07</v>
      </c>
      <c r="N298" s="194"/>
      <c r="O298" s="194"/>
      <c r="P298" s="301" t="s">
        <v>598</v>
      </c>
    </row>
    <row r="299" spans="1:17" x14ac:dyDescent="0.2">
      <c r="A299" s="50">
        <v>293</v>
      </c>
      <c r="B299" s="278" t="s">
        <v>609</v>
      </c>
      <c r="C299" s="34" t="s">
        <v>1565</v>
      </c>
      <c r="D299" s="40">
        <v>148569</v>
      </c>
      <c r="E299" s="80">
        <v>63117515</v>
      </c>
      <c r="F299" s="38" t="s">
        <v>1781</v>
      </c>
      <c r="G299" s="83" t="s">
        <v>113</v>
      </c>
      <c r="H299" s="32">
        <v>21</v>
      </c>
      <c r="I299" s="33">
        <v>13460</v>
      </c>
      <c r="J299" s="228">
        <f t="shared" si="6"/>
        <v>500</v>
      </c>
      <c r="K299" s="192"/>
      <c r="L299" s="189"/>
      <c r="M299" s="193">
        <v>500</v>
      </c>
      <c r="N299" s="194"/>
      <c r="O299" s="194"/>
      <c r="P299" s="301" t="s">
        <v>1809</v>
      </c>
    </row>
    <row r="300" spans="1:17" x14ac:dyDescent="0.2">
      <c r="A300" s="50">
        <v>294</v>
      </c>
      <c r="B300" s="278" t="s">
        <v>1810</v>
      </c>
      <c r="C300" s="34" t="s">
        <v>1051</v>
      </c>
      <c r="D300" s="40">
        <v>148603</v>
      </c>
      <c r="E300" s="80">
        <v>63117515</v>
      </c>
      <c r="F300" s="38" t="s">
        <v>1781</v>
      </c>
      <c r="G300" s="83" t="s">
        <v>482</v>
      </c>
      <c r="H300" s="32">
        <v>21</v>
      </c>
      <c r="I300" s="33">
        <v>13610</v>
      </c>
      <c r="J300" s="228">
        <f t="shared" si="6"/>
        <v>420</v>
      </c>
      <c r="K300" s="192"/>
      <c r="L300" s="189"/>
      <c r="M300" s="193">
        <v>420</v>
      </c>
      <c r="N300" s="194"/>
      <c r="O300" s="194"/>
      <c r="P300" s="301" t="s">
        <v>1097</v>
      </c>
    </row>
    <row r="301" spans="1:17" x14ac:dyDescent="0.2">
      <c r="A301" s="50">
        <v>295</v>
      </c>
      <c r="B301" s="278" t="s">
        <v>1813</v>
      </c>
      <c r="C301" s="34" t="s">
        <v>616</v>
      </c>
      <c r="D301" s="40">
        <v>148661</v>
      </c>
      <c r="E301" s="80">
        <v>63117515</v>
      </c>
      <c r="F301" s="38" t="s">
        <v>1781</v>
      </c>
      <c r="G301" s="83" t="s">
        <v>215</v>
      </c>
      <c r="H301" s="32">
        <v>21</v>
      </c>
      <c r="I301" s="33">
        <v>13780</v>
      </c>
      <c r="J301" s="228">
        <f t="shared" si="6"/>
        <v>884.77</v>
      </c>
      <c r="K301" s="192"/>
      <c r="L301" s="189"/>
      <c r="M301" s="193">
        <v>884.77</v>
      </c>
      <c r="N301" s="194"/>
      <c r="O301" s="194"/>
      <c r="P301" s="301" t="s">
        <v>216</v>
      </c>
      <c r="Q301" s="548" t="s">
        <v>1814</v>
      </c>
    </row>
    <row r="302" spans="1:17" x14ac:dyDescent="0.2">
      <c r="A302" s="50">
        <v>296</v>
      </c>
      <c r="B302" s="278" t="s">
        <v>1834</v>
      </c>
      <c r="C302" s="34" t="s">
        <v>1385</v>
      </c>
      <c r="D302" s="40">
        <v>149510</v>
      </c>
      <c r="E302" s="80">
        <v>63117515</v>
      </c>
      <c r="F302" s="24" t="s">
        <v>1817</v>
      </c>
      <c r="G302" s="77" t="s">
        <v>382</v>
      </c>
      <c r="H302" s="48">
        <v>10</v>
      </c>
      <c r="I302" s="51">
        <v>14310</v>
      </c>
      <c r="J302" s="228">
        <f t="shared" si="6"/>
        <v>49.2</v>
      </c>
      <c r="K302" s="431"/>
      <c r="L302" s="247"/>
      <c r="M302" s="193">
        <v>49.2</v>
      </c>
      <c r="N302" s="194"/>
      <c r="O302" s="194"/>
      <c r="P302" s="521" t="s">
        <v>206</v>
      </c>
      <c r="Q302" s="548"/>
    </row>
    <row r="303" spans="1:17" x14ac:dyDescent="0.2">
      <c r="A303" s="50">
        <v>297</v>
      </c>
      <c r="B303" s="278" t="s">
        <v>1847</v>
      </c>
      <c r="C303" s="34" t="s">
        <v>1385</v>
      </c>
      <c r="D303" s="40">
        <v>149741</v>
      </c>
      <c r="E303" s="80">
        <v>63117515</v>
      </c>
      <c r="F303" s="38" t="s">
        <v>1817</v>
      </c>
      <c r="G303" s="83" t="s">
        <v>382</v>
      </c>
      <c r="H303" s="32">
        <v>10</v>
      </c>
      <c r="I303" s="33">
        <v>14310</v>
      </c>
      <c r="J303" s="228">
        <f t="shared" si="6"/>
        <v>484.8</v>
      </c>
      <c r="K303" s="192"/>
      <c r="L303" s="247"/>
      <c r="M303" s="231">
        <v>484.8</v>
      </c>
      <c r="N303" s="194"/>
      <c r="O303" s="194"/>
      <c r="P303" s="342" t="s">
        <v>206</v>
      </c>
      <c r="Q303" s="548"/>
    </row>
    <row r="304" spans="1:17" x14ac:dyDescent="0.2">
      <c r="A304" s="50">
        <v>298</v>
      </c>
      <c r="B304" s="278" t="s">
        <v>1880</v>
      </c>
      <c r="C304" s="34" t="s">
        <v>1245</v>
      </c>
      <c r="D304" s="40">
        <v>150098</v>
      </c>
      <c r="E304" s="80">
        <v>63117515</v>
      </c>
      <c r="F304" s="38" t="s">
        <v>1865</v>
      </c>
      <c r="G304" s="83" t="s">
        <v>474</v>
      </c>
      <c r="H304" s="32">
        <v>10</v>
      </c>
      <c r="I304" s="33">
        <v>21200</v>
      </c>
      <c r="J304" s="228">
        <f t="shared" si="6"/>
        <v>1000</v>
      </c>
      <c r="K304" s="192"/>
      <c r="L304" s="247"/>
      <c r="M304" s="231"/>
      <c r="N304" s="194">
        <v>1000</v>
      </c>
      <c r="O304" s="194"/>
      <c r="P304" s="342" t="s">
        <v>1881</v>
      </c>
      <c r="Q304" s="548"/>
    </row>
    <row r="305" spans="1:17" x14ac:dyDescent="0.2">
      <c r="A305" s="50">
        <v>299</v>
      </c>
      <c r="B305" s="278" t="s">
        <v>1882</v>
      </c>
      <c r="C305" s="34" t="s">
        <v>1182</v>
      </c>
      <c r="D305" s="40">
        <v>150112</v>
      </c>
      <c r="E305" s="80">
        <v>63117515</v>
      </c>
      <c r="F305" s="38" t="s">
        <v>1865</v>
      </c>
      <c r="G305" s="83" t="s">
        <v>474</v>
      </c>
      <c r="H305" s="32">
        <v>10</v>
      </c>
      <c r="I305" s="33">
        <v>21200</v>
      </c>
      <c r="J305" s="228">
        <f t="shared" si="6"/>
        <v>500</v>
      </c>
      <c r="K305" s="192"/>
      <c r="L305" s="247"/>
      <c r="M305" s="231"/>
      <c r="N305" s="194">
        <v>500</v>
      </c>
      <c r="O305" s="194"/>
      <c r="P305" s="342" t="s">
        <v>1883</v>
      </c>
      <c r="Q305" s="548"/>
    </row>
    <row r="306" spans="1:17" x14ac:dyDescent="0.2">
      <c r="A306" s="50">
        <v>300</v>
      </c>
      <c r="B306" s="278" t="s">
        <v>1884</v>
      </c>
      <c r="C306" s="34" t="s">
        <v>1885</v>
      </c>
      <c r="D306" s="40">
        <v>150136</v>
      </c>
      <c r="E306" s="80">
        <v>63117515</v>
      </c>
      <c r="F306" s="38" t="s">
        <v>1865</v>
      </c>
      <c r="G306" s="83" t="s">
        <v>474</v>
      </c>
      <c r="H306" s="32">
        <v>10</v>
      </c>
      <c r="I306" s="33">
        <v>21200</v>
      </c>
      <c r="J306" s="228">
        <f t="shared" si="6"/>
        <v>300</v>
      </c>
      <c r="K306" s="192"/>
      <c r="L306" s="247"/>
      <c r="M306" s="231"/>
      <c r="N306" s="194">
        <v>300</v>
      </c>
      <c r="O306" s="194"/>
      <c r="P306" s="342" t="s">
        <v>1516</v>
      </c>
      <c r="Q306" s="548"/>
    </row>
    <row r="307" spans="1:17" x14ac:dyDescent="0.2">
      <c r="A307" s="50">
        <v>301</v>
      </c>
      <c r="B307" s="278" t="s">
        <v>1886</v>
      </c>
      <c r="C307" s="34" t="s">
        <v>1697</v>
      </c>
      <c r="D307" s="40">
        <v>150163</v>
      </c>
      <c r="E307" s="80">
        <v>63117515</v>
      </c>
      <c r="F307" s="38" t="s">
        <v>1865</v>
      </c>
      <c r="G307" s="83" t="s">
        <v>474</v>
      </c>
      <c r="H307" s="32">
        <v>10</v>
      </c>
      <c r="I307" s="33">
        <v>21200</v>
      </c>
      <c r="J307" s="228">
        <f t="shared" si="6"/>
        <v>700</v>
      </c>
      <c r="K307" s="192"/>
      <c r="L307" s="247"/>
      <c r="M307" s="231"/>
      <c r="N307" s="194">
        <v>700</v>
      </c>
      <c r="O307" s="194"/>
      <c r="P307" s="342" t="s">
        <v>1887</v>
      </c>
      <c r="Q307" s="548"/>
    </row>
    <row r="308" spans="1:17" x14ac:dyDescent="0.2">
      <c r="A308" s="50">
        <v>302</v>
      </c>
      <c r="B308" s="278" t="s">
        <v>1889</v>
      </c>
      <c r="C308" s="34" t="s">
        <v>775</v>
      </c>
      <c r="D308" s="40">
        <v>150173</v>
      </c>
      <c r="E308" s="80">
        <v>63117515</v>
      </c>
      <c r="F308" s="38" t="s">
        <v>1865</v>
      </c>
      <c r="G308" s="83" t="s">
        <v>474</v>
      </c>
      <c r="H308" s="32">
        <v>10</v>
      </c>
      <c r="I308" s="33">
        <v>21200</v>
      </c>
      <c r="J308" s="228">
        <f t="shared" si="6"/>
        <v>500</v>
      </c>
      <c r="K308" s="192"/>
      <c r="L308" s="247"/>
      <c r="M308" s="231"/>
      <c r="N308" s="194">
        <v>500</v>
      </c>
      <c r="O308" s="194"/>
      <c r="P308" s="342" t="s">
        <v>1888</v>
      </c>
      <c r="Q308" s="548"/>
    </row>
    <row r="309" spans="1:17" x14ac:dyDescent="0.2">
      <c r="A309" s="50">
        <v>303</v>
      </c>
      <c r="B309" s="278" t="s">
        <v>1896</v>
      </c>
      <c r="C309" s="34" t="s">
        <v>1690</v>
      </c>
      <c r="D309" s="40">
        <v>150561</v>
      </c>
      <c r="E309" s="80">
        <v>63117515</v>
      </c>
      <c r="F309" s="38" t="s">
        <v>1865</v>
      </c>
      <c r="G309" s="83" t="s">
        <v>113</v>
      </c>
      <c r="H309" s="32">
        <v>21</v>
      </c>
      <c r="I309" s="33">
        <v>13460</v>
      </c>
      <c r="J309" s="228">
        <f t="shared" si="6"/>
        <v>982</v>
      </c>
      <c r="K309" s="192"/>
      <c r="L309" s="189"/>
      <c r="M309" s="193">
        <v>982</v>
      </c>
      <c r="N309" s="194"/>
      <c r="O309" s="194"/>
      <c r="P309" s="301" t="s">
        <v>1705</v>
      </c>
      <c r="Q309" s="548"/>
    </row>
    <row r="310" spans="1:17" x14ac:dyDescent="0.2">
      <c r="A310" s="50">
        <v>304</v>
      </c>
      <c r="B310" s="278" t="s">
        <v>1927</v>
      </c>
      <c r="C310" s="34" t="s">
        <v>1865</v>
      </c>
      <c r="D310" s="40">
        <v>151644</v>
      </c>
      <c r="E310" s="80">
        <v>63117515</v>
      </c>
      <c r="F310" s="38" t="s">
        <v>1918</v>
      </c>
      <c r="G310" s="83" t="s">
        <v>784</v>
      </c>
      <c r="H310" s="32">
        <v>21</v>
      </c>
      <c r="I310" s="33">
        <v>14010</v>
      </c>
      <c r="J310" s="228">
        <f t="shared" si="6"/>
        <v>5128</v>
      </c>
      <c r="K310" s="192"/>
      <c r="L310" s="189"/>
      <c r="M310" s="193">
        <v>5128</v>
      </c>
      <c r="N310" s="194"/>
      <c r="O310" s="194"/>
      <c r="P310" s="301" t="s">
        <v>337</v>
      </c>
      <c r="Q310" s="548"/>
    </row>
    <row r="311" spans="1:17" x14ac:dyDescent="0.2">
      <c r="A311" s="50">
        <v>305</v>
      </c>
      <c r="B311" s="278" t="s">
        <v>1776</v>
      </c>
      <c r="C311" s="34" t="s">
        <v>348</v>
      </c>
      <c r="D311" s="40">
        <v>152336</v>
      </c>
      <c r="E311" s="80">
        <v>63117515</v>
      </c>
      <c r="F311" s="38" t="s">
        <v>1918</v>
      </c>
      <c r="G311" s="83" t="s">
        <v>467</v>
      </c>
      <c r="H311" s="32">
        <v>21</v>
      </c>
      <c r="I311" s="33">
        <v>13440</v>
      </c>
      <c r="J311" s="228">
        <f t="shared" si="6"/>
        <v>350</v>
      </c>
      <c r="K311" s="192"/>
      <c r="L311" s="189"/>
      <c r="M311" s="193">
        <v>350</v>
      </c>
      <c r="N311" s="194"/>
      <c r="O311" s="194"/>
      <c r="P311" s="301" t="s">
        <v>1777</v>
      </c>
    </row>
    <row r="312" spans="1:17" x14ac:dyDescent="0.2">
      <c r="A312" s="50">
        <v>306</v>
      </c>
      <c r="B312" s="278" t="s">
        <v>1776</v>
      </c>
      <c r="C312" s="34" t="s">
        <v>348</v>
      </c>
      <c r="D312" s="40">
        <v>152354</v>
      </c>
      <c r="E312" s="80">
        <v>63117515</v>
      </c>
      <c r="F312" s="38" t="s">
        <v>1918</v>
      </c>
      <c r="G312" s="83" t="s">
        <v>467</v>
      </c>
      <c r="H312" s="32">
        <v>21</v>
      </c>
      <c r="I312" s="33">
        <v>13440</v>
      </c>
      <c r="J312" s="228">
        <f t="shared" si="6"/>
        <v>350</v>
      </c>
      <c r="K312" s="192"/>
      <c r="L312" s="189"/>
      <c r="M312" s="193">
        <v>350</v>
      </c>
      <c r="N312" s="194"/>
      <c r="O312" s="194"/>
      <c r="P312" s="301" t="s">
        <v>1176</v>
      </c>
    </row>
    <row r="313" spans="1:17" x14ac:dyDescent="0.2">
      <c r="A313" s="50">
        <v>307</v>
      </c>
      <c r="B313" s="278" t="s">
        <v>1776</v>
      </c>
      <c r="C313" s="34" t="s">
        <v>348</v>
      </c>
      <c r="D313" s="40">
        <v>152369</v>
      </c>
      <c r="E313" s="80">
        <v>63117515</v>
      </c>
      <c r="F313" s="38" t="s">
        <v>1918</v>
      </c>
      <c r="G313" s="83" t="s">
        <v>467</v>
      </c>
      <c r="H313" s="32">
        <v>21</v>
      </c>
      <c r="I313" s="33">
        <v>13440</v>
      </c>
      <c r="J313" s="228">
        <f t="shared" si="6"/>
        <v>350</v>
      </c>
      <c r="K313" s="192"/>
      <c r="L313" s="189"/>
      <c r="M313" s="193">
        <v>350</v>
      </c>
      <c r="N313" s="194"/>
      <c r="O313" s="194"/>
      <c r="P313" s="301" t="s">
        <v>1778</v>
      </c>
    </row>
    <row r="314" spans="1:17" ht="13.5" thickBot="1" x14ac:dyDescent="0.25">
      <c r="A314" s="50">
        <v>308</v>
      </c>
      <c r="B314" s="278"/>
      <c r="C314" s="34"/>
      <c r="D314" s="40"/>
      <c r="E314" s="80"/>
      <c r="F314" s="38" t="s">
        <v>1967</v>
      </c>
      <c r="G314" s="83" t="s">
        <v>1555</v>
      </c>
      <c r="H314" s="48">
        <v>10</v>
      </c>
      <c r="I314" s="33">
        <v>11110</v>
      </c>
      <c r="J314" s="228">
        <f t="shared" si="6"/>
        <v>6552.33</v>
      </c>
      <c r="K314" s="192">
        <v>6552.33</v>
      </c>
      <c r="L314" s="189"/>
      <c r="M314" s="193"/>
      <c r="N314" s="194"/>
      <c r="O314" s="194"/>
      <c r="P314" s="110"/>
    </row>
    <row r="315" spans="1:17" ht="13.5" thickBot="1" x14ac:dyDescent="0.25">
      <c r="A315" s="208"/>
      <c r="B315" s="209"/>
      <c r="C315" s="226"/>
      <c r="D315" s="361"/>
      <c r="E315" s="211"/>
      <c r="F315" s="210"/>
      <c r="G315" s="211"/>
      <c r="H315" s="210"/>
      <c r="I315" s="212" t="s">
        <v>48</v>
      </c>
      <c r="J315" s="213">
        <f>SUM(J7:J314)</f>
        <v>450220.74999999988</v>
      </c>
      <c r="K315" s="213">
        <f>SUM(K7:K314)</f>
        <v>37311.030000000006</v>
      </c>
      <c r="L315" s="213">
        <v>0</v>
      </c>
      <c r="M315" s="213">
        <f>SUM(M7:M314)</f>
        <v>385409.71999999986</v>
      </c>
      <c r="N315" s="213">
        <f>SUM(N7:N314)</f>
        <v>27500</v>
      </c>
      <c r="O315" s="213">
        <f>SUM(O7:O314)</f>
        <v>0</v>
      </c>
      <c r="P315" s="227"/>
    </row>
    <row r="316" spans="1:17" x14ac:dyDescent="0.2">
      <c r="M316" s="25"/>
      <c r="N316" s="25"/>
      <c r="O316" s="25"/>
      <c r="P316" s="102"/>
    </row>
    <row r="317" spans="1:17" x14ac:dyDescent="0.2">
      <c r="D317" s="73"/>
      <c r="G317" s="1"/>
      <c r="I317" s="25"/>
      <c r="J317" s="281"/>
      <c r="K317" s="281"/>
      <c r="L317" s="25"/>
      <c r="M317" s="474"/>
      <c r="N317" s="319"/>
      <c r="O317" s="25"/>
      <c r="P317" s="561"/>
    </row>
    <row r="318" spans="1:17" x14ac:dyDescent="0.2">
      <c r="C318" s="537"/>
    </row>
    <row r="321" spans="2:16" x14ac:dyDescent="0.2">
      <c r="B321" s="1"/>
      <c r="C321" s="1"/>
      <c r="D321" s="1"/>
      <c r="E321" s="1"/>
      <c r="G321" s="1"/>
      <c r="P321" s="1"/>
    </row>
    <row r="322" spans="2:16" x14ac:dyDescent="0.2">
      <c r="B322" s="1"/>
      <c r="C322" s="1"/>
      <c r="D322" s="1"/>
      <c r="E322" s="1"/>
      <c r="G322" s="1"/>
      <c r="P322" s="1"/>
    </row>
    <row r="323" spans="2:16" x14ac:dyDescent="0.2">
      <c r="B323" s="1"/>
      <c r="C323" s="1"/>
      <c r="D323" s="1"/>
      <c r="E323" s="1"/>
      <c r="G323" s="1"/>
      <c r="P323" s="1"/>
    </row>
    <row r="324" spans="2:16" x14ac:dyDescent="0.2">
      <c r="B324" s="1"/>
      <c r="C324" s="1"/>
      <c r="D324" s="1"/>
      <c r="E324" s="1"/>
      <c r="G324" s="1"/>
      <c r="P324" s="1"/>
    </row>
    <row r="327" spans="2:16" x14ac:dyDescent="0.2">
      <c r="G327" s="111"/>
    </row>
    <row r="340" spans="16:16" x14ac:dyDescent="0.2">
      <c r="P340" s="114"/>
    </row>
    <row r="543" ht="12.75" customHeight="1" x14ac:dyDescent="0.2"/>
  </sheetData>
  <autoFilter ref="A6:P320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4"/>
  <sheetViews>
    <sheetView topLeftCell="A118" zoomScale="110" zoomScaleNormal="110" workbookViewId="0">
      <selection activeCell="V127" sqref="V127"/>
    </sheetView>
  </sheetViews>
  <sheetFormatPr defaultRowHeight="12.75" x14ac:dyDescent="0.2"/>
  <cols>
    <col min="1" max="1" width="4.42578125" style="1" customWidth="1"/>
    <col min="2" max="2" width="11.5703125" style="2" customWidth="1"/>
    <col min="3" max="3" width="8.7109375" style="1" customWidth="1"/>
    <col min="4" max="4" width="7" style="102" customWidth="1"/>
    <col min="5" max="5" width="9.42578125" style="2" customWidth="1"/>
    <col min="6" max="6" width="8.42578125" style="1" customWidth="1"/>
    <col min="7" max="7" width="22.140625" style="2" customWidth="1"/>
    <col min="8" max="8" width="4.28515625" style="1" customWidth="1"/>
    <col min="9" max="9" width="6.42578125" style="1" customWidth="1"/>
    <col min="10" max="10" width="9.85546875" style="1" customWidth="1"/>
    <col min="11" max="11" width="8.85546875" style="1" customWidth="1"/>
    <col min="12" max="12" width="8" style="1" customWidth="1"/>
    <col min="13" max="13" width="8.85546875" style="1" customWidth="1"/>
    <col min="14" max="14" width="6.7109375" style="1" customWidth="1"/>
    <col min="15" max="15" width="9.42578125" style="1" customWidth="1"/>
    <col min="16" max="16" width="17.28515625" style="1" customWidth="1"/>
    <col min="17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ht="16.5" thickBot="1" x14ac:dyDescent="0.3">
      <c r="A5" s="3" t="s">
        <v>1008</v>
      </c>
      <c r="B5" s="67"/>
      <c r="C5" s="3"/>
      <c r="E5" s="67"/>
      <c r="F5" s="3"/>
      <c r="G5" s="67"/>
      <c r="H5" s="3"/>
      <c r="I5" s="3"/>
      <c r="J5" s="3"/>
      <c r="K5" s="3"/>
      <c r="L5" s="25"/>
      <c r="M5" s="25"/>
      <c r="N5" s="25"/>
      <c r="O5" s="25"/>
      <c r="P5" s="25"/>
      <c r="Q5" s="25"/>
      <c r="R5" s="25"/>
      <c r="S5" s="25"/>
    </row>
    <row r="6" spans="1:19" ht="13.5" thickBot="1" x14ac:dyDescent="0.25">
      <c r="A6" s="214" t="s">
        <v>2</v>
      </c>
      <c r="B6" s="215" t="s">
        <v>50</v>
      </c>
      <c r="C6" s="232" t="s">
        <v>49</v>
      </c>
      <c r="D6" s="217" t="s">
        <v>0</v>
      </c>
      <c r="E6" s="218" t="s">
        <v>3</v>
      </c>
      <c r="F6" s="219" t="s">
        <v>51</v>
      </c>
      <c r="G6" s="220" t="s">
        <v>4</v>
      </c>
      <c r="H6" s="214" t="s">
        <v>28</v>
      </c>
      <c r="I6" s="221" t="s">
        <v>5</v>
      </c>
      <c r="J6" s="236" t="s">
        <v>6</v>
      </c>
      <c r="K6" s="223" t="s">
        <v>7</v>
      </c>
      <c r="L6" s="224" t="s">
        <v>8</v>
      </c>
      <c r="M6" s="222" t="s">
        <v>9</v>
      </c>
      <c r="N6" s="225" t="s">
        <v>10</v>
      </c>
      <c r="O6" s="222" t="s">
        <v>11</v>
      </c>
      <c r="P6" s="222" t="s">
        <v>12</v>
      </c>
    </row>
    <row r="7" spans="1:19" x14ac:dyDescent="0.2">
      <c r="A7" s="49">
        <v>1</v>
      </c>
      <c r="B7" s="110"/>
      <c r="C7" s="312"/>
      <c r="D7" s="80"/>
      <c r="E7" s="80"/>
      <c r="F7" s="38" t="s">
        <v>82</v>
      </c>
      <c r="G7" s="284" t="s">
        <v>98</v>
      </c>
      <c r="H7" s="38">
        <v>10</v>
      </c>
      <c r="I7" s="38">
        <v>11110</v>
      </c>
      <c r="J7" s="228">
        <f>SUM(K7+L7+M7+N7+O7)</f>
        <v>4181.22</v>
      </c>
      <c r="K7" s="327">
        <v>4181.22</v>
      </c>
      <c r="L7" s="189"/>
      <c r="M7" s="189"/>
      <c r="N7" s="189"/>
      <c r="O7" s="189"/>
      <c r="P7" s="110"/>
    </row>
    <row r="8" spans="1:19" x14ac:dyDescent="0.2">
      <c r="A8" s="312">
        <v>2</v>
      </c>
      <c r="B8" s="110"/>
      <c r="C8" s="312"/>
      <c r="D8" s="80"/>
      <c r="E8" s="80"/>
      <c r="F8" s="37" t="s">
        <v>82</v>
      </c>
      <c r="G8" s="77" t="s">
        <v>99</v>
      </c>
      <c r="H8" s="48">
        <v>10</v>
      </c>
      <c r="I8" s="39">
        <v>11110</v>
      </c>
      <c r="J8" s="228">
        <f>SUM(K8+L8+M8+N8+O8)</f>
        <v>6593.03</v>
      </c>
      <c r="K8" s="327">
        <v>6593.03</v>
      </c>
      <c r="L8" s="189"/>
      <c r="M8" s="189"/>
      <c r="N8" s="189"/>
      <c r="O8" s="189"/>
      <c r="P8" s="301"/>
    </row>
    <row r="9" spans="1:19" x14ac:dyDescent="0.2">
      <c r="A9" s="312">
        <v>3</v>
      </c>
      <c r="B9" s="110" t="s">
        <v>179</v>
      </c>
      <c r="C9" s="312" t="s">
        <v>180</v>
      </c>
      <c r="D9" s="80">
        <v>14315</v>
      </c>
      <c r="E9" s="80">
        <v>63118015</v>
      </c>
      <c r="F9" s="38" t="s">
        <v>181</v>
      </c>
      <c r="G9" s="80" t="s">
        <v>182</v>
      </c>
      <c r="H9" s="48">
        <v>10</v>
      </c>
      <c r="I9" s="51">
        <v>31230</v>
      </c>
      <c r="J9" s="228">
        <f>SUM(K9+L9+M9+N9+O9)</f>
        <v>200000</v>
      </c>
      <c r="K9" s="327"/>
      <c r="L9" s="189"/>
      <c r="M9" s="189"/>
      <c r="N9" s="189"/>
      <c r="O9" s="189">
        <v>200000</v>
      </c>
      <c r="P9" s="301" t="s">
        <v>183</v>
      </c>
    </row>
    <row r="10" spans="1:19" x14ac:dyDescent="0.2">
      <c r="A10" s="312">
        <v>4</v>
      </c>
      <c r="B10" s="110" t="s">
        <v>184</v>
      </c>
      <c r="C10" s="312" t="s">
        <v>185</v>
      </c>
      <c r="D10" s="80">
        <v>14347</v>
      </c>
      <c r="E10" s="80">
        <v>63118015</v>
      </c>
      <c r="F10" s="38" t="s">
        <v>181</v>
      </c>
      <c r="G10" s="80" t="s">
        <v>182</v>
      </c>
      <c r="H10" s="48">
        <v>10</v>
      </c>
      <c r="I10" s="51">
        <v>31230</v>
      </c>
      <c r="J10" s="228">
        <f t="shared" ref="J10:J38" si="0">SUM(K10+L10+M10+N10+O10)</f>
        <v>200000</v>
      </c>
      <c r="K10" s="327"/>
      <c r="L10" s="189"/>
      <c r="M10" s="189"/>
      <c r="N10" s="189"/>
      <c r="O10" s="189">
        <v>200000</v>
      </c>
      <c r="P10" s="301" t="s">
        <v>186</v>
      </c>
    </row>
    <row r="11" spans="1:19" x14ac:dyDescent="0.2">
      <c r="A11" s="312">
        <v>5</v>
      </c>
      <c r="B11" s="116" t="s">
        <v>190</v>
      </c>
      <c r="C11" s="71" t="s">
        <v>188</v>
      </c>
      <c r="D11" s="80">
        <v>14834</v>
      </c>
      <c r="E11" s="80">
        <v>63118015</v>
      </c>
      <c r="F11" s="20" t="s">
        <v>181</v>
      </c>
      <c r="G11" s="83" t="s">
        <v>189</v>
      </c>
      <c r="H11" s="32">
        <v>10</v>
      </c>
      <c r="I11" s="33">
        <v>14060</v>
      </c>
      <c r="J11" s="229">
        <f t="shared" si="0"/>
        <v>18000</v>
      </c>
      <c r="K11" s="202"/>
      <c r="L11" s="200"/>
      <c r="M11" s="194">
        <v>18000</v>
      </c>
      <c r="N11" s="200"/>
      <c r="O11" s="200"/>
      <c r="P11" s="28" t="s">
        <v>75</v>
      </c>
    </row>
    <row r="12" spans="1:19" x14ac:dyDescent="0.2">
      <c r="A12" s="312">
        <v>6</v>
      </c>
      <c r="B12" s="110" t="s">
        <v>208</v>
      </c>
      <c r="C12" s="312" t="s">
        <v>214</v>
      </c>
      <c r="D12" s="80">
        <v>15944</v>
      </c>
      <c r="E12" s="80">
        <v>63118015</v>
      </c>
      <c r="F12" s="38" t="s">
        <v>230</v>
      </c>
      <c r="G12" s="77" t="s">
        <v>215</v>
      </c>
      <c r="H12" s="48">
        <v>10</v>
      </c>
      <c r="I12" s="51">
        <v>13780</v>
      </c>
      <c r="J12" s="228">
        <f t="shared" si="0"/>
        <v>14466.11</v>
      </c>
      <c r="K12" s="327"/>
      <c r="L12" s="189"/>
      <c r="M12" s="189">
        <v>14466.11</v>
      </c>
      <c r="N12" s="189"/>
      <c r="O12" s="189"/>
      <c r="P12" s="301" t="s">
        <v>216</v>
      </c>
    </row>
    <row r="13" spans="1:19" x14ac:dyDescent="0.2">
      <c r="A13" s="312">
        <v>7</v>
      </c>
      <c r="B13" s="110" t="s">
        <v>333</v>
      </c>
      <c r="C13" s="312" t="s">
        <v>205</v>
      </c>
      <c r="D13" s="80">
        <v>16171</v>
      </c>
      <c r="E13" s="80">
        <v>63118275</v>
      </c>
      <c r="F13" s="38" t="s">
        <v>230</v>
      </c>
      <c r="G13" s="77" t="s">
        <v>215</v>
      </c>
      <c r="H13" s="48">
        <v>10</v>
      </c>
      <c r="I13" s="51">
        <v>13780</v>
      </c>
      <c r="J13" s="228">
        <f t="shared" ref="J13:J14" si="1">SUM(K13+L13+M13+N13+O13)</f>
        <v>1072.76</v>
      </c>
      <c r="K13" s="327"/>
      <c r="L13" s="189"/>
      <c r="M13" s="189">
        <v>1072.76</v>
      </c>
      <c r="N13" s="189"/>
      <c r="O13" s="189"/>
      <c r="P13" s="301" t="s">
        <v>216</v>
      </c>
    </row>
    <row r="14" spans="1:19" x14ac:dyDescent="0.2">
      <c r="A14" s="312">
        <v>8</v>
      </c>
      <c r="B14" s="107">
        <v>220469</v>
      </c>
      <c r="C14" s="69" t="s">
        <v>335</v>
      </c>
      <c r="D14" s="40">
        <v>16052</v>
      </c>
      <c r="E14" s="80">
        <v>63118015</v>
      </c>
      <c r="F14" s="38" t="s">
        <v>230</v>
      </c>
      <c r="G14" s="77" t="s">
        <v>336</v>
      </c>
      <c r="H14" s="48">
        <v>10</v>
      </c>
      <c r="I14" s="51">
        <v>13780</v>
      </c>
      <c r="J14" s="228">
        <f t="shared" si="1"/>
        <v>785</v>
      </c>
      <c r="K14" s="327"/>
      <c r="L14" s="189"/>
      <c r="M14" s="189">
        <v>785</v>
      </c>
      <c r="N14" s="189"/>
      <c r="O14" s="189"/>
      <c r="P14" s="301" t="s">
        <v>337</v>
      </c>
    </row>
    <row r="15" spans="1:19" x14ac:dyDescent="0.2">
      <c r="A15" s="312">
        <v>9</v>
      </c>
      <c r="B15" s="92"/>
      <c r="C15" s="72"/>
      <c r="D15" s="369">
        <v>19796</v>
      </c>
      <c r="E15" s="369">
        <v>63118015</v>
      </c>
      <c r="F15" s="349" t="s">
        <v>429</v>
      </c>
      <c r="G15" s="370" t="s">
        <v>451</v>
      </c>
      <c r="H15" s="371">
        <v>10</v>
      </c>
      <c r="I15" s="447">
        <v>34000</v>
      </c>
      <c r="J15" s="383">
        <f t="shared" si="0"/>
        <v>25538.86</v>
      </c>
      <c r="K15" s="450"/>
      <c r="L15" s="314"/>
      <c r="M15" s="314"/>
      <c r="N15" s="314"/>
      <c r="O15" s="314">
        <v>25538.86</v>
      </c>
      <c r="P15" s="384" t="s">
        <v>452</v>
      </c>
    </row>
    <row r="16" spans="1:19" x14ac:dyDescent="0.2">
      <c r="A16" s="312">
        <v>10</v>
      </c>
      <c r="B16" s="92" t="s">
        <v>500</v>
      </c>
      <c r="C16" s="72" t="s">
        <v>108</v>
      </c>
      <c r="D16" s="80">
        <v>19185</v>
      </c>
      <c r="E16" s="80">
        <v>63118275</v>
      </c>
      <c r="F16" s="38" t="s">
        <v>429</v>
      </c>
      <c r="G16" s="77" t="s">
        <v>199</v>
      </c>
      <c r="H16" s="48">
        <v>10</v>
      </c>
      <c r="I16" s="51">
        <v>14310</v>
      </c>
      <c r="J16" s="228">
        <f t="shared" si="0"/>
        <v>224.5</v>
      </c>
      <c r="K16" s="189"/>
      <c r="L16" s="189"/>
      <c r="M16" s="191">
        <v>224.5</v>
      </c>
      <c r="N16" s="189"/>
      <c r="O16" s="189"/>
      <c r="P16" s="301" t="s">
        <v>501</v>
      </c>
    </row>
    <row r="17" spans="1:16" x14ac:dyDescent="0.2">
      <c r="A17" s="312">
        <v>11</v>
      </c>
      <c r="B17" s="92" t="s">
        <v>722</v>
      </c>
      <c r="C17" s="72" t="s">
        <v>464</v>
      </c>
      <c r="D17" s="80">
        <v>19097</v>
      </c>
      <c r="E17" s="80">
        <v>63118015</v>
      </c>
      <c r="F17" s="38" t="s">
        <v>684</v>
      </c>
      <c r="G17" s="77" t="s">
        <v>494</v>
      </c>
      <c r="H17" s="48">
        <v>10</v>
      </c>
      <c r="I17" s="51">
        <v>13210</v>
      </c>
      <c r="J17" s="228">
        <f t="shared" si="0"/>
        <v>20000</v>
      </c>
      <c r="K17" s="189"/>
      <c r="L17" s="189">
        <v>20000</v>
      </c>
      <c r="M17" s="191"/>
      <c r="N17" s="189"/>
      <c r="O17" s="189"/>
      <c r="P17" s="301" t="s">
        <v>723</v>
      </c>
    </row>
    <row r="18" spans="1:16" x14ac:dyDescent="0.2">
      <c r="A18" s="312">
        <v>12</v>
      </c>
      <c r="B18" s="92" t="s">
        <v>535</v>
      </c>
      <c r="C18" s="72" t="s">
        <v>359</v>
      </c>
      <c r="D18" s="80">
        <v>20469</v>
      </c>
      <c r="E18" s="80">
        <v>63118015</v>
      </c>
      <c r="F18" s="38" t="s">
        <v>428</v>
      </c>
      <c r="G18" s="77" t="s">
        <v>536</v>
      </c>
      <c r="H18" s="48">
        <v>10</v>
      </c>
      <c r="I18" s="51">
        <v>31230</v>
      </c>
      <c r="J18" s="228">
        <f t="shared" si="0"/>
        <v>100000</v>
      </c>
      <c r="K18" s="327"/>
      <c r="L18" s="189"/>
      <c r="M18" s="189"/>
      <c r="N18" s="189"/>
      <c r="O18" s="189">
        <v>100000</v>
      </c>
      <c r="P18" s="301" t="s">
        <v>183</v>
      </c>
    </row>
    <row r="19" spans="1:16" x14ac:dyDescent="0.2">
      <c r="A19" s="312">
        <v>13</v>
      </c>
      <c r="B19" s="92" t="s">
        <v>649</v>
      </c>
      <c r="C19" s="72" t="s">
        <v>429</v>
      </c>
      <c r="D19" s="80">
        <v>26362</v>
      </c>
      <c r="E19" s="80">
        <v>63118015</v>
      </c>
      <c r="F19" s="38" t="s">
        <v>616</v>
      </c>
      <c r="G19" s="77" t="s">
        <v>650</v>
      </c>
      <c r="H19" s="48">
        <v>10</v>
      </c>
      <c r="I19" s="51">
        <v>53202</v>
      </c>
      <c r="J19" s="228">
        <f t="shared" si="0"/>
        <v>80000</v>
      </c>
      <c r="K19" s="327"/>
      <c r="L19" s="189"/>
      <c r="M19" s="189"/>
      <c r="N19" s="189"/>
      <c r="O19" s="189">
        <v>80000</v>
      </c>
      <c r="P19" s="301" t="s">
        <v>651</v>
      </c>
    </row>
    <row r="20" spans="1:16" x14ac:dyDescent="0.2">
      <c r="A20" s="312">
        <v>14</v>
      </c>
      <c r="B20" s="92"/>
      <c r="C20" s="365"/>
      <c r="D20" s="80"/>
      <c r="E20" s="80"/>
      <c r="F20" s="38"/>
      <c r="G20" s="77" t="s">
        <v>100</v>
      </c>
      <c r="H20" s="48">
        <v>10</v>
      </c>
      <c r="I20" s="39">
        <v>11110</v>
      </c>
      <c r="J20" s="228">
        <f t="shared" si="0"/>
        <v>5394.32</v>
      </c>
      <c r="K20" s="189">
        <v>5394.32</v>
      </c>
      <c r="L20" s="189"/>
      <c r="M20" s="191"/>
      <c r="N20" s="189"/>
      <c r="O20" s="189"/>
      <c r="P20" s="301"/>
    </row>
    <row r="21" spans="1:16" x14ac:dyDescent="0.2">
      <c r="A21" s="312">
        <v>15</v>
      </c>
      <c r="B21" s="92"/>
      <c r="C21" s="72"/>
      <c r="D21" s="80"/>
      <c r="E21" s="80"/>
      <c r="F21" s="38"/>
      <c r="G21" s="77" t="s">
        <v>101</v>
      </c>
      <c r="H21" s="48">
        <v>10</v>
      </c>
      <c r="I21" s="39">
        <v>11110</v>
      </c>
      <c r="J21" s="228">
        <f t="shared" si="0"/>
        <v>7529.46</v>
      </c>
      <c r="K21" s="193">
        <v>7529.46</v>
      </c>
      <c r="L21" s="189"/>
      <c r="M21" s="191"/>
      <c r="N21" s="189"/>
      <c r="O21" s="189"/>
      <c r="P21" s="301"/>
    </row>
    <row r="22" spans="1:16" x14ac:dyDescent="0.2">
      <c r="A22" s="312">
        <v>16</v>
      </c>
      <c r="B22" s="116" t="s">
        <v>777</v>
      </c>
      <c r="C22" s="18" t="s">
        <v>281</v>
      </c>
      <c r="D22" s="100">
        <v>29366</v>
      </c>
      <c r="E22" s="80">
        <v>63118015</v>
      </c>
      <c r="F22" s="322" t="s">
        <v>775</v>
      </c>
      <c r="G22" s="83" t="s">
        <v>778</v>
      </c>
      <c r="H22" s="32">
        <v>10</v>
      </c>
      <c r="I22" s="33">
        <v>13450</v>
      </c>
      <c r="J22" s="229">
        <f t="shared" si="0"/>
        <v>148</v>
      </c>
      <c r="K22" s="431"/>
      <c r="L22" s="194"/>
      <c r="M22" s="193">
        <v>148</v>
      </c>
      <c r="N22" s="194"/>
      <c r="O22" s="194"/>
      <c r="P22" s="432" t="s">
        <v>779</v>
      </c>
    </row>
    <row r="23" spans="1:16" x14ac:dyDescent="0.2">
      <c r="A23" s="312">
        <v>17</v>
      </c>
      <c r="B23" s="92" t="s">
        <v>839</v>
      </c>
      <c r="C23" s="72" t="s">
        <v>552</v>
      </c>
      <c r="D23" s="80">
        <v>38231</v>
      </c>
      <c r="E23" s="80">
        <v>63118015</v>
      </c>
      <c r="F23" s="38" t="s">
        <v>833</v>
      </c>
      <c r="G23" s="77" t="s">
        <v>840</v>
      </c>
      <c r="H23" s="48">
        <v>10</v>
      </c>
      <c r="I23" s="51">
        <v>13490</v>
      </c>
      <c r="J23" s="228">
        <f t="shared" si="0"/>
        <v>5270</v>
      </c>
      <c r="K23" s="189"/>
      <c r="L23" s="189"/>
      <c r="M23" s="191">
        <v>5270</v>
      </c>
      <c r="N23" s="189"/>
      <c r="O23" s="189"/>
      <c r="P23" s="301" t="s">
        <v>540</v>
      </c>
    </row>
    <row r="24" spans="1:16" x14ac:dyDescent="0.2">
      <c r="A24" s="312">
        <v>18</v>
      </c>
      <c r="B24" s="324">
        <v>9920</v>
      </c>
      <c r="C24" s="323" t="s">
        <v>82</v>
      </c>
      <c r="D24" s="40">
        <v>39357</v>
      </c>
      <c r="E24" s="80">
        <v>63118015</v>
      </c>
      <c r="F24" s="38" t="s">
        <v>843</v>
      </c>
      <c r="G24" s="77" t="s">
        <v>382</v>
      </c>
      <c r="H24" s="48">
        <v>10</v>
      </c>
      <c r="I24" s="51">
        <v>14310</v>
      </c>
      <c r="J24" s="228">
        <f t="shared" si="0"/>
        <v>49.4</v>
      </c>
      <c r="K24" s="189"/>
      <c r="L24" s="189"/>
      <c r="M24" s="193">
        <v>49.4</v>
      </c>
      <c r="N24" s="194"/>
      <c r="O24" s="194"/>
      <c r="P24" s="301" t="s">
        <v>206</v>
      </c>
    </row>
    <row r="25" spans="1:16" x14ac:dyDescent="0.2">
      <c r="A25" s="312">
        <v>19</v>
      </c>
      <c r="B25" s="324" t="s">
        <v>929</v>
      </c>
      <c r="C25" s="323" t="s">
        <v>833</v>
      </c>
      <c r="D25" s="40">
        <v>39085</v>
      </c>
      <c r="E25" s="80">
        <v>63118015</v>
      </c>
      <c r="F25" s="38" t="s">
        <v>843</v>
      </c>
      <c r="G25" s="77" t="s">
        <v>494</v>
      </c>
      <c r="H25" s="48">
        <v>10</v>
      </c>
      <c r="I25" s="51">
        <v>13210</v>
      </c>
      <c r="J25" s="228">
        <f t="shared" ref="J25" si="2">SUM(K25+L25+M25+N25+O25)</f>
        <v>10000</v>
      </c>
      <c r="K25" s="189"/>
      <c r="L25" s="189">
        <v>10000</v>
      </c>
      <c r="M25" s="193"/>
      <c r="N25" s="194"/>
      <c r="O25" s="194"/>
      <c r="P25" s="301" t="s">
        <v>723</v>
      </c>
    </row>
    <row r="26" spans="1:16" x14ac:dyDescent="0.2">
      <c r="A26" s="312">
        <v>20</v>
      </c>
      <c r="B26" s="92" t="s">
        <v>829</v>
      </c>
      <c r="C26" s="72" t="s">
        <v>429</v>
      </c>
      <c r="D26" s="80">
        <v>40317</v>
      </c>
      <c r="E26" s="80">
        <v>63118015</v>
      </c>
      <c r="F26" s="38" t="s">
        <v>852</v>
      </c>
      <c r="G26" s="77" t="s">
        <v>830</v>
      </c>
      <c r="H26" s="48">
        <v>10</v>
      </c>
      <c r="I26" s="51">
        <v>32000</v>
      </c>
      <c r="J26" s="228">
        <f t="shared" ref="J26" si="3">SUM(K26+L26+M26+N26+O26)</f>
        <v>100000</v>
      </c>
      <c r="K26" s="189"/>
      <c r="L26" s="189"/>
      <c r="M26" s="191"/>
      <c r="N26" s="189"/>
      <c r="O26" s="189">
        <v>100000</v>
      </c>
      <c r="P26" s="301" t="s">
        <v>831</v>
      </c>
    </row>
    <row r="27" spans="1:16" x14ac:dyDescent="0.2">
      <c r="A27" s="312">
        <v>21</v>
      </c>
      <c r="B27" s="458">
        <v>45047</v>
      </c>
      <c r="C27" s="323" t="s">
        <v>470</v>
      </c>
      <c r="D27" s="40">
        <v>40347</v>
      </c>
      <c r="E27" s="80">
        <v>63118015</v>
      </c>
      <c r="F27" s="38" t="s">
        <v>852</v>
      </c>
      <c r="G27" s="77" t="s">
        <v>853</v>
      </c>
      <c r="H27" s="48">
        <v>10</v>
      </c>
      <c r="I27" s="51">
        <v>31125</v>
      </c>
      <c r="J27" s="228">
        <f t="shared" si="0"/>
        <v>17644.009999999998</v>
      </c>
      <c r="K27" s="189"/>
      <c r="L27" s="189"/>
      <c r="M27" s="193"/>
      <c r="N27" s="194"/>
      <c r="O27" s="194">
        <v>17644.009999999998</v>
      </c>
      <c r="P27" s="301" t="s">
        <v>854</v>
      </c>
    </row>
    <row r="28" spans="1:16" x14ac:dyDescent="0.2">
      <c r="A28" s="312">
        <v>22</v>
      </c>
      <c r="B28" s="324" t="s">
        <v>919</v>
      </c>
      <c r="C28" s="323" t="s">
        <v>920</v>
      </c>
      <c r="D28" s="40">
        <v>49061</v>
      </c>
      <c r="E28" s="80">
        <v>63118015</v>
      </c>
      <c r="F28" s="38" t="s">
        <v>921</v>
      </c>
      <c r="G28" s="77" t="s">
        <v>923</v>
      </c>
      <c r="H28" s="48">
        <v>10</v>
      </c>
      <c r="I28" s="51">
        <v>14110</v>
      </c>
      <c r="J28" s="228">
        <f t="shared" si="0"/>
        <v>800</v>
      </c>
      <c r="K28" s="189"/>
      <c r="L28" s="189"/>
      <c r="M28" s="193">
        <v>800</v>
      </c>
      <c r="N28" s="194"/>
      <c r="O28" s="194"/>
      <c r="P28" s="301" t="s">
        <v>922</v>
      </c>
    </row>
    <row r="29" spans="1:16" x14ac:dyDescent="0.2">
      <c r="A29" s="312">
        <v>23</v>
      </c>
      <c r="B29" s="324" t="s">
        <v>935</v>
      </c>
      <c r="C29" s="323" t="s">
        <v>355</v>
      </c>
      <c r="D29" s="40">
        <v>49173</v>
      </c>
      <c r="E29" s="80">
        <v>63118015</v>
      </c>
      <c r="F29" s="38" t="s">
        <v>921</v>
      </c>
      <c r="G29" s="83" t="s">
        <v>931</v>
      </c>
      <c r="H29" s="32">
        <v>10</v>
      </c>
      <c r="I29" s="33">
        <v>13780</v>
      </c>
      <c r="J29" s="228">
        <f t="shared" si="0"/>
        <v>5719.42</v>
      </c>
      <c r="K29" s="192"/>
      <c r="L29" s="189"/>
      <c r="M29" s="193">
        <v>5719.42</v>
      </c>
      <c r="N29" s="194"/>
      <c r="O29" s="194"/>
      <c r="P29" s="301" t="s">
        <v>216</v>
      </c>
    </row>
    <row r="30" spans="1:16" x14ac:dyDescent="0.2">
      <c r="A30" s="312">
        <v>24</v>
      </c>
      <c r="B30" s="324" t="s">
        <v>938</v>
      </c>
      <c r="C30" s="323" t="s">
        <v>355</v>
      </c>
      <c r="D30" s="40">
        <v>49243</v>
      </c>
      <c r="E30" s="80">
        <v>63118015</v>
      </c>
      <c r="F30" s="38" t="s">
        <v>921</v>
      </c>
      <c r="G30" s="83" t="s">
        <v>931</v>
      </c>
      <c r="H30" s="32">
        <v>10</v>
      </c>
      <c r="I30" s="33">
        <v>13780</v>
      </c>
      <c r="J30" s="228">
        <f t="shared" ref="J30:J35" si="4">SUM(K30+L30+M30+N30+O30)</f>
        <v>1138.18</v>
      </c>
      <c r="K30" s="192"/>
      <c r="L30" s="189"/>
      <c r="M30" s="193">
        <v>1138.18</v>
      </c>
      <c r="N30" s="194"/>
      <c r="O30" s="194"/>
      <c r="P30" s="301" t="s">
        <v>216</v>
      </c>
    </row>
    <row r="31" spans="1:16" x14ac:dyDescent="0.2">
      <c r="A31" s="312">
        <v>25</v>
      </c>
      <c r="B31" s="324" t="s">
        <v>952</v>
      </c>
      <c r="C31" s="323" t="s">
        <v>915</v>
      </c>
      <c r="D31" s="40">
        <v>50537</v>
      </c>
      <c r="E31" s="80">
        <v>63118015</v>
      </c>
      <c r="F31" s="38" t="s">
        <v>699</v>
      </c>
      <c r="G31" s="77" t="s">
        <v>601</v>
      </c>
      <c r="H31" s="48">
        <v>10</v>
      </c>
      <c r="I31" s="51">
        <v>13640</v>
      </c>
      <c r="J31" s="228">
        <f t="shared" si="4"/>
        <v>1215</v>
      </c>
      <c r="K31" s="189"/>
      <c r="L31" s="189"/>
      <c r="M31" s="193">
        <v>1215</v>
      </c>
      <c r="N31" s="194"/>
      <c r="O31" s="194"/>
      <c r="P31" s="301" t="s">
        <v>515</v>
      </c>
    </row>
    <row r="32" spans="1:16" x14ac:dyDescent="0.2">
      <c r="A32" s="312">
        <v>26</v>
      </c>
      <c r="B32" s="272" t="s">
        <v>953</v>
      </c>
      <c r="C32" s="68" t="s">
        <v>915</v>
      </c>
      <c r="D32" s="40">
        <v>50550</v>
      </c>
      <c r="E32" s="80">
        <v>63118015</v>
      </c>
      <c r="F32" s="38" t="s">
        <v>699</v>
      </c>
      <c r="G32" s="77" t="s">
        <v>601</v>
      </c>
      <c r="H32" s="48">
        <v>10</v>
      </c>
      <c r="I32" s="51">
        <v>13640</v>
      </c>
      <c r="J32" s="228">
        <f t="shared" si="4"/>
        <v>1198</v>
      </c>
      <c r="K32" s="189"/>
      <c r="L32" s="189"/>
      <c r="M32" s="193">
        <v>1198</v>
      </c>
      <c r="N32" s="194"/>
      <c r="O32" s="194"/>
      <c r="P32" s="301" t="s">
        <v>515</v>
      </c>
    </row>
    <row r="33" spans="1:20" x14ac:dyDescent="0.2">
      <c r="A33" s="312">
        <v>27</v>
      </c>
      <c r="B33" s="92" t="s">
        <v>411</v>
      </c>
      <c r="C33" s="72" t="s">
        <v>272</v>
      </c>
      <c r="D33" s="80">
        <v>55366</v>
      </c>
      <c r="E33" s="80">
        <v>63118275</v>
      </c>
      <c r="F33" s="38" t="s">
        <v>987</v>
      </c>
      <c r="G33" s="83" t="s">
        <v>113</v>
      </c>
      <c r="H33" s="32">
        <v>10</v>
      </c>
      <c r="I33" s="33">
        <v>13460</v>
      </c>
      <c r="J33" s="228">
        <f t="shared" si="4"/>
        <v>362.8</v>
      </c>
      <c r="K33" s="192"/>
      <c r="L33" s="189"/>
      <c r="M33" s="231">
        <v>362.8</v>
      </c>
      <c r="N33" s="194"/>
      <c r="O33" s="194"/>
      <c r="P33" s="110" t="s">
        <v>412</v>
      </c>
    </row>
    <row r="34" spans="1:20" x14ac:dyDescent="0.2">
      <c r="A34" s="312">
        <v>28</v>
      </c>
      <c r="B34" s="272"/>
      <c r="C34" s="323"/>
      <c r="D34" s="40"/>
      <c r="E34" s="80"/>
      <c r="F34" s="24" t="s">
        <v>994</v>
      </c>
      <c r="G34" s="77" t="s">
        <v>102</v>
      </c>
      <c r="H34" s="48">
        <v>10</v>
      </c>
      <c r="I34" s="39">
        <v>11110</v>
      </c>
      <c r="J34" s="228">
        <f t="shared" si="4"/>
        <v>5633.12</v>
      </c>
      <c r="K34" s="193">
        <v>5633.12</v>
      </c>
      <c r="L34" s="189"/>
      <c r="M34" s="348"/>
      <c r="N34" s="247"/>
      <c r="O34" s="247"/>
      <c r="P34" s="301"/>
    </row>
    <row r="35" spans="1:20" x14ac:dyDescent="0.2">
      <c r="A35" s="312">
        <v>29</v>
      </c>
      <c r="B35" s="272"/>
      <c r="C35" s="323"/>
      <c r="D35" s="40"/>
      <c r="E35" s="80"/>
      <c r="F35" s="24" t="s">
        <v>994</v>
      </c>
      <c r="G35" s="77" t="s">
        <v>103</v>
      </c>
      <c r="H35" s="48">
        <v>10</v>
      </c>
      <c r="I35" s="39">
        <v>11110</v>
      </c>
      <c r="J35" s="228">
        <f t="shared" si="4"/>
        <v>7529.46</v>
      </c>
      <c r="K35" s="193">
        <v>7529.46</v>
      </c>
      <c r="L35" s="189"/>
      <c r="M35" s="348"/>
      <c r="N35" s="247"/>
      <c r="O35" s="247"/>
      <c r="P35" s="301"/>
    </row>
    <row r="36" spans="1:20" x14ac:dyDescent="0.2">
      <c r="A36" s="312">
        <v>30</v>
      </c>
      <c r="B36" s="272" t="s">
        <v>1039</v>
      </c>
      <c r="C36" s="323" t="s">
        <v>388</v>
      </c>
      <c r="D36" s="40">
        <v>63880</v>
      </c>
      <c r="E36" s="80">
        <v>63118015</v>
      </c>
      <c r="F36" s="24" t="s">
        <v>1040</v>
      </c>
      <c r="G36" s="77" t="s">
        <v>494</v>
      </c>
      <c r="H36" s="48">
        <v>10</v>
      </c>
      <c r="I36" s="51">
        <v>13210</v>
      </c>
      <c r="J36" s="228">
        <f t="shared" si="0"/>
        <v>2000</v>
      </c>
      <c r="K36" s="189"/>
      <c r="L36" s="189">
        <v>2000</v>
      </c>
      <c r="M36" s="193"/>
      <c r="N36" s="194"/>
      <c r="O36" s="194"/>
      <c r="P36" s="301" t="s">
        <v>723</v>
      </c>
    </row>
    <row r="37" spans="1:20" x14ac:dyDescent="0.2">
      <c r="A37" s="312">
        <v>31</v>
      </c>
      <c r="B37" s="92" t="s">
        <v>962</v>
      </c>
      <c r="C37" s="72" t="s">
        <v>915</v>
      </c>
      <c r="D37" s="80">
        <v>63919</v>
      </c>
      <c r="E37" s="80">
        <v>63118015</v>
      </c>
      <c r="F37" s="38" t="s">
        <v>1040</v>
      </c>
      <c r="G37" s="77" t="s">
        <v>601</v>
      </c>
      <c r="H37" s="48">
        <v>10</v>
      </c>
      <c r="I37" s="51">
        <v>13640</v>
      </c>
      <c r="J37" s="228">
        <f t="shared" ref="J37" si="5">SUM(K37+L37+M37+N37+O37)</f>
        <v>1210.5</v>
      </c>
      <c r="K37" s="189"/>
      <c r="L37" s="189"/>
      <c r="M37" s="193">
        <v>1210.5</v>
      </c>
      <c r="N37" s="194"/>
      <c r="O37" s="194"/>
      <c r="P37" s="301" t="s">
        <v>515</v>
      </c>
    </row>
    <row r="38" spans="1:20" x14ac:dyDescent="0.2">
      <c r="A38" s="312">
        <v>32</v>
      </c>
      <c r="B38" s="278" t="s">
        <v>1112</v>
      </c>
      <c r="C38" s="34" t="s">
        <v>82</v>
      </c>
      <c r="D38" s="40">
        <v>72793</v>
      </c>
      <c r="E38" s="80">
        <v>63118015</v>
      </c>
      <c r="F38" s="24" t="s">
        <v>1096</v>
      </c>
      <c r="G38" s="77" t="s">
        <v>215</v>
      </c>
      <c r="H38" s="48">
        <v>10</v>
      </c>
      <c r="I38" s="51">
        <v>13780</v>
      </c>
      <c r="J38" s="228">
        <f t="shared" si="0"/>
        <v>5523.12</v>
      </c>
      <c r="K38" s="193"/>
      <c r="L38" s="189"/>
      <c r="M38" s="193">
        <v>5523.12</v>
      </c>
      <c r="N38" s="194"/>
      <c r="O38" s="194"/>
      <c r="P38" s="317" t="s">
        <v>216</v>
      </c>
    </row>
    <row r="39" spans="1:20" x14ac:dyDescent="0.2">
      <c r="A39" s="312">
        <v>33</v>
      </c>
      <c r="B39" s="272" t="s">
        <v>1113</v>
      </c>
      <c r="C39" s="323" t="s">
        <v>82</v>
      </c>
      <c r="D39" s="40">
        <v>72825</v>
      </c>
      <c r="E39" s="80">
        <v>63118275</v>
      </c>
      <c r="F39" s="24" t="s">
        <v>1096</v>
      </c>
      <c r="G39" s="77" t="s">
        <v>215</v>
      </c>
      <c r="H39" s="48">
        <v>10</v>
      </c>
      <c r="I39" s="51">
        <v>13780</v>
      </c>
      <c r="J39" s="228">
        <f t="shared" ref="J39:J40" si="6">SUM(K39+L39+M39+N39+O39)</f>
        <v>1000</v>
      </c>
      <c r="K39" s="193"/>
      <c r="L39" s="189"/>
      <c r="M39" s="193">
        <v>1000</v>
      </c>
      <c r="N39" s="194"/>
      <c r="O39" s="194"/>
      <c r="P39" s="317" t="s">
        <v>216</v>
      </c>
    </row>
    <row r="40" spans="1:20" x14ac:dyDescent="0.2">
      <c r="A40" s="312">
        <v>34</v>
      </c>
      <c r="B40" s="272" t="s">
        <v>307</v>
      </c>
      <c r="C40" s="323" t="s">
        <v>308</v>
      </c>
      <c r="D40" s="40">
        <v>73029</v>
      </c>
      <c r="E40" s="80">
        <v>63118275</v>
      </c>
      <c r="F40" s="24" t="s">
        <v>1096</v>
      </c>
      <c r="G40" s="83" t="s">
        <v>113</v>
      </c>
      <c r="H40" s="32">
        <v>10</v>
      </c>
      <c r="I40" s="33">
        <v>13460</v>
      </c>
      <c r="J40" s="228">
        <f t="shared" si="6"/>
        <v>339</v>
      </c>
      <c r="K40" s="192"/>
      <c r="L40" s="189"/>
      <c r="M40" s="193">
        <v>339</v>
      </c>
      <c r="N40" s="194"/>
      <c r="O40" s="194"/>
      <c r="P40" s="110" t="s">
        <v>1319</v>
      </c>
      <c r="Q40" s="9"/>
      <c r="R40" s="25"/>
      <c r="S40" s="25"/>
      <c r="T40" s="25"/>
    </row>
    <row r="41" spans="1:20" x14ac:dyDescent="0.2">
      <c r="A41" s="312">
        <v>35</v>
      </c>
      <c r="B41" s="272" t="s">
        <v>1132</v>
      </c>
      <c r="C41" s="323" t="s">
        <v>1096</v>
      </c>
      <c r="D41" s="40">
        <v>73417</v>
      </c>
      <c r="E41" s="80">
        <v>63118015</v>
      </c>
      <c r="F41" s="38" t="s">
        <v>1125</v>
      </c>
      <c r="G41" s="77" t="s">
        <v>1133</v>
      </c>
      <c r="H41" s="48">
        <v>21</v>
      </c>
      <c r="I41" s="51">
        <v>32000</v>
      </c>
      <c r="J41" s="228">
        <f>SUM(K41+L41+M41+N41+O41)</f>
        <v>18680</v>
      </c>
      <c r="K41" s="193"/>
      <c r="L41" s="189"/>
      <c r="M41" s="193"/>
      <c r="N41" s="194"/>
      <c r="O41" s="194">
        <v>18680</v>
      </c>
      <c r="P41" s="301" t="s">
        <v>1134</v>
      </c>
    </row>
    <row r="42" spans="1:20" x14ac:dyDescent="0.2">
      <c r="A42" s="312">
        <v>36</v>
      </c>
      <c r="B42" s="278" t="s">
        <v>1147</v>
      </c>
      <c r="C42" s="34" t="s">
        <v>807</v>
      </c>
      <c r="D42" s="40">
        <v>73802</v>
      </c>
      <c r="E42" s="80">
        <v>63118015</v>
      </c>
      <c r="F42" s="38" t="s">
        <v>1125</v>
      </c>
      <c r="G42" s="77" t="s">
        <v>189</v>
      </c>
      <c r="H42" s="48">
        <v>10</v>
      </c>
      <c r="I42" s="51">
        <v>14060</v>
      </c>
      <c r="J42" s="228">
        <f>SUM(K42+L42+M42+N42+O42)</f>
        <v>10066</v>
      </c>
      <c r="K42" s="193"/>
      <c r="L42" s="189"/>
      <c r="M42" s="193">
        <v>10066</v>
      </c>
      <c r="N42" s="194"/>
      <c r="O42" s="194"/>
      <c r="P42" s="317" t="s">
        <v>75</v>
      </c>
    </row>
    <row r="43" spans="1:20" x14ac:dyDescent="0.2">
      <c r="A43" s="312">
        <v>37</v>
      </c>
      <c r="B43" s="278" t="s">
        <v>1163</v>
      </c>
      <c r="C43" s="34" t="s">
        <v>1164</v>
      </c>
      <c r="D43" s="40">
        <v>74049</v>
      </c>
      <c r="E43" s="80">
        <v>63118015</v>
      </c>
      <c r="F43" s="38" t="s">
        <v>1125</v>
      </c>
      <c r="G43" s="77" t="s">
        <v>199</v>
      </c>
      <c r="H43" s="48">
        <v>10</v>
      </c>
      <c r="I43" s="51">
        <v>14310</v>
      </c>
      <c r="J43" s="228">
        <f>SUM(K43+L43+M43+N43+O43)</f>
        <v>1092.5</v>
      </c>
      <c r="K43" s="193"/>
      <c r="L43" s="189"/>
      <c r="M43" s="193">
        <v>1092.5</v>
      </c>
      <c r="N43" s="194"/>
      <c r="O43" s="194"/>
      <c r="P43" s="317" t="s">
        <v>200</v>
      </c>
    </row>
    <row r="44" spans="1:20" x14ac:dyDescent="0.2">
      <c r="A44" s="312">
        <v>38</v>
      </c>
      <c r="B44" s="433" t="s">
        <v>1196</v>
      </c>
      <c r="C44" s="18" t="s">
        <v>82</v>
      </c>
      <c r="D44" s="100">
        <v>77980</v>
      </c>
      <c r="E44" s="80">
        <v>63118015</v>
      </c>
      <c r="F44" s="303" t="s">
        <v>1182</v>
      </c>
      <c r="G44" s="77" t="s">
        <v>199</v>
      </c>
      <c r="H44" s="48">
        <v>10</v>
      </c>
      <c r="I44" s="51">
        <v>14310</v>
      </c>
      <c r="J44" s="228">
        <f>SUM(K44+L44+M44+N44+O44)</f>
        <v>93.5</v>
      </c>
      <c r="K44" s="327"/>
      <c r="L44" s="247"/>
      <c r="M44" s="193">
        <v>93.5</v>
      </c>
      <c r="N44" s="194"/>
      <c r="O44" s="194"/>
      <c r="P44" s="432" t="s">
        <v>203</v>
      </c>
    </row>
    <row r="45" spans="1:20" x14ac:dyDescent="0.2">
      <c r="A45" s="312">
        <v>39</v>
      </c>
      <c r="B45" s="433" t="s">
        <v>1224</v>
      </c>
      <c r="C45" s="18" t="s">
        <v>843</v>
      </c>
      <c r="D45" s="100">
        <v>82199</v>
      </c>
      <c r="E45" s="80">
        <v>63118015</v>
      </c>
      <c r="F45" s="303" t="s">
        <v>1223</v>
      </c>
      <c r="G45" s="77" t="s">
        <v>1225</v>
      </c>
      <c r="H45" s="48">
        <v>21</v>
      </c>
      <c r="I45" s="51">
        <v>13141</v>
      </c>
      <c r="J45" s="228">
        <f>SUM(K45+L45+M45+N45+O45)</f>
        <v>405</v>
      </c>
      <c r="K45" s="431"/>
      <c r="L45" s="247"/>
      <c r="M45" s="193">
        <v>405</v>
      </c>
      <c r="N45" s="194"/>
      <c r="O45" s="194"/>
      <c r="P45" s="432" t="s">
        <v>641</v>
      </c>
    </row>
    <row r="46" spans="1:20" x14ac:dyDescent="0.2">
      <c r="A46" s="312">
        <v>40</v>
      </c>
      <c r="B46" s="433" t="s">
        <v>1224</v>
      </c>
      <c r="C46" s="18" t="s">
        <v>843</v>
      </c>
      <c r="D46" s="100">
        <v>82237</v>
      </c>
      <c r="E46" s="80">
        <v>63118015</v>
      </c>
      <c r="F46" s="303" t="s">
        <v>1223</v>
      </c>
      <c r="G46" s="77" t="s">
        <v>1225</v>
      </c>
      <c r="H46" s="48">
        <v>21</v>
      </c>
      <c r="I46" s="51">
        <v>13141</v>
      </c>
      <c r="J46" s="228">
        <f t="shared" ref="J46:J48" si="7">SUM(K46+L46+M46+N46+O46)</f>
        <v>405</v>
      </c>
      <c r="K46" s="431"/>
      <c r="L46" s="247"/>
      <c r="M46" s="193">
        <v>405</v>
      </c>
      <c r="N46" s="194"/>
      <c r="O46" s="194"/>
      <c r="P46" s="432" t="s">
        <v>635</v>
      </c>
    </row>
    <row r="47" spans="1:20" x14ac:dyDescent="0.2">
      <c r="A47" s="312">
        <v>41</v>
      </c>
      <c r="B47" s="433" t="s">
        <v>1224</v>
      </c>
      <c r="C47" s="18" t="s">
        <v>843</v>
      </c>
      <c r="D47" s="100">
        <v>82254</v>
      </c>
      <c r="E47" s="80">
        <v>63118015</v>
      </c>
      <c r="F47" s="303" t="s">
        <v>1223</v>
      </c>
      <c r="G47" s="77" t="s">
        <v>1225</v>
      </c>
      <c r="H47" s="48">
        <v>21</v>
      </c>
      <c r="I47" s="51">
        <v>13141</v>
      </c>
      <c r="J47" s="228">
        <f t="shared" si="7"/>
        <v>405</v>
      </c>
      <c r="K47" s="431"/>
      <c r="L47" s="247"/>
      <c r="M47" s="193">
        <v>405</v>
      </c>
      <c r="N47" s="194"/>
      <c r="O47" s="194"/>
      <c r="P47" s="317" t="s">
        <v>640</v>
      </c>
    </row>
    <row r="48" spans="1:20" x14ac:dyDescent="0.2">
      <c r="A48" s="312">
        <v>42</v>
      </c>
      <c r="B48" s="433" t="s">
        <v>1226</v>
      </c>
      <c r="C48" s="18" t="s">
        <v>884</v>
      </c>
      <c r="D48" s="100">
        <v>82480</v>
      </c>
      <c r="E48" s="80">
        <v>63118015</v>
      </c>
      <c r="F48" s="303" t="s">
        <v>1223</v>
      </c>
      <c r="G48" s="77" t="s">
        <v>1227</v>
      </c>
      <c r="H48" s="48">
        <v>21</v>
      </c>
      <c r="I48" s="51">
        <v>13440</v>
      </c>
      <c r="J48" s="228">
        <f t="shared" si="7"/>
        <v>300</v>
      </c>
      <c r="K48" s="431"/>
      <c r="L48" s="247"/>
      <c r="M48" s="193">
        <v>300</v>
      </c>
      <c r="N48" s="194"/>
      <c r="O48" s="194"/>
      <c r="P48" s="317" t="s">
        <v>1228</v>
      </c>
    </row>
    <row r="49" spans="1:20" x14ac:dyDescent="0.2">
      <c r="A49" s="312">
        <v>43</v>
      </c>
      <c r="B49" s="433" t="s">
        <v>1226</v>
      </c>
      <c r="C49" s="18" t="s">
        <v>884</v>
      </c>
      <c r="D49" s="100">
        <v>82589</v>
      </c>
      <c r="E49" s="80">
        <v>63118015</v>
      </c>
      <c r="F49" s="303" t="s">
        <v>1223</v>
      </c>
      <c r="G49" s="77" t="s">
        <v>1227</v>
      </c>
      <c r="H49" s="48">
        <v>21</v>
      </c>
      <c r="I49" s="51">
        <v>13440</v>
      </c>
      <c r="J49" s="228">
        <f t="shared" ref="J49:J53" si="8">SUM(K49+L49+M49+N49+O49)</f>
        <v>300</v>
      </c>
      <c r="K49" s="431"/>
      <c r="L49" s="247"/>
      <c r="M49" s="193">
        <v>300</v>
      </c>
      <c r="N49" s="194"/>
      <c r="O49" s="194"/>
      <c r="P49" s="317" t="s">
        <v>1230</v>
      </c>
    </row>
    <row r="50" spans="1:20" x14ac:dyDescent="0.2">
      <c r="A50" s="312">
        <v>44</v>
      </c>
      <c r="B50" s="433" t="s">
        <v>1226</v>
      </c>
      <c r="C50" s="18" t="s">
        <v>884</v>
      </c>
      <c r="D50" s="100">
        <v>82617</v>
      </c>
      <c r="E50" s="80">
        <v>63118015</v>
      </c>
      <c r="F50" s="303" t="s">
        <v>1223</v>
      </c>
      <c r="G50" s="77" t="s">
        <v>1227</v>
      </c>
      <c r="H50" s="48">
        <v>21</v>
      </c>
      <c r="I50" s="51">
        <v>13440</v>
      </c>
      <c r="J50" s="228">
        <f t="shared" si="8"/>
        <v>300</v>
      </c>
      <c r="K50" s="431"/>
      <c r="L50" s="247"/>
      <c r="M50" s="193">
        <v>300</v>
      </c>
      <c r="N50" s="194"/>
      <c r="O50" s="194"/>
      <c r="P50" s="317" t="s">
        <v>1231</v>
      </c>
      <c r="T50" s="487"/>
    </row>
    <row r="51" spans="1:20" x14ac:dyDescent="0.2">
      <c r="A51" s="312">
        <v>45</v>
      </c>
      <c r="B51" s="433" t="s">
        <v>1226</v>
      </c>
      <c r="C51" s="18" t="s">
        <v>884</v>
      </c>
      <c r="D51" s="100">
        <v>82637</v>
      </c>
      <c r="E51" s="80">
        <v>63118015</v>
      </c>
      <c r="F51" s="303" t="s">
        <v>1223</v>
      </c>
      <c r="G51" s="77" t="s">
        <v>1227</v>
      </c>
      <c r="H51" s="48">
        <v>21</v>
      </c>
      <c r="I51" s="51">
        <v>13440</v>
      </c>
      <c r="J51" s="228">
        <f t="shared" si="8"/>
        <v>300</v>
      </c>
      <c r="K51" s="431"/>
      <c r="L51" s="247"/>
      <c r="M51" s="193">
        <v>300</v>
      </c>
      <c r="N51" s="194"/>
      <c r="O51" s="194"/>
      <c r="P51" s="317" t="s">
        <v>1232</v>
      </c>
    </row>
    <row r="52" spans="1:20" x14ac:dyDescent="0.2">
      <c r="A52" s="312">
        <v>46</v>
      </c>
      <c r="B52" s="433" t="s">
        <v>1226</v>
      </c>
      <c r="C52" s="18" t="s">
        <v>884</v>
      </c>
      <c r="D52" s="100">
        <v>82662</v>
      </c>
      <c r="E52" s="80">
        <v>63118015</v>
      </c>
      <c r="F52" s="303" t="s">
        <v>1223</v>
      </c>
      <c r="G52" s="77" t="s">
        <v>1227</v>
      </c>
      <c r="H52" s="48">
        <v>21</v>
      </c>
      <c r="I52" s="51">
        <v>13440</v>
      </c>
      <c r="J52" s="228">
        <f t="shared" si="8"/>
        <v>300</v>
      </c>
      <c r="K52" s="431"/>
      <c r="L52" s="247"/>
      <c r="M52" s="193">
        <v>300</v>
      </c>
      <c r="N52" s="194"/>
      <c r="O52" s="194"/>
      <c r="P52" s="317" t="s">
        <v>1233</v>
      </c>
    </row>
    <row r="53" spans="1:20" x14ac:dyDescent="0.2">
      <c r="A53" s="312">
        <v>47</v>
      </c>
      <c r="B53" s="433" t="s">
        <v>1226</v>
      </c>
      <c r="C53" s="18" t="s">
        <v>884</v>
      </c>
      <c r="D53" s="100">
        <v>82676</v>
      </c>
      <c r="E53" s="80">
        <v>63118015</v>
      </c>
      <c r="F53" s="303" t="s">
        <v>1223</v>
      </c>
      <c r="G53" s="77" t="s">
        <v>1227</v>
      </c>
      <c r="H53" s="48">
        <v>21</v>
      </c>
      <c r="I53" s="51">
        <v>13440</v>
      </c>
      <c r="J53" s="228">
        <f t="shared" si="8"/>
        <v>300</v>
      </c>
      <c r="K53" s="431"/>
      <c r="L53" s="247"/>
      <c r="M53" s="193">
        <v>300</v>
      </c>
      <c r="N53" s="194"/>
      <c r="O53" s="194"/>
      <c r="P53" s="317" t="s">
        <v>1234</v>
      </c>
    </row>
    <row r="54" spans="1:20" x14ac:dyDescent="0.2">
      <c r="A54" s="312">
        <v>48</v>
      </c>
      <c r="B54" s="433" t="s">
        <v>1226</v>
      </c>
      <c r="C54" s="18" t="s">
        <v>884</v>
      </c>
      <c r="D54" s="100">
        <v>82926</v>
      </c>
      <c r="E54" s="80">
        <v>63118015</v>
      </c>
      <c r="F54" s="303" t="s">
        <v>1223</v>
      </c>
      <c r="G54" s="77" t="s">
        <v>1227</v>
      </c>
      <c r="H54" s="48">
        <v>21</v>
      </c>
      <c r="I54" s="51">
        <v>13440</v>
      </c>
      <c r="J54" s="228">
        <f t="shared" ref="J54:J55" si="9">SUM(K54+L54+M54+N54+O54)</f>
        <v>300</v>
      </c>
      <c r="K54" s="431"/>
      <c r="L54" s="247"/>
      <c r="M54" s="193">
        <v>300</v>
      </c>
      <c r="N54" s="194"/>
      <c r="O54" s="194"/>
      <c r="P54" s="317" t="s">
        <v>1229</v>
      </c>
    </row>
    <row r="55" spans="1:20" x14ac:dyDescent="0.2">
      <c r="A55" s="312">
        <v>49</v>
      </c>
      <c r="B55" s="274" t="s">
        <v>293</v>
      </c>
      <c r="C55" s="38" t="s">
        <v>294</v>
      </c>
      <c r="D55" s="24">
        <v>82703</v>
      </c>
      <c r="E55" s="80">
        <v>63118015</v>
      </c>
      <c r="F55" s="38" t="s">
        <v>1223</v>
      </c>
      <c r="G55" s="83" t="s">
        <v>113</v>
      </c>
      <c r="H55" s="32">
        <v>10</v>
      </c>
      <c r="I55" s="33">
        <v>13460</v>
      </c>
      <c r="J55" s="228">
        <f t="shared" si="9"/>
        <v>500</v>
      </c>
      <c r="K55" s="192"/>
      <c r="L55" s="314"/>
      <c r="M55" s="193">
        <v>500</v>
      </c>
      <c r="N55" s="194"/>
      <c r="O55" s="194"/>
      <c r="P55" s="110" t="s">
        <v>295</v>
      </c>
    </row>
    <row r="56" spans="1:20" x14ac:dyDescent="0.2">
      <c r="A56" s="312">
        <v>50</v>
      </c>
      <c r="B56" s="433" t="s">
        <v>1235</v>
      </c>
      <c r="C56" s="18" t="s">
        <v>852</v>
      </c>
      <c r="D56" s="100">
        <v>82801</v>
      </c>
      <c r="E56" s="80">
        <v>63118015</v>
      </c>
      <c r="F56" s="38" t="s">
        <v>1223</v>
      </c>
      <c r="G56" s="83" t="s">
        <v>113</v>
      </c>
      <c r="H56" s="32">
        <v>21</v>
      </c>
      <c r="I56" s="33">
        <v>13460</v>
      </c>
      <c r="J56" s="228">
        <f t="shared" ref="J56:J57" si="10">SUM(K56+L56+M56+N56+O56)</f>
        <v>535.20000000000005</v>
      </c>
      <c r="K56" s="192"/>
      <c r="L56" s="314"/>
      <c r="M56" s="193">
        <v>535.20000000000005</v>
      </c>
      <c r="N56" s="194"/>
      <c r="O56" s="194"/>
      <c r="P56" s="110" t="s">
        <v>289</v>
      </c>
    </row>
    <row r="57" spans="1:20" x14ac:dyDescent="0.2">
      <c r="A57" s="312">
        <v>51</v>
      </c>
      <c r="B57" s="433" t="s">
        <v>1237</v>
      </c>
      <c r="C57" s="18" t="s">
        <v>348</v>
      </c>
      <c r="D57" s="100">
        <v>82844</v>
      </c>
      <c r="E57" s="80">
        <v>63118015</v>
      </c>
      <c r="F57" s="303" t="s">
        <v>1223</v>
      </c>
      <c r="G57" s="77" t="s">
        <v>1227</v>
      </c>
      <c r="H57" s="48">
        <v>21</v>
      </c>
      <c r="I57" s="51">
        <v>13440</v>
      </c>
      <c r="J57" s="228">
        <f t="shared" si="10"/>
        <v>200</v>
      </c>
      <c r="K57" s="431"/>
      <c r="L57" s="247"/>
      <c r="M57" s="193">
        <v>200</v>
      </c>
      <c r="N57" s="194"/>
      <c r="O57" s="194"/>
      <c r="P57" s="317" t="s">
        <v>1236</v>
      </c>
    </row>
    <row r="58" spans="1:20" x14ac:dyDescent="0.2">
      <c r="A58" s="312">
        <v>52</v>
      </c>
      <c r="B58" s="433" t="s">
        <v>1237</v>
      </c>
      <c r="C58" s="18" t="s">
        <v>348</v>
      </c>
      <c r="D58" s="100">
        <v>82864</v>
      </c>
      <c r="E58" s="80">
        <v>63118015</v>
      </c>
      <c r="F58" s="303" t="s">
        <v>1223</v>
      </c>
      <c r="G58" s="77" t="s">
        <v>1227</v>
      </c>
      <c r="H58" s="48">
        <v>21</v>
      </c>
      <c r="I58" s="51">
        <v>13440</v>
      </c>
      <c r="J58" s="228">
        <f t="shared" ref="J58:J81" si="11">SUM(K58+L58+M58+N58+O58)</f>
        <v>200</v>
      </c>
      <c r="K58" s="431"/>
      <c r="L58" s="247"/>
      <c r="M58" s="193">
        <v>200</v>
      </c>
      <c r="N58" s="194"/>
      <c r="O58" s="194"/>
      <c r="P58" s="317" t="s">
        <v>1238</v>
      </c>
    </row>
    <row r="59" spans="1:20" x14ac:dyDescent="0.2">
      <c r="A59" s="312">
        <v>53</v>
      </c>
      <c r="B59" s="433" t="s">
        <v>1237</v>
      </c>
      <c r="C59" s="18" t="s">
        <v>348</v>
      </c>
      <c r="D59" s="100">
        <v>82903</v>
      </c>
      <c r="E59" s="80">
        <v>63118015</v>
      </c>
      <c r="F59" s="303" t="s">
        <v>1223</v>
      </c>
      <c r="G59" s="77" t="s">
        <v>1227</v>
      </c>
      <c r="H59" s="48">
        <v>21</v>
      </c>
      <c r="I59" s="51">
        <v>13440</v>
      </c>
      <c r="J59" s="228">
        <f t="shared" si="11"/>
        <v>200</v>
      </c>
      <c r="K59" s="431"/>
      <c r="L59" s="247"/>
      <c r="M59" s="193">
        <v>200</v>
      </c>
      <c r="N59" s="194"/>
      <c r="O59" s="194"/>
      <c r="P59" s="317" t="s">
        <v>1239</v>
      </c>
    </row>
    <row r="60" spans="1:20" x14ac:dyDescent="0.2">
      <c r="A60" s="312">
        <v>54</v>
      </c>
      <c r="B60" s="433" t="s">
        <v>1237</v>
      </c>
      <c r="C60" s="18" t="s">
        <v>348</v>
      </c>
      <c r="D60" s="100">
        <v>82935</v>
      </c>
      <c r="E60" s="80">
        <v>63118015</v>
      </c>
      <c r="F60" s="303" t="s">
        <v>1223</v>
      </c>
      <c r="G60" s="77" t="s">
        <v>1227</v>
      </c>
      <c r="H60" s="48">
        <v>21</v>
      </c>
      <c r="I60" s="51">
        <v>13440</v>
      </c>
      <c r="J60" s="228">
        <f t="shared" si="11"/>
        <v>200</v>
      </c>
      <c r="K60" s="431"/>
      <c r="L60" s="247"/>
      <c r="M60" s="193">
        <v>200</v>
      </c>
      <c r="N60" s="194"/>
      <c r="O60" s="194"/>
      <c r="P60" s="317" t="s">
        <v>1240</v>
      </c>
    </row>
    <row r="61" spans="1:20" x14ac:dyDescent="0.2">
      <c r="A61" s="312">
        <v>55</v>
      </c>
      <c r="B61" s="433" t="s">
        <v>1237</v>
      </c>
      <c r="C61" s="18" t="s">
        <v>348</v>
      </c>
      <c r="D61" s="100">
        <v>82954</v>
      </c>
      <c r="E61" s="80">
        <v>63118015</v>
      </c>
      <c r="F61" s="303" t="s">
        <v>1223</v>
      </c>
      <c r="G61" s="77" t="s">
        <v>1227</v>
      </c>
      <c r="H61" s="48">
        <v>21</v>
      </c>
      <c r="I61" s="51">
        <v>13440</v>
      </c>
      <c r="J61" s="228">
        <f t="shared" si="11"/>
        <v>200</v>
      </c>
      <c r="K61" s="431"/>
      <c r="L61" s="247"/>
      <c r="M61" s="193">
        <v>200</v>
      </c>
      <c r="N61" s="194"/>
      <c r="O61" s="194"/>
      <c r="P61" s="317" t="s">
        <v>1241</v>
      </c>
    </row>
    <row r="62" spans="1:20" x14ac:dyDescent="0.2">
      <c r="A62" s="312">
        <v>56</v>
      </c>
      <c r="B62" s="269" t="s">
        <v>283</v>
      </c>
      <c r="C62" s="34" t="s">
        <v>285</v>
      </c>
      <c r="D62" s="40">
        <v>83060</v>
      </c>
      <c r="E62" s="80">
        <v>63118015</v>
      </c>
      <c r="F62" s="38" t="s">
        <v>1223</v>
      </c>
      <c r="G62" s="83" t="s">
        <v>113</v>
      </c>
      <c r="H62" s="48">
        <v>21</v>
      </c>
      <c r="I62" s="33">
        <v>13460</v>
      </c>
      <c r="J62" s="228">
        <f t="shared" si="11"/>
        <v>406.5</v>
      </c>
      <c r="K62" s="327"/>
      <c r="L62" s="189"/>
      <c r="M62" s="189">
        <v>406.5</v>
      </c>
      <c r="N62" s="189"/>
      <c r="O62" s="189"/>
      <c r="P62" s="110" t="s">
        <v>286</v>
      </c>
    </row>
    <row r="63" spans="1:20" x14ac:dyDescent="0.2">
      <c r="A63" s="312">
        <v>57</v>
      </c>
      <c r="B63" s="269" t="s">
        <v>283</v>
      </c>
      <c r="C63" s="34" t="s">
        <v>285</v>
      </c>
      <c r="D63" s="40">
        <v>83098</v>
      </c>
      <c r="E63" s="80">
        <v>63118015</v>
      </c>
      <c r="F63" s="38" t="s">
        <v>1223</v>
      </c>
      <c r="G63" s="83" t="s">
        <v>113</v>
      </c>
      <c r="H63" s="48">
        <v>21</v>
      </c>
      <c r="I63" s="33">
        <v>13460</v>
      </c>
      <c r="J63" s="228">
        <f t="shared" ref="J63:J65" si="12">SUM(K63+L63+M63+N63+O63)</f>
        <v>86.9</v>
      </c>
      <c r="K63" s="327"/>
      <c r="L63" s="189"/>
      <c r="M63" s="189">
        <v>86.9</v>
      </c>
      <c r="N63" s="189"/>
      <c r="O63" s="189"/>
      <c r="P63" s="110" t="s">
        <v>1242</v>
      </c>
    </row>
    <row r="64" spans="1:20" x14ac:dyDescent="0.2">
      <c r="A64" s="312">
        <v>58</v>
      </c>
      <c r="B64" s="272" t="s">
        <v>299</v>
      </c>
      <c r="C64" s="38" t="s">
        <v>116</v>
      </c>
      <c r="D64" s="24">
        <v>83116</v>
      </c>
      <c r="E64" s="80">
        <v>63118015</v>
      </c>
      <c r="F64" s="38" t="s">
        <v>1223</v>
      </c>
      <c r="G64" s="83" t="s">
        <v>113</v>
      </c>
      <c r="H64" s="48">
        <v>21</v>
      </c>
      <c r="I64" s="33">
        <v>13460</v>
      </c>
      <c r="J64" s="228">
        <f t="shared" si="12"/>
        <v>449.7</v>
      </c>
      <c r="K64" s="189"/>
      <c r="L64" s="189"/>
      <c r="M64" s="189">
        <v>449.7</v>
      </c>
      <c r="N64" s="189"/>
      <c r="O64" s="189"/>
      <c r="P64" s="110" t="s">
        <v>300</v>
      </c>
    </row>
    <row r="65" spans="1:17" x14ac:dyDescent="0.2">
      <c r="A65" s="312">
        <v>59</v>
      </c>
      <c r="B65" s="272" t="s">
        <v>299</v>
      </c>
      <c r="C65" s="38" t="s">
        <v>116</v>
      </c>
      <c r="D65" s="24">
        <v>83134</v>
      </c>
      <c r="E65" s="80">
        <v>63118015</v>
      </c>
      <c r="F65" s="38" t="s">
        <v>1223</v>
      </c>
      <c r="G65" s="83" t="s">
        <v>113</v>
      </c>
      <c r="H65" s="48">
        <v>21</v>
      </c>
      <c r="I65" s="33">
        <v>13460</v>
      </c>
      <c r="J65" s="228">
        <f t="shared" si="12"/>
        <v>449.7</v>
      </c>
      <c r="K65" s="189"/>
      <c r="L65" s="189"/>
      <c r="M65" s="189">
        <v>449.7</v>
      </c>
      <c r="N65" s="189"/>
      <c r="O65" s="189"/>
      <c r="P65" s="110" t="s">
        <v>300</v>
      </c>
    </row>
    <row r="66" spans="1:17" x14ac:dyDescent="0.2">
      <c r="A66" s="312">
        <v>60</v>
      </c>
      <c r="B66" s="272" t="s">
        <v>1243</v>
      </c>
      <c r="C66" s="38" t="s">
        <v>833</v>
      </c>
      <c r="D66" s="24">
        <v>83143</v>
      </c>
      <c r="E66" s="80">
        <v>63118015</v>
      </c>
      <c r="F66" s="38" t="s">
        <v>1223</v>
      </c>
      <c r="G66" s="83" t="s">
        <v>113</v>
      </c>
      <c r="H66" s="48">
        <v>21</v>
      </c>
      <c r="I66" s="33">
        <v>13460</v>
      </c>
      <c r="J66" s="228">
        <f t="shared" ref="J66" si="13">SUM(K66+L66+M66+N66+O66)</f>
        <v>449.7</v>
      </c>
      <c r="K66" s="189"/>
      <c r="L66" s="189"/>
      <c r="M66" s="189">
        <v>449.7</v>
      </c>
      <c r="N66" s="189"/>
      <c r="O66" s="189"/>
      <c r="P66" s="110" t="s">
        <v>1244</v>
      </c>
    </row>
    <row r="67" spans="1:17" x14ac:dyDescent="0.2">
      <c r="A67" s="312">
        <v>61</v>
      </c>
      <c r="B67" s="433" t="s">
        <v>422</v>
      </c>
      <c r="C67" s="18" t="s">
        <v>196</v>
      </c>
      <c r="D67" s="76">
        <v>83312</v>
      </c>
      <c r="E67" s="80">
        <v>63118015</v>
      </c>
      <c r="F67" s="38" t="s">
        <v>1245</v>
      </c>
      <c r="G67" s="83" t="s">
        <v>113</v>
      </c>
      <c r="H67" s="48">
        <v>21</v>
      </c>
      <c r="I67" s="33">
        <v>13460</v>
      </c>
      <c r="J67" s="228">
        <f t="shared" ref="J67" si="14">SUM(K67+L67+M67+N67+O67)</f>
        <v>362.8</v>
      </c>
      <c r="K67" s="189"/>
      <c r="L67" s="189"/>
      <c r="M67" s="189">
        <v>362.8</v>
      </c>
      <c r="N67" s="189"/>
      <c r="O67" s="189"/>
      <c r="P67" s="110" t="s">
        <v>423</v>
      </c>
    </row>
    <row r="68" spans="1:17" x14ac:dyDescent="0.2">
      <c r="A68" s="312">
        <v>62</v>
      </c>
      <c r="B68" s="433" t="s">
        <v>411</v>
      </c>
      <c r="C68" s="18" t="s">
        <v>272</v>
      </c>
      <c r="D68" s="76">
        <v>83340</v>
      </c>
      <c r="E68" s="80">
        <v>63118015</v>
      </c>
      <c r="F68" s="38" t="s">
        <v>1245</v>
      </c>
      <c r="G68" s="83" t="s">
        <v>113</v>
      </c>
      <c r="H68" s="48">
        <v>21</v>
      </c>
      <c r="I68" s="33">
        <v>13460</v>
      </c>
      <c r="J68" s="228">
        <f t="shared" ref="J68:J76" si="15">SUM(K68+L68+M68+N68+O68)</f>
        <v>362.8</v>
      </c>
      <c r="K68" s="189"/>
      <c r="L68" s="189"/>
      <c r="M68" s="189">
        <v>362.8</v>
      </c>
      <c r="N68" s="189"/>
      <c r="O68" s="189"/>
      <c r="P68" s="110" t="s">
        <v>412</v>
      </c>
    </row>
    <row r="69" spans="1:17" x14ac:dyDescent="0.2">
      <c r="A69" s="312">
        <v>63</v>
      </c>
      <c r="B69" s="433" t="s">
        <v>420</v>
      </c>
      <c r="C69" s="18" t="s">
        <v>196</v>
      </c>
      <c r="D69" s="76">
        <v>83384</v>
      </c>
      <c r="E69" s="80">
        <v>63118015</v>
      </c>
      <c r="F69" s="38" t="s">
        <v>1245</v>
      </c>
      <c r="G69" s="83" t="s">
        <v>113</v>
      </c>
      <c r="H69" s="48">
        <v>21</v>
      </c>
      <c r="I69" s="33">
        <v>13460</v>
      </c>
      <c r="J69" s="228">
        <f t="shared" ref="J69" si="16">SUM(K69+L69+M69+N69+O69)</f>
        <v>500</v>
      </c>
      <c r="K69" s="189"/>
      <c r="L69" s="189"/>
      <c r="M69" s="189">
        <v>500</v>
      </c>
      <c r="N69" s="189"/>
      <c r="O69" s="189"/>
      <c r="P69" s="110" t="s">
        <v>421</v>
      </c>
    </row>
    <row r="70" spans="1:17" x14ac:dyDescent="0.2">
      <c r="A70" s="312">
        <v>64</v>
      </c>
      <c r="B70" s="433" t="s">
        <v>1247</v>
      </c>
      <c r="C70" s="18" t="s">
        <v>342</v>
      </c>
      <c r="D70" s="76">
        <v>83475</v>
      </c>
      <c r="E70" s="80">
        <v>63118015</v>
      </c>
      <c r="F70" s="38" t="s">
        <v>1245</v>
      </c>
      <c r="G70" s="83" t="s">
        <v>113</v>
      </c>
      <c r="H70" s="48">
        <v>21</v>
      </c>
      <c r="I70" s="33">
        <v>13460</v>
      </c>
      <c r="J70" s="228">
        <f t="shared" ref="J70" si="17">SUM(K70+L70+M70+N70+O70)</f>
        <v>362.8</v>
      </c>
      <c r="K70" s="189"/>
      <c r="L70" s="189"/>
      <c r="M70" s="189">
        <v>362.8</v>
      </c>
      <c r="N70" s="189"/>
      <c r="O70" s="189"/>
      <c r="P70" s="110" t="s">
        <v>1246</v>
      </c>
    </row>
    <row r="71" spans="1:17" x14ac:dyDescent="0.2">
      <c r="A71" s="312">
        <v>65</v>
      </c>
      <c r="B71" s="433" t="s">
        <v>1247</v>
      </c>
      <c r="C71" s="18" t="s">
        <v>342</v>
      </c>
      <c r="D71" s="76">
        <v>83694</v>
      </c>
      <c r="E71" s="80">
        <v>63118015</v>
      </c>
      <c r="F71" s="38" t="s">
        <v>1245</v>
      </c>
      <c r="G71" s="83" t="s">
        <v>113</v>
      </c>
      <c r="H71" s="48">
        <v>21</v>
      </c>
      <c r="I71" s="33">
        <v>13460</v>
      </c>
      <c r="J71" s="228">
        <f t="shared" ref="J71:J74" si="18">SUM(K71+L71+M71+N71+O71)</f>
        <v>362.8</v>
      </c>
      <c r="K71" s="189"/>
      <c r="L71" s="189"/>
      <c r="M71" s="189">
        <v>362.8</v>
      </c>
      <c r="N71" s="189"/>
      <c r="O71" s="189"/>
      <c r="P71" s="110" t="s">
        <v>1246</v>
      </c>
    </row>
    <row r="72" spans="1:17" x14ac:dyDescent="0.2">
      <c r="A72" s="312">
        <v>66</v>
      </c>
      <c r="B72" s="433" t="s">
        <v>1252</v>
      </c>
      <c r="C72" s="18" t="s">
        <v>1253</v>
      </c>
      <c r="D72" s="76">
        <v>83605</v>
      </c>
      <c r="E72" s="80">
        <v>63118015</v>
      </c>
      <c r="F72" s="38" t="s">
        <v>1245</v>
      </c>
      <c r="G72" s="77" t="s">
        <v>1227</v>
      </c>
      <c r="H72" s="48">
        <v>21</v>
      </c>
      <c r="I72" s="51">
        <v>13440</v>
      </c>
      <c r="J72" s="228">
        <f t="shared" si="18"/>
        <v>1000</v>
      </c>
      <c r="K72" s="193"/>
      <c r="L72" s="194"/>
      <c r="M72" s="193">
        <v>1000</v>
      </c>
      <c r="N72" s="194"/>
      <c r="O72" s="194"/>
      <c r="P72" s="110" t="s">
        <v>1254</v>
      </c>
    </row>
    <row r="73" spans="1:17" x14ac:dyDescent="0.2">
      <c r="A73" s="312">
        <v>67</v>
      </c>
      <c r="B73" s="433" t="s">
        <v>1257</v>
      </c>
      <c r="C73" s="18" t="s">
        <v>1125</v>
      </c>
      <c r="D73" s="76">
        <v>83632</v>
      </c>
      <c r="E73" s="80">
        <v>63118015</v>
      </c>
      <c r="F73" s="38" t="s">
        <v>1245</v>
      </c>
      <c r="G73" s="77" t="s">
        <v>1258</v>
      </c>
      <c r="H73" s="48">
        <v>21</v>
      </c>
      <c r="I73" s="51">
        <v>14060</v>
      </c>
      <c r="J73" s="228">
        <f t="shared" si="18"/>
        <v>15500</v>
      </c>
      <c r="K73" s="431"/>
      <c r="L73" s="247"/>
      <c r="M73" s="193">
        <v>15500</v>
      </c>
      <c r="N73" s="194"/>
      <c r="O73" s="194"/>
      <c r="P73" s="317" t="s">
        <v>1259</v>
      </c>
    </row>
    <row r="74" spans="1:17" x14ac:dyDescent="0.2">
      <c r="A74" s="312">
        <v>68</v>
      </c>
      <c r="B74" s="433" t="s">
        <v>1247</v>
      </c>
      <c r="C74" s="18" t="s">
        <v>342</v>
      </c>
      <c r="D74" s="76">
        <v>83712</v>
      </c>
      <c r="E74" s="80">
        <v>63118015</v>
      </c>
      <c r="F74" s="38" t="s">
        <v>1245</v>
      </c>
      <c r="G74" s="83" t="s">
        <v>113</v>
      </c>
      <c r="H74" s="48">
        <v>21</v>
      </c>
      <c r="I74" s="33">
        <v>13460</v>
      </c>
      <c r="J74" s="228">
        <f t="shared" si="18"/>
        <v>362.8</v>
      </c>
      <c r="K74" s="189"/>
      <c r="L74" s="189"/>
      <c r="M74" s="189">
        <v>362.8</v>
      </c>
      <c r="N74" s="189"/>
      <c r="O74" s="189"/>
      <c r="P74" s="110" t="s">
        <v>1246</v>
      </c>
    </row>
    <row r="75" spans="1:17" x14ac:dyDescent="0.2">
      <c r="A75" s="312">
        <v>69</v>
      </c>
      <c r="B75" s="433" t="s">
        <v>1248</v>
      </c>
      <c r="C75" s="18" t="s">
        <v>879</v>
      </c>
      <c r="D75" s="100">
        <v>83866</v>
      </c>
      <c r="E75" s="80">
        <v>63118015</v>
      </c>
      <c r="F75" s="38" t="s">
        <v>1245</v>
      </c>
      <c r="G75" s="83" t="s">
        <v>113</v>
      </c>
      <c r="H75" s="48">
        <v>21</v>
      </c>
      <c r="I75" s="33">
        <v>13460</v>
      </c>
      <c r="J75" s="228">
        <f t="shared" ref="J75" si="19">SUM(K75+L75+M75+N75+O75)</f>
        <v>449.7</v>
      </c>
      <c r="K75" s="189"/>
      <c r="L75" s="189"/>
      <c r="M75" s="189">
        <v>449.7</v>
      </c>
      <c r="N75" s="189"/>
      <c r="O75" s="189"/>
      <c r="P75" s="110" t="s">
        <v>1249</v>
      </c>
    </row>
    <row r="76" spans="1:17" x14ac:dyDescent="0.2">
      <c r="A76" s="312">
        <v>70</v>
      </c>
      <c r="B76" s="433" t="s">
        <v>1250</v>
      </c>
      <c r="C76" s="18" t="s">
        <v>230</v>
      </c>
      <c r="D76" s="100">
        <v>83886</v>
      </c>
      <c r="E76" s="80">
        <v>63118015</v>
      </c>
      <c r="F76" s="38" t="s">
        <v>1245</v>
      </c>
      <c r="G76" s="83" t="s">
        <v>1251</v>
      </c>
      <c r="H76" s="48">
        <v>21</v>
      </c>
      <c r="I76" s="33">
        <v>14110</v>
      </c>
      <c r="J76" s="228">
        <f t="shared" si="15"/>
        <v>200</v>
      </c>
      <c r="K76" s="193"/>
      <c r="L76" s="194"/>
      <c r="M76" s="193">
        <v>200</v>
      </c>
      <c r="N76" s="194"/>
      <c r="O76" s="194"/>
      <c r="P76" s="110" t="s">
        <v>492</v>
      </c>
    </row>
    <row r="77" spans="1:17" x14ac:dyDescent="0.2">
      <c r="A77" s="312">
        <v>71</v>
      </c>
      <c r="B77" s="433" t="s">
        <v>1260</v>
      </c>
      <c r="C77" s="18" t="s">
        <v>1245</v>
      </c>
      <c r="D77" s="100">
        <v>83912</v>
      </c>
      <c r="E77" s="80">
        <v>63118015</v>
      </c>
      <c r="F77" s="38" t="s">
        <v>1245</v>
      </c>
      <c r="G77" s="77" t="s">
        <v>1261</v>
      </c>
      <c r="H77" s="48">
        <v>21</v>
      </c>
      <c r="I77" s="51">
        <v>14020</v>
      </c>
      <c r="J77" s="228">
        <f t="shared" si="11"/>
        <v>7191.96</v>
      </c>
      <c r="K77" s="431"/>
      <c r="L77" s="247"/>
      <c r="M77" s="193">
        <v>7191.96</v>
      </c>
      <c r="N77" s="194"/>
      <c r="O77" s="194"/>
      <c r="P77" s="317" t="s">
        <v>110</v>
      </c>
    </row>
    <row r="78" spans="1:17" x14ac:dyDescent="0.2">
      <c r="A78" s="312">
        <v>72</v>
      </c>
      <c r="B78" s="433" t="s">
        <v>1262</v>
      </c>
      <c r="C78" s="18" t="s">
        <v>1223</v>
      </c>
      <c r="D78" s="100">
        <v>83978</v>
      </c>
      <c r="E78" s="80">
        <v>63118015</v>
      </c>
      <c r="F78" s="38" t="s">
        <v>1245</v>
      </c>
      <c r="G78" s="77" t="s">
        <v>1263</v>
      </c>
      <c r="H78" s="48">
        <v>21</v>
      </c>
      <c r="I78" s="51">
        <v>13620</v>
      </c>
      <c r="J78" s="228">
        <f t="shared" si="11"/>
        <v>1250</v>
      </c>
      <c r="K78" s="431"/>
      <c r="L78" s="247"/>
      <c r="M78" s="193">
        <v>1250</v>
      </c>
      <c r="N78" s="194"/>
      <c r="O78" s="194"/>
      <c r="P78" s="317" t="s">
        <v>357</v>
      </c>
    </row>
    <row r="79" spans="1:17" x14ac:dyDescent="0.2">
      <c r="A79" s="312">
        <v>73</v>
      </c>
      <c r="B79" s="433" t="s">
        <v>1266</v>
      </c>
      <c r="C79" s="18" t="s">
        <v>1267</v>
      </c>
      <c r="D79" s="100">
        <v>84000</v>
      </c>
      <c r="E79" s="80">
        <v>63118015</v>
      </c>
      <c r="F79" s="38" t="s">
        <v>1245</v>
      </c>
      <c r="G79" s="77" t="s">
        <v>1263</v>
      </c>
      <c r="H79" s="48">
        <v>21</v>
      </c>
      <c r="I79" s="51">
        <v>13620</v>
      </c>
      <c r="J79" s="228">
        <f t="shared" si="11"/>
        <v>499.81</v>
      </c>
      <c r="K79" s="431"/>
      <c r="L79" s="247"/>
      <c r="M79" s="193">
        <v>499.81</v>
      </c>
      <c r="N79" s="194"/>
      <c r="O79" s="194"/>
      <c r="P79" s="317" t="s">
        <v>357</v>
      </c>
    </row>
    <row r="80" spans="1:17" x14ac:dyDescent="0.2">
      <c r="A80" s="312">
        <v>74</v>
      </c>
      <c r="B80" s="433" t="s">
        <v>1264</v>
      </c>
      <c r="C80" s="18" t="s">
        <v>1265</v>
      </c>
      <c r="D80" s="100">
        <v>84007</v>
      </c>
      <c r="E80" s="80">
        <v>63118015</v>
      </c>
      <c r="F80" s="38" t="s">
        <v>1245</v>
      </c>
      <c r="G80" s="77" t="s">
        <v>199</v>
      </c>
      <c r="H80" s="48">
        <v>21</v>
      </c>
      <c r="I80" s="51">
        <v>14310</v>
      </c>
      <c r="J80" s="228">
        <f t="shared" si="11"/>
        <v>708</v>
      </c>
      <c r="K80" s="431"/>
      <c r="L80" s="247"/>
      <c r="M80" s="193">
        <v>708</v>
      </c>
      <c r="N80" s="194"/>
      <c r="O80" s="194"/>
      <c r="P80" s="317" t="s">
        <v>357</v>
      </c>
      <c r="Q80" s="505"/>
    </row>
    <row r="81" spans="1:21" x14ac:dyDescent="0.2">
      <c r="A81" s="312">
        <v>75</v>
      </c>
      <c r="B81" s="433" t="s">
        <v>1270</v>
      </c>
      <c r="C81" s="18" t="s">
        <v>1175</v>
      </c>
      <c r="D81" s="100">
        <v>84451</v>
      </c>
      <c r="E81" s="80">
        <v>63118015</v>
      </c>
      <c r="F81" s="38" t="s">
        <v>1245</v>
      </c>
      <c r="G81" s="77" t="s">
        <v>199</v>
      </c>
      <c r="H81" s="48">
        <v>21</v>
      </c>
      <c r="I81" s="51">
        <v>14310</v>
      </c>
      <c r="J81" s="228">
        <f t="shared" si="11"/>
        <v>425.91</v>
      </c>
      <c r="K81" s="431"/>
      <c r="L81" s="247"/>
      <c r="M81" s="193">
        <v>425.91</v>
      </c>
      <c r="N81" s="194"/>
      <c r="O81" s="194"/>
      <c r="P81" s="317" t="s">
        <v>357</v>
      </c>
    </row>
    <row r="82" spans="1:21" x14ac:dyDescent="0.2">
      <c r="A82" s="312">
        <v>76</v>
      </c>
      <c r="B82" s="518" t="s">
        <v>1237</v>
      </c>
      <c r="C82" s="476" t="s">
        <v>348</v>
      </c>
      <c r="D82" s="477">
        <v>84950</v>
      </c>
      <c r="E82" s="464">
        <v>63118015</v>
      </c>
      <c r="F82" s="519" t="s">
        <v>1273</v>
      </c>
      <c r="G82" s="510" t="s">
        <v>1318</v>
      </c>
      <c r="H82" s="467">
        <v>21</v>
      </c>
      <c r="I82" s="468">
        <v>13440</v>
      </c>
      <c r="J82" s="454">
        <f t="shared" ref="J82" si="20">SUM(K82+L82+M82+N82+O82)</f>
        <v>-200</v>
      </c>
      <c r="K82" s="511"/>
      <c r="L82" s="471"/>
      <c r="M82" s="455">
        <v>-200</v>
      </c>
      <c r="N82" s="471"/>
      <c r="O82" s="471"/>
      <c r="P82" s="512" t="s">
        <v>1238</v>
      </c>
    </row>
    <row r="83" spans="1:21" x14ac:dyDescent="0.2">
      <c r="A83" s="312">
        <v>77</v>
      </c>
      <c r="B83" s="110" t="s">
        <v>1271</v>
      </c>
      <c r="C83" s="312" t="s">
        <v>116</v>
      </c>
      <c r="D83" s="80">
        <v>8597</v>
      </c>
      <c r="E83" s="80">
        <v>63118015</v>
      </c>
      <c r="F83" s="38" t="s">
        <v>1273</v>
      </c>
      <c r="G83" s="83" t="s">
        <v>113</v>
      </c>
      <c r="H83" s="48">
        <v>21</v>
      </c>
      <c r="I83" s="33">
        <v>13460</v>
      </c>
      <c r="J83" s="228">
        <f t="shared" ref="J83:J84" si="21">SUM(K83+L83+M83+N83+O83)</f>
        <v>449.7</v>
      </c>
      <c r="K83" s="327"/>
      <c r="L83" s="189"/>
      <c r="M83" s="189">
        <v>449.7</v>
      </c>
      <c r="N83" s="189"/>
      <c r="O83" s="189"/>
      <c r="P83" s="110" t="s">
        <v>117</v>
      </c>
    </row>
    <row r="84" spans="1:21" x14ac:dyDescent="0.2">
      <c r="A84" s="312">
        <v>78</v>
      </c>
      <c r="B84" s="110" t="s">
        <v>1272</v>
      </c>
      <c r="C84" s="312" t="s">
        <v>112</v>
      </c>
      <c r="D84" s="80">
        <v>85972</v>
      </c>
      <c r="E84" s="80">
        <v>63118015</v>
      </c>
      <c r="F84" s="38" t="s">
        <v>1273</v>
      </c>
      <c r="G84" s="83" t="s">
        <v>113</v>
      </c>
      <c r="H84" s="48">
        <v>21</v>
      </c>
      <c r="I84" s="33">
        <v>13460</v>
      </c>
      <c r="J84" s="228">
        <f t="shared" si="21"/>
        <v>449.7</v>
      </c>
      <c r="K84" s="327"/>
      <c r="L84" s="189"/>
      <c r="M84" s="189">
        <v>449.7</v>
      </c>
      <c r="N84" s="189"/>
      <c r="O84" s="189"/>
      <c r="P84" s="110" t="s">
        <v>114</v>
      </c>
    </row>
    <row r="85" spans="1:21" x14ac:dyDescent="0.2">
      <c r="A85" s="312">
        <v>79</v>
      </c>
      <c r="B85" s="272" t="s">
        <v>1281</v>
      </c>
      <c r="C85" s="323" t="s">
        <v>388</v>
      </c>
      <c r="D85" s="40">
        <v>86570</v>
      </c>
      <c r="E85" s="80">
        <v>63118015</v>
      </c>
      <c r="F85" s="24" t="s">
        <v>1274</v>
      </c>
      <c r="G85" s="77" t="s">
        <v>494</v>
      </c>
      <c r="H85" s="48">
        <v>10</v>
      </c>
      <c r="I85" s="51">
        <v>13210</v>
      </c>
      <c r="J85" s="228">
        <f t="shared" ref="J85" si="22">SUM(K85+L85+M85+N85+O85)</f>
        <v>6400</v>
      </c>
      <c r="K85" s="189"/>
      <c r="L85" s="189">
        <v>6400</v>
      </c>
      <c r="M85" s="193"/>
      <c r="N85" s="194"/>
      <c r="O85" s="194"/>
      <c r="P85" s="301" t="s">
        <v>1280</v>
      </c>
      <c r="U85" s="487" t="s">
        <v>58</v>
      </c>
    </row>
    <row r="86" spans="1:21" x14ac:dyDescent="0.2">
      <c r="A86" s="312">
        <v>80</v>
      </c>
      <c r="B86" s="433" t="s">
        <v>1282</v>
      </c>
      <c r="C86" s="18" t="s">
        <v>994</v>
      </c>
      <c r="D86" s="100">
        <v>86610</v>
      </c>
      <c r="E86" s="80">
        <v>63118015</v>
      </c>
      <c r="F86" s="24" t="s">
        <v>1274</v>
      </c>
      <c r="G86" s="77" t="s">
        <v>199</v>
      </c>
      <c r="H86" s="48">
        <v>21</v>
      </c>
      <c r="I86" s="51">
        <v>14310</v>
      </c>
      <c r="J86" s="228">
        <f t="shared" ref="J86:J87" si="23">SUM(K86+L86+M86+N86+O86)</f>
        <v>8.4</v>
      </c>
      <c r="K86" s="431"/>
      <c r="L86" s="247"/>
      <c r="M86" s="193">
        <v>8.4</v>
      </c>
      <c r="N86" s="194"/>
      <c r="O86" s="194"/>
      <c r="P86" s="317" t="s">
        <v>206</v>
      </c>
    </row>
    <row r="87" spans="1:21" x14ac:dyDescent="0.2">
      <c r="A87" s="312">
        <v>81</v>
      </c>
      <c r="B87" s="433" t="s">
        <v>1283</v>
      </c>
      <c r="C87" s="18" t="s">
        <v>994</v>
      </c>
      <c r="D87" s="100">
        <v>86643</v>
      </c>
      <c r="E87" s="80">
        <v>63118015</v>
      </c>
      <c r="F87" s="24" t="s">
        <v>1274</v>
      </c>
      <c r="G87" s="77" t="s">
        <v>199</v>
      </c>
      <c r="H87" s="48">
        <v>21</v>
      </c>
      <c r="I87" s="51">
        <v>14310</v>
      </c>
      <c r="J87" s="228">
        <f t="shared" si="23"/>
        <v>15.7</v>
      </c>
      <c r="K87" s="431"/>
      <c r="L87" s="247"/>
      <c r="M87" s="193">
        <v>15.7</v>
      </c>
      <c r="N87" s="194"/>
      <c r="O87" s="194"/>
      <c r="P87" s="317" t="s">
        <v>206</v>
      </c>
    </row>
    <row r="88" spans="1:21" x14ac:dyDescent="0.2">
      <c r="A88" s="312">
        <v>82</v>
      </c>
      <c r="B88" s="433"/>
      <c r="C88" s="18"/>
      <c r="D88" s="100"/>
      <c r="E88" s="80"/>
      <c r="F88" s="24"/>
      <c r="G88" s="77" t="s">
        <v>1016</v>
      </c>
      <c r="H88" s="48">
        <v>10</v>
      </c>
      <c r="I88" s="39">
        <v>11110</v>
      </c>
      <c r="J88" s="228">
        <f t="shared" ref="J88:J93" si="24">SUM(K88+L88+M88+N88+O88)</f>
        <v>5653.7</v>
      </c>
      <c r="K88" s="193">
        <v>5653.7</v>
      </c>
      <c r="L88" s="247"/>
      <c r="M88" s="193"/>
      <c r="N88" s="194"/>
      <c r="O88" s="194"/>
      <c r="P88" s="317"/>
    </row>
    <row r="89" spans="1:21" x14ac:dyDescent="0.2">
      <c r="A89" s="312">
        <v>83</v>
      </c>
      <c r="B89" s="433"/>
      <c r="C89" s="18"/>
      <c r="D89" s="100"/>
      <c r="E89" s="80"/>
      <c r="F89" s="24"/>
      <c r="G89" s="77" t="s">
        <v>1017</v>
      </c>
      <c r="H89" s="48">
        <v>10</v>
      </c>
      <c r="I89" s="39">
        <v>11110</v>
      </c>
      <c r="J89" s="228">
        <f t="shared" si="24"/>
        <v>7556.09</v>
      </c>
      <c r="K89" s="193">
        <v>7556.09</v>
      </c>
      <c r="L89" s="247"/>
      <c r="M89" s="193"/>
      <c r="N89" s="194"/>
      <c r="O89" s="194"/>
      <c r="P89" s="317"/>
    </row>
    <row r="90" spans="1:21" x14ac:dyDescent="0.2">
      <c r="A90" s="312">
        <v>84</v>
      </c>
      <c r="B90" s="433" t="s">
        <v>1321</v>
      </c>
      <c r="C90" s="18" t="s">
        <v>1049</v>
      </c>
      <c r="D90" s="100">
        <v>92519</v>
      </c>
      <c r="E90" s="80">
        <v>63118015</v>
      </c>
      <c r="F90" s="24" t="s">
        <v>1327</v>
      </c>
      <c r="G90" s="77" t="s">
        <v>1059</v>
      </c>
      <c r="H90" s="48">
        <v>10</v>
      </c>
      <c r="I90" s="51">
        <v>13460</v>
      </c>
      <c r="J90" s="228">
        <f t="shared" si="24"/>
        <v>3000</v>
      </c>
      <c r="K90" s="431"/>
      <c r="L90" s="247"/>
      <c r="M90" s="193">
        <v>3000</v>
      </c>
      <c r="N90" s="194"/>
      <c r="O90" s="194"/>
      <c r="P90" s="317" t="s">
        <v>1057</v>
      </c>
    </row>
    <row r="91" spans="1:21" x14ac:dyDescent="0.2">
      <c r="A91" s="312">
        <v>85</v>
      </c>
      <c r="B91" s="433" t="s">
        <v>1354</v>
      </c>
      <c r="C91" s="18" t="s">
        <v>1245</v>
      </c>
      <c r="D91" s="100">
        <v>94986</v>
      </c>
      <c r="E91" s="80">
        <v>63118015</v>
      </c>
      <c r="F91" s="24" t="s">
        <v>1348</v>
      </c>
      <c r="G91" s="77" t="s">
        <v>336</v>
      </c>
      <c r="H91" s="48">
        <v>10</v>
      </c>
      <c r="I91" s="51">
        <v>14010</v>
      </c>
      <c r="J91" s="228">
        <f t="shared" si="24"/>
        <v>5133</v>
      </c>
      <c r="K91" s="431"/>
      <c r="L91" s="247"/>
      <c r="M91" s="193">
        <v>5133</v>
      </c>
      <c r="N91" s="194"/>
      <c r="O91" s="194"/>
      <c r="P91" s="317" t="s">
        <v>337</v>
      </c>
    </row>
    <row r="92" spans="1:21" x14ac:dyDescent="0.2">
      <c r="A92" s="312">
        <v>86</v>
      </c>
      <c r="B92" s="433" t="s">
        <v>1355</v>
      </c>
      <c r="C92" s="18" t="s">
        <v>994</v>
      </c>
      <c r="D92" s="100">
        <v>95006</v>
      </c>
      <c r="E92" s="80">
        <v>63118015</v>
      </c>
      <c r="F92" s="24" t="s">
        <v>1348</v>
      </c>
      <c r="G92" s="77" t="s">
        <v>215</v>
      </c>
      <c r="H92" s="48">
        <v>10</v>
      </c>
      <c r="I92" s="51">
        <v>13780</v>
      </c>
      <c r="J92" s="228">
        <f t="shared" si="24"/>
        <v>1951.33</v>
      </c>
      <c r="K92" s="431"/>
      <c r="L92" s="247"/>
      <c r="M92" s="193">
        <v>1951.33</v>
      </c>
      <c r="N92" s="194"/>
      <c r="O92" s="194"/>
      <c r="P92" s="317" t="s">
        <v>216</v>
      </c>
    </row>
    <row r="93" spans="1:21" x14ac:dyDescent="0.2">
      <c r="A93" s="312">
        <v>87</v>
      </c>
      <c r="B93" s="433" t="s">
        <v>1356</v>
      </c>
      <c r="C93" s="18" t="s">
        <v>616</v>
      </c>
      <c r="D93" s="100">
        <v>95028</v>
      </c>
      <c r="E93" s="80">
        <v>63118015</v>
      </c>
      <c r="F93" s="24" t="s">
        <v>1348</v>
      </c>
      <c r="G93" s="77" t="s">
        <v>215</v>
      </c>
      <c r="H93" s="48">
        <v>10</v>
      </c>
      <c r="I93" s="51">
        <v>13780</v>
      </c>
      <c r="J93" s="228">
        <f t="shared" si="24"/>
        <v>1148.73</v>
      </c>
      <c r="K93" s="431"/>
      <c r="L93" s="247"/>
      <c r="M93" s="193">
        <v>1148.73</v>
      </c>
      <c r="N93" s="194"/>
      <c r="O93" s="194"/>
      <c r="P93" s="317" t="s">
        <v>216</v>
      </c>
    </row>
    <row r="94" spans="1:21" x14ac:dyDescent="0.2">
      <c r="A94" s="312">
        <v>88</v>
      </c>
      <c r="B94" s="433" t="s">
        <v>1357</v>
      </c>
      <c r="C94" s="18" t="s">
        <v>616</v>
      </c>
      <c r="D94" s="100">
        <v>95045</v>
      </c>
      <c r="E94" s="80">
        <v>63118015</v>
      </c>
      <c r="F94" s="24" t="s">
        <v>1348</v>
      </c>
      <c r="G94" s="77" t="s">
        <v>215</v>
      </c>
      <c r="H94" s="48">
        <v>10</v>
      </c>
      <c r="I94" s="51">
        <v>13780</v>
      </c>
      <c r="J94" s="228">
        <f t="shared" ref="J94:J98" si="25">SUM(K94+L94+M94+N94+O94)</f>
        <v>4990.3599999999997</v>
      </c>
      <c r="K94" s="431"/>
      <c r="L94" s="247"/>
      <c r="M94" s="193">
        <v>4990.3599999999997</v>
      </c>
      <c r="N94" s="194"/>
      <c r="O94" s="194"/>
      <c r="P94" s="317" t="s">
        <v>216</v>
      </c>
    </row>
    <row r="95" spans="1:21" x14ac:dyDescent="0.2">
      <c r="A95" s="312">
        <v>89</v>
      </c>
      <c r="B95" s="433" t="s">
        <v>609</v>
      </c>
      <c r="C95" s="18" t="s">
        <v>1223</v>
      </c>
      <c r="D95" s="114">
        <v>99936</v>
      </c>
      <c r="E95" s="80">
        <v>63118015</v>
      </c>
      <c r="F95" s="38" t="s">
        <v>1363</v>
      </c>
      <c r="G95" s="77" t="s">
        <v>1255</v>
      </c>
      <c r="H95" s="48">
        <v>10</v>
      </c>
      <c r="I95" s="51">
        <v>32000</v>
      </c>
      <c r="J95" s="228">
        <f t="shared" si="25"/>
        <v>38723.599999999999</v>
      </c>
      <c r="K95" s="431"/>
      <c r="L95" s="247"/>
      <c r="M95" s="193"/>
      <c r="N95" s="194"/>
      <c r="O95" s="194">
        <v>38723.599999999999</v>
      </c>
      <c r="P95" s="317" t="s">
        <v>1256</v>
      </c>
    </row>
    <row r="96" spans="1:21" x14ac:dyDescent="0.2">
      <c r="A96" s="312">
        <v>90</v>
      </c>
      <c r="B96" s="433" t="s">
        <v>1373</v>
      </c>
      <c r="C96" s="18" t="s">
        <v>994</v>
      </c>
      <c r="D96" s="101">
        <v>100181</v>
      </c>
      <c r="E96" s="80">
        <v>63118015</v>
      </c>
      <c r="F96" s="24" t="s">
        <v>1363</v>
      </c>
      <c r="G96" s="77" t="s">
        <v>215</v>
      </c>
      <c r="H96" s="48">
        <v>10</v>
      </c>
      <c r="I96" s="51">
        <v>13780</v>
      </c>
      <c r="J96" s="228">
        <f t="shared" si="25"/>
        <v>318.23</v>
      </c>
      <c r="K96" s="431"/>
      <c r="L96" s="247"/>
      <c r="M96" s="193">
        <v>318.23</v>
      </c>
      <c r="N96" s="194"/>
      <c r="O96" s="194"/>
      <c r="P96" s="317" t="s">
        <v>216</v>
      </c>
    </row>
    <row r="97" spans="1:16" x14ac:dyDescent="0.2">
      <c r="A97" s="312">
        <v>91</v>
      </c>
      <c r="B97" s="433" t="s">
        <v>260</v>
      </c>
      <c r="C97" s="18" t="s">
        <v>261</v>
      </c>
      <c r="D97" s="102">
        <v>101093</v>
      </c>
      <c r="E97" s="80">
        <v>63118015</v>
      </c>
      <c r="F97" s="38" t="s">
        <v>1388</v>
      </c>
      <c r="G97" s="83" t="s">
        <v>113</v>
      </c>
      <c r="H97" s="48">
        <v>21</v>
      </c>
      <c r="I97" s="33">
        <v>13460</v>
      </c>
      <c r="J97" s="228">
        <f t="shared" si="25"/>
        <v>362.8</v>
      </c>
      <c r="K97" s="327"/>
      <c r="L97" s="189"/>
      <c r="M97" s="189">
        <v>362.8</v>
      </c>
      <c r="N97" s="189"/>
      <c r="O97" s="189"/>
      <c r="P97" s="110" t="s">
        <v>262</v>
      </c>
    </row>
    <row r="98" spans="1:16" x14ac:dyDescent="0.2">
      <c r="A98" s="312">
        <v>92</v>
      </c>
      <c r="B98" s="278" t="s">
        <v>1168</v>
      </c>
      <c r="C98" s="34" t="s">
        <v>1125</v>
      </c>
      <c r="D98" s="40">
        <v>102043</v>
      </c>
      <c r="E98" s="80">
        <v>63118015</v>
      </c>
      <c r="F98" s="38" t="s">
        <v>1388</v>
      </c>
      <c r="G98" s="77" t="s">
        <v>536</v>
      </c>
      <c r="H98" s="48">
        <v>10</v>
      </c>
      <c r="I98" s="51">
        <v>31230</v>
      </c>
      <c r="J98" s="228">
        <f t="shared" si="25"/>
        <v>50000</v>
      </c>
      <c r="K98" s="193"/>
      <c r="L98" s="189"/>
      <c r="M98" s="193"/>
      <c r="N98" s="194"/>
      <c r="O98" s="194">
        <v>50000</v>
      </c>
      <c r="P98" s="317" t="s">
        <v>1169</v>
      </c>
    </row>
    <row r="99" spans="1:16" x14ac:dyDescent="0.2">
      <c r="A99" s="312">
        <v>93</v>
      </c>
      <c r="B99" s="433" t="s">
        <v>1373</v>
      </c>
      <c r="C99" s="18" t="s">
        <v>994</v>
      </c>
      <c r="D99" s="101">
        <v>102626</v>
      </c>
      <c r="E99" s="369">
        <v>63118015</v>
      </c>
      <c r="F99" s="24" t="s">
        <v>1398</v>
      </c>
      <c r="G99" s="77" t="s">
        <v>215</v>
      </c>
      <c r="H99" s="48">
        <v>10</v>
      </c>
      <c r="I99" s="51">
        <v>13780</v>
      </c>
      <c r="J99" s="228">
        <f t="shared" ref="J99:J127" si="26">SUM(K99+L99+M99+N99+O99)</f>
        <v>1000</v>
      </c>
      <c r="K99" s="431"/>
      <c r="L99" s="247"/>
      <c r="M99" s="193">
        <v>1000</v>
      </c>
      <c r="N99" s="194"/>
      <c r="O99" s="194"/>
      <c r="P99" s="317" t="s">
        <v>1407</v>
      </c>
    </row>
    <row r="100" spans="1:16" x14ac:dyDescent="0.2">
      <c r="A100" s="312">
        <v>94</v>
      </c>
      <c r="B100" s="433"/>
      <c r="C100" s="18"/>
      <c r="D100" s="381">
        <v>103042</v>
      </c>
      <c r="E100" s="369">
        <v>63118015</v>
      </c>
      <c r="F100" s="513" t="s">
        <v>1398</v>
      </c>
      <c r="G100" s="370" t="s">
        <v>1567</v>
      </c>
      <c r="H100" s="371">
        <v>10</v>
      </c>
      <c r="I100" s="447">
        <v>34000</v>
      </c>
      <c r="J100" s="383">
        <f t="shared" si="26"/>
        <v>3824.52</v>
      </c>
      <c r="K100" s="514"/>
      <c r="L100" s="247"/>
      <c r="M100" s="348"/>
      <c r="N100" s="247"/>
      <c r="O100" s="247">
        <v>3824.52</v>
      </c>
      <c r="P100" s="522" t="s">
        <v>1575</v>
      </c>
    </row>
    <row r="101" spans="1:16" x14ac:dyDescent="0.2">
      <c r="A101" s="312">
        <v>95</v>
      </c>
      <c r="B101" s="433"/>
      <c r="C101" s="18"/>
      <c r="D101" s="381">
        <v>103172</v>
      </c>
      <c r="E101" s="369">
        <v>63118015</v>
      </c>
      <c r="F101" s="513" t="s">
        <v>1398</v>
      </c>
      <c r="G101" s="370" t="s">
        <v>1568</v>
      </c>
      <c r="H101" s="371">
        <v>10</v>
      </c>
      <c r="I101" s="447">
        <v>34000</v>
      </c>
      <c r="J101" s="383">
        <f t="shared" si="26"/>
        <v>42942.91</v>
      </c>
      <c r="K101" s="514"/>
      <c r="L101" s="247"/>
      <c r="M101" s="348"/>
      <c r="N101" s="247"/>
      <c r="O101" s="247">
        <v>42942.91</v>
      </c>
      <c r="P101" s="522" t="s">
        <v>1576</v>
      </c>
    </row>
    <row r="102" spans="1:16" x14ac:dyDescent="0.2">
      <c r="A102" s="312">
        <v>96</v>
      </c>
      <c r="B102" s="433"/>
      <c r="C102" s="18"/>
      <c r="D102" s="381">
        <v>105037</v>
      </c>
      <c r="E102" s="369">
        <v>63118015</v>
      </c>
      <c r="F102" s="513" t="s">
        <v>1453</v>
      </c>
      <c r="G102" s="370" t="s">
        <v>1569</v>
      </c>
      <c r="H102" s="371">
        <v>10</v>
      </c>
      <c r="I102" s="447">
        <v>34000</v>
      </c>
      <c r="J102" s="383">
        <f t="shared" si="26"/>
        <v>12339.55</v>
      </c>
      <c r="K102" s="514"/>
      <c r="L102" s="247"/>
      <c r="M102" s="348"/>
      <c r="N102" s="247"/>
      <c r="O102" s="247">
        <v>12339.55</v>
      </c>
      <c r="P102" s="522" t="s">
        <v>1577</v>
      </c>
    </row>
    <row r="103" spans="1:16" x14ac:dyDescent="0.2">
      <c r="A103" s="312">
        <v>97</v>
      </c>
      <c r="B103" s="433"/>
      <c r="C103" s="18"/>
      <c r="D103" s="381">
        <v>105051</v>
      </c>
      <c r="E103" s="369">
        <v>63118015</v>
      </c>
      <c r="F103" s="513" t="s">
        <v>1453</v>
      </c>
      <c r="G103" s="370" t="s">
        <v>1570</v>
      </c>
      <c r="H103" s="371">
        <v>10</v>
      </c>
      <c r="I103" s="447">
        <v>34000</v>
      </c>
      <c r="J103" s="383">
        <f t="shared" si="26"/>
        <v>2597.5100000000002</v>
      </c>
      <c r="K103" s="514"/>
      <c r="L103" s="247"/>
      <c r="M103" s="348"/>
      <c r="N103" s="247"/>
      <c r="O103" s="247">
        <v>2597.5100000000002</v>
      </c>
      <c r="P103" s="522" t="s">
        <v>447</v>
      </c>
    </row>
    <row r="104" spans="1:16" x14ac:dyDescent="0.2">
      <c r="A104" s="312">
        <v>98</v>
      </c>
      <c r="B104" s="433"/>
      <c r="C104" s="18"/>
      <c r="D104" s="381">
        <v>106313</v>
      </c>
      <c r="E104" s="369">
        <v>63118015</v>
      </c>
      <c r="F104" s="513" t="s">
        <v>1453</v>
      </c>
      <c r="G104" s="370" t="s">
        <v>1571</v>
      </c>
      <c r="H104" s="371">
        <v>10</v>
      </c>
      <c r="I104" s="447">
        <v>34000</v>
      </c>
      <c r="J104" s="383">
        <f t="shared" si="26"/>
        <v>81402.44</v>
      </c>
      <c r="K104" s="514"/>
      <c r="L104" s="247"/>
      <c r="M104" s="348"/>
      <c r="N104" s="247"/>
      <c r="O104" s="247">
        <v>81402.44</v>
      </c>
      <c r="P104" s="522" t="s">
        <v>447</v>
      </c>
    </row>
    <row r="105" spans="1:16" x14ac:dyDescent="0.2">
      <c r="A105" s="312">
        <v>99</v>
      </c>
      <c r="B105" s="433"/>
      <c r="C105" s="18"/>
      <c r="D105" s="381">
        <v>106526</v>
      </c>
      <c r="E105" s="369">
        <v>63118015</v>
      </c>
      <c r="F105" s="513" t="s">
        <v>1453</v>
      </c>
      <c r="G105" s="370" t="s">
        <v>1572</v>
      </c>
      <c r="H105" s="371">
        <v>10</v>
      </c>
      <c r="I105" s="447">
        <v>34000</v>
      </c>
      <c r="J105" s="383">
        <f t="shared" si="26"/>
        <v>94446.2</v>
      </c>
      <c r="K105" s="514"/>
      <c r="L105" s="247"/>
      <c r="M105" s="348"/>
      <c r="N105" s="247"/>
      <c r="O105" s="247">
        <v>94446.2</v>
      </c>
      <c r="P105" s="522" t="s">
        <v>447</v>
      </c>
    </row>
    <row r="106" spans="1:16" x14ac:dyDescent="0.2">
      <c r="A106" s="312">
        <v>100</v>
      </c>
      <c r="B106" s="433"/>
      <c r="C106" s="18"/>
      <c r="D106" s="381">
        <v>106539</v>
      </c>
      <c r="E106" s="369">
        <v>63118015</v>
      </c>
      <c r="F106" s="513" t="s">
        <v>1453</v>
      </c>
      <c r="G106" s="370" t="s">
        <v>1573</v>
      </c>
      <c r="H106" s="371">
        <v>10</v>
      </c>
      <c r="I106" s="447">
        <v>34000</v>
      </c>
      <c r="J106" s="383">
        <f t="shared" si="26"/>
        <v>76470.34</v>
      </c>
      <c r="K106" s="514"/>
      <c r="L106" s="247"/>
      <c r="M106" s="348"/>
      <c r="N106" s="247"/>
      <c r="O106" s="247">
        <v>76470.34</v>
      </c>
      <c r="P106" s="522" t="s">
        <v>1578</v>
      </c>
    </row>
    <row r="107" spans="1:16" x14ac:dyDescent="0.2">
      <c r="A107" s="312">
        <v>101</v>
      </c>
      <c r="B107" s="433"/>
      <c r="C107" s="18"/>
      <c r="D107" s="381">
        <v>106590</v>
      </c>
      <c r="E107" s="369">
        <v>63118015</v>
      </c>
      <c r="F107" s="513" t="s">
        <v>1453</v>
      </c>
      <c r="G107" s="370" t="s">
        <v>1574</v>
      </c>
      <c r="H107" s="371">
        <v>10</v>
      </c>
      <c r="I107" s="447">
        <v>34000</v>
      </c>
      <c r="J107" s="383">
        <f t="shared" si="26"/>
        <v>7720.55</v>
      </c>
      <c r="K107" s="514"/>
      <c r="L107" s="247"/>
      <c r="M107" s="348"/>
      <c r="N107" s="247"/>
      <c r="O107" s="247">
        <v>7720.55</v>
      </c>
      <c r="P107" s="522" t="s">
        <v>1579</v>
      </c>
    </row>
    <row r="108" spans="1:16" x14ac:dyDescent="0.2">
      <c r="A108" s="312">
        <v>102</v>
      </c>
      <c r="B108" s="433"/>
      <c r="C108" s="18"/>
      <c r="D108" s="381">
        <v>106600</v>
      </c>
      <c r="E108" s="369">
        <v>63118015</v>
      </c>
      <c r="F108" s="513" t="s">
        <v>1453</v>
      </c>
      <c r="G108" s="370" t="s">
        <v>1573</v>
      </c>
      <c r="H108" s="371">
        <v>10</v>
      </c>
      <c r="I108" s="447">
        <v>34000</v>
      </c>
      <c r="J108" s="383">
        <f t="shared" si="26"/>
        <v>10477.26</v>
      </c>
      <c r="K108" s="514"/>
      <c r="L108" s="247"/>
      <c r="M108" s="348"/>
      <c r="N108" s="247"/>
      <c r="O108" s="247">
        <v>10477.26</v>
      </c>
      <c r="P108" s="522" t="s">
        <v>1578</v>
      </c>
    </row>
    <row r="109" spans="1:16" x14ac:dyDescent="0.2">
      <c r="A109" s="312">
        <v>103</v>
      </c>
      <c r="B109" s="433"/>
      <c r="C109" s="18"/>
      <c r="D109" s="381">
        <v>106609</v>
      </c>
      <c r="E109" s="369">
        <v>63118015</v>
      </c>
      <c r="F109" s="513" t="s">
        <v>1453</v>
      </c>
      <c r="G109" s="370" t="s">
        <v>1580</v>
      </c>
      <c r="H109" s="371">
        <v>10</v>
      </c>
      <c r="I109" s="447">
        <v>34000</v>
      </c>
      <c r="J109" s="383">
        <f t="shared" ref="J109" si="27">SUM(K109+L109+M109+N109+O109)</f>
        <v>-3824.52</v>
      </c>
      <c r="K109" s="514"/>
      <c r="L109" s="247"/>
      <c r="M109" s="348"/>
      <c r="N109" s="247"/>
      <c r="O109" s="247">
        <v>-3824.52</v>
      </c>
      <c r="P109" s="522" t="s">
        <v>1575</v>
      </c>
    </row>
    <row r="110" spans="1:16" x14ac:dyDescent="0.2">
      <c r="A110" s="312">
        <v>104</v>
      </c>
      <c r="B110" s="433"/>
      <c r="C110" s="18"/>
      <c r="D110" s="381">
        <v>106610</v>
      </c>
      <c r="E110" s="369">
        <v>63118015</v>
      </c>
      <c r="F110" s="513" t="s">
        <v>1453</v>
      </c>
      <c r="G110" s="370" t="s">
        <v>1581</v>
      </c>
      <c r="H110" s="371">
        <v>10</v>
      </c>
      <c r="I110" s="447">
        <v>34000</v>
      </c>
      <c r="J110" s="383">
        <f t="shared" si="26"/>
        <v>26931.27</v>
      </c>
      <c r="K110" s="514"/>
      <c r="L110" s="247"/>
      <c r="M110" s="348"/>
      <c r="N110" s="247"/>
      <c r="O110" s="247">
        <v>26931.27</v>
      </c>
      <c r="P110" s="522" t="s">
        <v>447</v>
      </c>
    </row>
    <row r="111" spans="1:16" x14ac:dyDescent="0.2">
      <c r="A111" s="312">
        <v>105</v>
      </c>
      <c r="B111" s="433"/>
      <c r="C111" s="18"/>
      <c r="D111" s="381">
        <v>106622</v>
      </c>
      <c r="E111" s="369">
        <v>63118015</v>
      </c>
      <c r="F111" s="513" t="s">
        <v>1565</v>
      </c>
      <c r="G111" s="370" t="s">
        <v>1585</v>
      </c>
      <c r="H111" s="371">
        <v>10</v>
      </c>
      <c r="I111" s="447">
        <v>34000</v>
      </c>
      <c r="J111" s="383">
        <f t="shared" si="26"/>
        <v>3824.52</v>
      </c>
      <c r="K111" s="514"/>
      <c r="L111" s="247"/>
      <c r="M111" s="348"/>
      <c r="N111" s="247"/>
      <c r="O111" s="247">
        <v>3824.52</v>
      </c>
      <c r="P111" s="522" t="s">
        <v>1584</v>
      </c>
    </row>
    <row r="112" spans="1:16" x14ac:dyDescent="0.2">
      <c r="A112" s="312">
        <v>106</v>
      </c>
      <c r="B112" s="433"/>
      <c r="C112" s="18"/>
      <c r="D112" s="381">
        <v>109211</v>
      </c>
      <c r="E112" s="369">
        <v>63118015</v>
      </c>
      <c r="F112" s="513" t="s">
        <v>1565</v>
      </c>
      <c r="G112" s="370" t="s">
        <v>1564</v>
      </c>
      <c r="H112" s="371">
        <v>10</v>
      </c>
      <c r="I112" s="447">
        <v>34000</v>
      </c>
      <c r="J112" s="383">
        <f t="shared" si="26"/>
        <v>25000</v>
      </c>
      <c r="K112" s="514"/>
      <c r="L112" s="247"/>
      <c r="M112" s="348"/>
      <c r="N112" s="247"/>
      <c r="O112" s="247">
        <v>25000</v>
      </c>
      <c r="P112" s="384" t="s">
        <v>1566</v>
      </c>
    </row>
    <row r="113" spans="1:16" x14ac:dyDescent="0.2">
      <c r="A113" s="312">
        <v>107</v>
      </c>
      <c r="B113" s="433"/>
      <c r="C113" s="18"/>
      <c r="D113" s="381">
        <v>109211</v>
      </c>
      <c r="E113" s="369">
        <v>63118015</v>
      </c>
      <c r="F113" s="513" t="s">
        <v>1565</v>
      </c>
      <c r="G113" s="370" t="s">
        <v>1564</v>
      </c>
      <c r="H113" s="371">
        <v>10</v>
      </c>
      <c r="I113" s="447">
        <v>34000</v>
      </c>
      <c r="J113" s="383">
        <f t="shared" si="26"/>
        <v>81000</v>
      </c>
      <c r="K113" s="514"/>
      <c r="L113" s="247"/>
      <c r="M113" s="348"/>
      <c r="N113" s="247"/>
      <c r="O113" s="247">
        <v>81000</v>
      </c>
      <c r="P113" s="384" t="s">
        <v>1566</v>
      </c>
    </row>
    <row r="114" spans="1:16" x14ac:dyDescent="0.2">
      <c r="A114" s="312">
        <v>108</v>
      </c>
      <c r="B114" s="433"/>
      <c r="C114" s="18"/>
      <c r="D114" s="381">
        <v>109211</v>
      </c>
      <c r="E114" s="369">
        <v>63118015</v>
      </c>
      <c r="F114" s="513" t="s">
        <v>1565</v>
      </c>
      <c r="G114" s="370" t="s">
        <v>1564</v>
      </c>
      <c r="H114" s="371">
        <v>10</v>
      </c>
      <c r="I114" s="447">
        <v>34000</v>
      </c>
      <c r="J114" s="383">
        <f t="shared" si="26"/>
        <v>50000</v>
      </c>
      <c r="K114" s="514"/>
      <c r="L114" s="247"/>
      <c r="M114" s="348"/>
      <c r="N114" s="247"/>
      <c r="O114" s="247">
        <v>50000</v>
      </c>
      <c r="P114" s="384" t="s">
        <v>1566</v>
      </c>
    </row>
    <row r="115" spans="1:16" x14ac:dyDescent="0.2">
      <c r="A115" s="312">
        <v>109</v>
      </c>
      <c r="B115" s="433"/>
      <c r="C115" s="18"/>
      <c r="D115" s="381">
        <v>109211</v>
      </c>
      <c r="E115" s="369">
        <v>63118015</v>
      </c>
      <c r="F115" s="513" t="s">
        <v>1565</v>
      </c>
      <c r="G115" s="370" t="s">
        <v>1564</v>
      </c>
      <c r="H115" s="371">
        <v>10</v>
      </c>
      <c r="I115" s="447">
        <v>13260</v>
      </c>
      <c r="J115" s="383">
        <f t="shared" ref="J115" si="28">SUM(K115+L115+M115+N115+O115)</f>
        <v>8000</v>
      </c>
      <c r="K115" s="514"/>
      <c r="L115" s="247">
        <v>8000</v>
      </c>
      <c r="M115" s="348"/>
      <c r="N115" s="247"/>
      <c r="O115" s="247"/>
      <c r="P115" s="384" t="s">
        <v>1566</v>
      </c>
    </row>
    <row r="116" spans="1:16" x14ac:dyDescent="0.2">
      <c r="A116" s="312">
        <v>110</v>
      </c>
      <c r="B116" s="433"/>
      <c r="C116" s="18"/>
      <c r="D116" s="381"/>
      <c r="E116" s="369">
        <v>63118015</v>
      </c>
      <c r="F116" s="513" t="s">
        <v>1583</v>
      </c>
      <c r="G116" s="370" t="s">
        <v>1582</v>
      </c>
      <c r="H116" s="371">
        <v>10</v>
      </c>
      <c r="I116" s="447">
        <v>34000</v>
      </c>
      <c r="J116" s="383">
        <f t="shared" si="26"/>
        <v>-135.47</v>
      </c>
      <c r="K116" s="514"/>
      <c r="L116" s="247"/>
      <c r="M116" s="348"/>
      <c r="N116" s="247"/>
      <c r="O116" s="247">
        <v>-135.47</v>
      </c>
      <c r="P116" s="522"/>
    </row>
    <row r="117" spans="1:16" x14ac:dyDescent="0.2">
      <c r="A117" s="312">
        <v>111</v>
      </c>
      <c r="B117" s="433"/>
      <c r="C117" s="18"/>
      <c r="D117" s="100"/>
      <c r="E117" s="80"/>
      <c r="F117" s="24" t="s">
        <v>1461</v>
      </c>
      <c r="G117" s="77" t="s">
        <v>1300</v>
      </c>
      <c r="H117" s="48">
        <v>10</v>
      </c>
      <c r="I117" s="39">
        <v>11110</v>
      </c>
      <c r="J117" s="326">
        <f t="shared" si="26"/>
        <v>5939.06</v>
      </c>
      <c r="K117" s="431">
        <v>5939.06</v>
      </c>
      <c r="L117" s="247"/>
      <c r="M117" s="193"/>
      <c r="N117" s="194"/>
      <c r="O117" s="194"/>
      <c r="P117" s="521"/>
    </row>
    <row r="118" spans="1:16" x14ac:dyDescent="0.2">
      <c r="A118" s="312">
        <v>112</v>
      </c>
      <c r="B118" s="433"/>
      <c r="C118" s="18"/>
      <c r="D118" s="100"/>
      <c r="E118" s="80"/>
      <c r="F118" s="24" t="s">
        <v>1461</v>
      </c>
      <c r="G118" s="77" t="s">
        <v>1301</v>
      </c>
      <c r="H118" s="48">
        <v>10</v>
      </c>
      <c r="I118" s="39">
        <v>11110</v>
      </c>
      <c r="J118" s="326">
        <f t="shared" si="26"/>
        <v>8493.89</v>
      </c>
      <c r="K118" s="431">
        <v>8493.89</v>
      </c>
      <c r="L118" s="247"/>
      <c r="M118" s="193"/>
      <c r="N118" s="194"/>
      <c r="O118" s="194"/>
      <c r="P118" s="521"/>
    </row>
    <row r="119" spans="1:16" x14ac:dyDescent="0.2">
      <c r="A119" s="312">
        <v>113</v>
      </c>
      <c r="B119" s="433"/>
      <c r="C119" s="18"/>
      <c r="D119" s="381">
        <v>129575</v>
      </c>
      <c r="E119" s="369">
        <v>63118015</v>
      </c>
      <c r="F119" s="513" t="s">
        <v>1655</v>
      </c>
      <c r="G119" s="370" t="s">
        <v>1984</v>
      </c>
      <c r="H119" s="371">
        <v>10</v>
      </c>
      <c r="I119" s="447">
        <v>34000</v>
      </c>
      <c r="J119" s="448">
        <f t="shared" si="26"/>
        <v>4452.84</v>
      </c>
      <c r="K119" s="552"/>
      <c r="L119" s="247"/>
      <c r="M119" s="348"/>
      <c r="N119" s="247"/>
      <c r="O119" s="247">
        <v>4452.84</v>
      </c>
      <c r="P119" s="522" t="s">
        <v>1575</v>
      </c>
    </row>
    <row r="120" spans="1:16" x14ac:dyDescent="0.2">
      <c r="A120" s="312">
        <v>114</v>
      </c>
      <c r="B120" s="433"/>
      <c r="C120" s="18"/>
      <c r="D120" s="381">
        <v>129586</v>
      </c>
      <c r="E120" s="369">
        <v>63118015</v>
      </c>
      <c r="F120" s="513" t="s">
        <v>1655</v>
      </c>
      <c r="G120" s="370" t="s">
        <v>1985</v>
      </c>
      <c r="H120" s="371">
        <v>10</v>
      </c>
      <c r="I120" s="447">
        <v>34000</v>
      </c>
      <c r="J120" s="448">
        <f t="shared" si="26"/>
        <v>10424.11</v>
      </c>
      <c r="K120" s="552"/>
      <c r="L120" s="247"/>
      <c r="M120" s="348"/>
      <c r="N120" s="247"/>
      <c r="O120" s="247">
        <v>10424.11</v>
      </c>
      <c r="P120" s="522" t="s">
        <v>1578</v>
      </c>
    </row>
    <row r="121" spans="1:16" x14ac:dyDescent="0.2">
      <c r="A121" s="312">
        <v>115</v>
      </c>
      <c r="B121" s="433"/>
      <c r="C121" s="18"/>
      <c r="D121" s="381">
        <v>129657</v>
      </c>
      <c r="E121" s="369">
        <v>63118015</v>
      </c>
      <c r="F121" s="513" t="s">
        <v>1655</v>
      </c>
      <c r="G121" s="370" t="s">
        <v>1986</v>
      </c>
      <c r="H121" s="371">
        <v>10</v>
      </c>
      <c r="I121" s="447">
        <v>34000</v>
      </c>
      <c r="J121" s="448">
        <f t="shared" si="26"/>
        <v>4632.93</v>
      </c>
      <c r="K121" s="552"/>
      <c r="L121" s="247"/>
      <c r="M121" s="348"/>
      <c r="N121" s="247"/>
      <c r="O121" s="247">
        <v>4632.93</v>
      </c>
      <c r="P121" s="522" t="s">
        <v>1982</v>
      </c>
    </row>
    <row r="122" spans="1:16" x14ac:dyDescent="0.2">
      <c r="A122" s="312">
        <v>116</v>
      </c>
      <c r="B122" s="433"/>
      <c r="C122" s="18"/>
      <c r="D122" s="381">
        <v>130543</v>
      </c>
      <c r="E122" s="369">
        <v>63118015</v>
      </c>
      <c r="F122" s="513" t="s">
        <v>1655</v>
      </c>
      <c r="G122" s="370" t="s">
        <v>183</v>
      </c>
      <c r="H122" s="371">
        <v>10</v>
      </c>
      <c r="I122" s="447">
        <v>34000</v>
      </c>
      <c r="J122" s="448">
        <f t="shared" si="26"/>
        <v>255614.12</v>
      </c>
      <c r="K122" s="552"/>
      <c r="L122" s="247"/>
      <c r="M122" s="348"/>
      <c r="N122" s="247"/>
      <c r="O122" s="247">
        <v>255614.12</v>
      </c>
      <c r="P122" s="522" t="s">
        <v>447</v>
      </c>
    </row>
    <row r="123" spans="1:16" x14ac:dyDescent="0.2">
      <c r="A123" s="312">
        <v>117</v>
      </c>
      <c r="B123" s="433"/>
      <c r="C123" s="18"/>
      <c r="D123" s="381">
        <v>130567</v>
      </c>
      <c r="E123" s="369">
        <v>63118015</v>
      </c>
      <c r="F123" s="513" t="s">
        <v>1672</v>
      </c>
      <c r="G123" s="370" t="s">
        <v>1983</v>
      </c>
      <c r="H123" s="371">
        <v>10</v>
      </c>
      <c r="I123" s="447">
        <v>34000</v>
      </c>
      <c r="J123" s="448">
        <f t="shared" si="26"/>
        <v>27355.99</v>
      </c>
      <c r="K123" s="552"/>
      <c r="L123" s="247"/>
      <c r="M123" s="348"/>
      <c r="N123" s="247"/>
      <c r="O123" s="247">
        <v>27355.99</v>
      </c>
      <c r="P123" s="522" t="s">
        <v>1982</v>
      </c>
    </row>
    <row r="124" spans="1:16" x14ac:dyDescent="0.2">
      <c r="A124" s="312">
        <v>118</v>
      </c>
      <c r="B124" s="433"/>
      <c r="C124" s="18"/>
      <c r="D124" s="381">
        <v>130567</v>
      </c>
      <c r="E124" s="369">
        <v>63118015</v>
      </c>
      <c r="F124" s="513" t="s">
        <v>1672</v>
      </c>
      <c r="G124" s="370" t="s">
        <v>1983</v>
      </c>
      <c r="H124" s="371">
        <v>10</v>
      </c>
      <c r="I124" s="447">
        <v>34000</v>
      </c>
      <c r="J124" s="448">
        <f t="shared" si="26"/>
        <v>30000</v>
      </c>
      <c r="K124" s="552"/>
      <c r="L124" s="247"/>
      <c r="M124" s="348"/>
      <c r="N124" s="247"/>
      <c r="O124" s="247">
        <v>30000</v>
      </c>
      <c r="P124" s="522" t="s">
        <v>1982</v>
      </c>
    </row>
    <row r="125" spans="1:16" x14ac:dyDescent="0.2">
      <c r="A125" s="312">
        <v>119</v>
      </c>
      <c r="B125" s="433" t="s">
        <v>1678</v>
      </c>
      <c r="C125" s="18" t="s">
        <v>1672</v>
      </c>
      <c r="D125" s="40">
        <v>132694</v>
      </c>
      <c r="E125" s="80">
        <v>63118015</v>
      </c>
      <c r="F125" s="24" t="s">
        <v>1674</v>
      </c>
      <c r="G125" s="524" t="s">
        <v>482</v>
      </c>
      <c r="H125" s="48">
        <v>10</v>
      </c>
      <c r="I125" s="51">
        <v>13610</v>
      </c>
      <c r="J125" s="228">
        <f t="shared" si="26"/>
        <v>9503.7999999999993</v>
      </c>
      <c r="K125" s="397"/>
      <c r="L125" s="247"/>
      <c r="M125" s="193">
        <v>9503.7999999999993</v>
      </c>
      <c r="N125" s="194"/>
      <c r="O125" s="194"/>
      <c r="P125" s="317" t="s">
        <v>483</v>
      </c>
    </row>
    <row r="126" spans="1:16" x14ac:dyDescent="0.2">
      <c r="A126" s="312">
        <v>120</v>
      </c>
      <c r="B126" s="433" t="s">
        <v>1426</v>
      </c>
      <c r="C126" s="18" t="s">
        <v>994</v>
      </c>
      <c r="D126" s="100">
        <v>132705</v>
      </c>
      <c r="E126" s="80">
        <v>63118015</v>
      </c>
      <c r="F126" s="24" t="s">
        <v>1674</v>
      </c>
      <c r="G126" s="77" t="s">
        <v>382</v>
      </c>
      <c r="H126" s="48">
        <v>10</v>
      </c>
      <c r="I126" s="51">
        <v>14310</v>
      </c>
      <c r="J126" s="228">
        <f t="shared" si="26"/>
        <v>50</v>
      </c>
      <c r="K126" s="431"/>
      <c r="L126" s="247"/>
      <c r="M126" s="193">
        <v>50</v>
      </c>
      <c r="N126" s="194"/>
      <c r="O126" s="194"/>
      <c r="P126" s="521" t="s">
        <v>206</v>
      </c>
    </row>
    <row r="127" spans="1:16" x14ac:dyDescent="0.2">
      <c r="A127" s="312">
        <v>121</v>
      </c>
      <c r="B127" s="433" t="s">
        <v>1248</v>
      </c>
      <c r="C127" s="18" t="s">
        <v>879</v>
      </c>
      <c r="D127" s="100">
        <v>139356</v>
      </c>
      <c r="E127" s="80">
        <v>63118015</v>
      </c>
      <c r="F127" s="38" t="s">
        <v>1684</v>
      </c>
      <c r="G127" s="83" t="s">
        <v>113</v>
      </c>
      <c r="H127" s="48">
        <v>21</v>
      </c>
      <c r="I127" s="33">
        <v>13460</v>
      </c>
      <c r="J127" s="228">
        <f t="shared" si="26"/>
        <v>449.7</v>
      </c>
      <c r="K127" s="189"/>
      <c r="L127" s="189"/>
      <c r="M127" s="189">
        <v>449.7</v>
      </c>
      <c r="N127" s="189"/>
      <c r="O127" s="189"/>
      <c r="P127" s="110" t="s">
        <v>1249</v>
      </c>
    </row>
    <row r="128" spans="1:16" x14ac:dyDescent="0.2">
      <c r="A128" s="312">
        <v>122</v>
      </c>
      <c r="B128" s="433" t="s">
        <v>1456</v>
      </c>
      <c r="C128" s="18" t="s">
        <v>1453</v>
      </c>
      <c r="D128" s="100">
        <v>140790</v>
      </c>
      <c r="E128" s="80">
        <v>63118015</v>
      </c>
      <c r="F128" s="24" t="s">
        <v>1690</v>
      </c>
      <c r="G128" s="77" t="s">
        <v>1454</v>
      </c>
      <c r="H128" s="48">
        <v>10</v>
      </c>
      <c r="I128" s="51">
        <v>32000</v>
      </c>
      <c r="J128" s="326">
        <f>SUM(K128+L128+M128+N128+O128)</f>
        <v>50000</v>
      </c>
      <c r="K128" s="431"/>
      <c r="L128" s="247"/>
      <c r="M128" s="193"/>
      <c r="N128" s="194"/>
      <c r="O128" s="194">
        <v>50000</v>
      </c>
      <c r="P128" s="521" t="s">
        <v>1455</v>
      </c>
    </row>
    <row r="129" spans="1:16" x14ac:dyDescent="0.2">
      <c r="A129" s="312">
        <v>123</v>
      </c>
      <c r="B129" s="433" t="s">
        <v>1452</v>
      </c>
      <c r="C129" s="18" t="s">
        <v>1453</v>
      </c>
      <c r="D129" s="100">
        <v>140801</v>
      </c>
      <c r="E129" s="80">
        <v>63118015</v>
      </c>
      <c r="F129" s="24" t="s">
        <v>1690</v>
      </c>
      <c r="G129" s="77" t="s">
        <v>1454</v>
      </c>
      <c r="H129" s="48">
        <v>10</v>
      </c>
      <c r="I129" s="51">
        <v>32000</v>
      </c>
      <c r="J129" s="326">
        <f>SUM(K129+L129+M129+N129+O129)</f>
        <v>44915</v>
      </c>
      <c r="K129" s="431"/>
      <c r="L129" s="247"/>
      <c r="M129" s="193"/>
      <c r="N129" s="194"/>
      <c r="O129" s="194">
        <v>44915</v>
      </c>
      <c r="P129" s="521" t="s">
        <v>1455</v>
      </c>
    </row>
    <row r="130" spans="1:16" x14ac:dyDescent="0.2">
      <c r="A130" s="312">
        <v>124</v>
      </c>
      <c r="B130" s="278" t="s">
        <v>1178</v>
      </c>
      <c r="C130" s="34" t="s">
        <v>1125</v>
      </c>
      <c r="D130" s="100">
        <v>140816</v>
      </c>
      <c r="E130" s="80">
        <v>63118015</v>
      </c>
      <c r="F130" s="38" t="s">
        <v>1690</v>
      </c>
      <c r="G130" s="77" t="s">
        <v>1179</v>
      </c>
      <c r="H130" s="48">
        <v>10</v>
      </c>
      <c r="I130" s="51">
        <v>31250</v>
      </c>
      <c r="J130" s="228">
        <f>SUM(K130+L130+M130+N130+O130)</f>
        <v>50000</v>
      </c>
      <c r="K130" s="193"/>
      <c r="L130" s="189"/>
      <c r="M130" s="193"/>
      <c r="N130" s="194"/>
      <c r="O130" s="194">
        <v>50000</v>
      </c>
      <c r="P130" s="317" t="s">
        <v>1180</v>
      </c>
    </row>
    <row r="131" spans="1:16" x14ac:dyDescent="0.2">
      <c r="A131" s="312">
        <v>125</v>
      </c>
      <c r="B131" s="433" t="s">
        <v>1738</v>
      </c>
      <c r="C131" s="18" t="s">
        <v>1739</v>
      </c>
      <c r="D131" s="100">
        <v>142434</v>
      </c>
      <c r="E131" s="80">
        <v>63118015</v>
      </c>
      <c r="F131" s="38" t="s">
        <v>1709</v>
      </c>
      <c r="G131" s="83" t="s">
        <v>113</v>
      </c>
      <c r="H131" s="32">
        <v>10</v>
      </c>
      <c r="I131" s="33">
        <v>13460</v>
      </c>
      <c r="J131" s="228">
        <f t="shared" ref="J131:J132" si="29">SUM(K131+L131+M131+N131+O131)</f>
        <v>640</v>
      </c>
      <c r="K131" s="192"/>
      <c r="L131" s="247"/>
      <c r="M131" s="231">
        <v>640</v>
      </c>
      <c r="N131" s="194"/>
      <c r="O131" s="194"/>
      <c r="P131" s="342" t="s">
        <v>525</v>
      </c>
    </row>
    <row r="132" spans="1:16" x14ac:dyDescent="0.2">
      <c r="A132" s="312">
        <v>126</v>
      </c>
      <c r="B132" s="433" t="s">
        <v>1805</v>
      </c>
      <c r="C132" s="18" t="s">
        <v>1385</v>
      </c>
      <c r="D132" s="100">
        <v>148459</v>
      </c>
      <c r="E132" s="80">
        <v>63118015</v>
      </c>
      <c r="F132" s="38" t="s">
        <v>1781</v>
      </c>
      <c r="G132" s="83" t="s">
        <v>215</v>
      </c>
      <c r="H132" s="32">
        <v>10</v>
      </c>
      <c r="I132" s="33">
        <v>13780</v>
      </c>
      <c r="J132" s="228">
        <f t="shared" si="29"/>
        <v>1296.82</v>
      </c>
      <c r="K132" s="192"/>
      <c r="L132" s="247"/>
      <c r="M132" s="231">
        <v>1296.82</v>
      </c>
      <c r="N132" s="194"/>
      <c r="O132" s="194"/>
      <c r="P132" s="342" t="s">
        <v>216</v>
      </c>
    </row>
    <row r="133" spans="1:16" x14ac:dyDescent="0.2">
      <c r="A133" s="312">
        <v>127</v>
      </c>
      <c r="B133" s="433" t="s">
        <v>1806</v>
      </c>
      <c r="C133" s="18" t="s">
        <v>1385</v>
      </c>
      <c r="D133" s="100">
        <v>148448</v>
      </c>
      <c r="E133" s="80">
        <v>63118015</v>
      </c>
      <c r="F133" s="38" t="s">
        <v>1781</v>
      </c>
      <c r="G133" s="83" t="s">
        <v>215</v>
      </c>
      <c r="H133" s="32">
        <v>10</v>
      </c>
      <c r="I133" s="33">
        <v>13780</v>
      </c>
      <c r="J133" s="228">
        <f t="shared" ref="J133" si="30">SUM(K133+L133+M133+N133+O133)</f>
        <v>2206.08</v>
      </c>
      <c r="K133" s="192"/>
      <c r="L133" s="247"/>
      <c r="M133" s="231">
        <v>2206.08</v>
      </c>
      <c r="N133" s="194"/>
      <c r="O133" s="194"/>
      <c r="P133" s="342" t="s">
        <v>216</v>
      </c>
    </row>
    <row r="134" spans="1:16" x14ac:dyDescent="0.2">
      <c r="A134" s="312">
        <v>128</v>
      </c>
      <c r="B134" s="433" t="s">
        <v>1807</v>
      </c>
      <c r="C134" s="18" t="s">
        <v>1385</v>
      </c>
      <c r="D134" s="100">
        <v>148511</v>
      </c>
      <c r="E134" s="80">
        <v>63118015</v>
      </c>
      <c r="F134" s="38" t="s">
        <v>1781</v>
      </c>
      <c r="G134" s="83" t="s">
        <v>215</v>
      </c>
      <c r="H134" s="32">
        <v>10</v>
      </c>
      <c r="I134" s="33">
        <v>13780</v>
      </c>
      <c r="J134" s="228">
        <f t="shared" ref="J134" si="31">SUM(K134+L134+M134+N134+O134)</f>
        <v>1384.75</v>
      </c>
      <c r="K134" s="192"/>
      <c r="L134" s="247"/>
      <c r="M134" s="231">
        <v>1384.75</v>
      </c>
      <c r="N134" s="194"/>
      <c r="O134" s="194"/>
      <c r="P134" s="342" t="s">
        <v>216</v>
      </c>
    </row>
    <row r="135" spans="1:16" x14ac:dyDescent="0.2">
      <c r="A135" s="312">
        <v>129</v>
      </c>
      <c r="B135" s="278" t="s">
        <v>1815</v>
      </c>
      <c r="C135" s="34" t="s">
        <v>1385</v>
      </c>
      <c r="D135" s="100">
        <v>149110</v>
      </c>
      <c r="E135" s="80">
        <v>63118275</v>
      </c>
      <c r="F135" s="38" t="s">
        <v>699</v>
      </c>
      <c r="G135" s="83" t="s">
        <v>215</v>
      </c>
      <c r="H135" s="32">
        <v>10</v>
      </c>
      <c r="I135" s="33">
        <v>13780</v>
      </c>
      <c r="J135" s="228">
        <f t="shared" ref="J135:J136" si="32">SUM(K135+L135+M135+N135+O135)</f>
        <v>411.27</v>
      </c>
      <c r="K135" s="192"/>
      <c r="L135" s="247"/>
      <c r="M135" s="231">
        <v>411.27</v>
      </c>
      <c r="N135" s="194"/>
      <c r="O135" s="194"/>
      <c r="P135" s="342" t="s">
        <v>216</v>
      </c>
    </row>
    <row r="136" spans="1:16" x14ac:dyDescent="0.2">
      <c r="A136" s="312">
        <v>130</v>
      </c>
      <c r="B136" s="433" t="s">
        <v>1816</v>
      </c>
      <c r="C136" s="18" t="s">
        <v>1385</v>
      </c>
      <c r="D136" s="100">
        <v>149130</v>
      </c>
      <c r="E136" s="80">
        <v>63118015</v>
      </c>
      <c r="F136" s="38" t="s">
        <v>1817</v>
      </c>
      <c r="G136" s="83" t="s">
        <v>215</v>
      </c>
      <c r="H136" s="32">
        <v>10</v>
      </c>
      <c r="I136" s="33">
        <v>13780</v>
      </c>
      <c r="J136" s="228">
        <f t="shared" si="32"/>
        <v>400.36</v>
      </c>
      <c r="K136" s="192"/>
      <c r="L136" s="247"/>
      <c r="M136" s="231">
        <v>400.36</v>
      </c>
      <c r="N136" s="194"/>
      <c r="O136" s="194"/>
      <c r="P136" s="342" t="s">
        <v>216</v>
      </c>
    </row>
    <row r="137" spans="1:16" x14ac:dyDescent="0.2">
      <c r="A137" s="312">
        <v>131</v>
      </c>
      <c r="B137" s="433" t="s">
        <v>1819</v>
      </c>
      <c r="C137" s="18" t="s">
        <v>1385</v>
      </c>
      <c r="D137" s="100">
        <v>149180</v>
      </c>
      <c r="E137" s="80">
        <v>63118275</v>
      </c>
      <c r="F137" s="38" t="s">
        <v>699</v>
      </c>
      <c r="G137" s="83" t="s">
        <v>215</v>
      </c>
      <c r="H137" s="32">
        <v>10</v>
      </c>
      <c r="I137" s="33">
        <v>13780</v>
      </c>
      <c r="J137" s="228">
        <f t="shared" ref="J137:J145" si="33">SUM(K137+L137+M137+N137+O137)</f>
        <v>255.52</v>
      </c>
      <c r="K137" s="192"/>
      <c r="L137" s="247"/>
      <c r="M137" s="231">
        <v>255.52</v>
      </c>
      <c r="N137" s="194"/>
      <c r="O137" s="194"/>
      <c r="P137" s="342" t="s">
        <v>216</v>
      </c>
    </row>
    <row r="138" spans="1:16" x14ac:dyDescent="0.2">
      <c r="A138" s="312">
        <v>132</v>
      </c>
      <c r="B138" s="433" t="s">
        <v>1820</v>
      </c>
      <c r="C138" s="18" t="s">
        <v>1385</v>
      </c>
      <c r="D138" s="100">
        <v>149208</v>
      </c>
      <c r="E138" s="80">
        <v>63118275</v>
      </c>
      <c r="F138" s="38" t="s">
        <v>699</v>
      </c>
      <c r="G138" s="83" t="s">
        <v>215</v>
      </c>
      <c r="H138" s="32">
        <v>10</v>
      </c>
      <c r="I138" s="33">
        <v>13780</v>
      </c>
      <c r="J138" s="228">
        <f t="shared" ref="J138:J139" si="34">SUM(K138+L138+M138+N138+O138)</f>
        <v>224.44</v>
      </c>
      <c r="K138" s="192"/>
      <c r="L138" s="247"/>
      <c r="M138" s="231">
        <v>224.44</v>
      </c>
      <c r="N138" s="194"/>
      <c r="O138" s="194"/>
      <c r="P138" s="342" t="s">
        <v>216</v>
      </c>
    </row>
    <row r="139" spans="1:16" x14ac:dyDescent="0.2">
      <c r="A139" s="312">
        <v>133</v>
      </c>
      <c r="B139" s="433" t="s">
        <v>1823</v>
      </c>
      <c r="C139" s="18" t="s">
        <v>1385</v>
      </c>
      <c r="D139" s="100">
        <v>149333</v>
      </c>
      <c r="E139" s="80">
        <v>63118015</v>
      </c>
      <c r="F139" s="38" t="s">
        <v>1817</v>
      </c>
      <c r="G139" s="83" t="s">
        <v>215</v>
      </c>
      <c r="H139" s="32">
        <v>10</v>
      </c>
      <c r="I139" s="33">
        <v>13780</v>
      </c>
      <c r="J139" s="228">
        <f t="shared" si="34"/>
        <v>127.39</v>
      </c>
      <c r="K139" s="192"/>
      <c r="L139" s="247"/>
      <c r="M139" s="231">
        <v>127.39</v>
      </c>
      <c r="N139" s="194"/>
      <c r="O139" s="194"/>
      <c r="P139" s="342" t="s">
        <v>216</v>
      </c>
    </row>
    <row r="140" spans="1:16" x14ac:dyDescent="0.2">
      <c r="A140" s="312">
        <v>134</v>
      </c>
      <c r="B140" s="433" t="s">
        <v>1824</v>
      </c>
      <c r="C140" s="18" t="s">
        <v>1385</v>
      </c>
      <c r="D140" s="100">
        <v>149344</v>
      </c>
      <c r="E140" s="80">
        <v>63118275</v>
      </c>
      <c r="F140" s="38" t="s">
        <v>699</v>
      </c>
      <c r="G140" s="83" t="s">
        <v>215</v>
      </c>
      <c r="H140" s="32">
        <v>10</v>
      </c>
      <c r="I140" s="33">
        <v>13780</v>
      </c>
      <c r="J140" s="228">
        <f t="shared" ref="J140" si="35">SUM(K140+L140+M140+N140+O140)</f>
        <v>60.66</v>
      </c>
      <c r="K140" s="192"/>
      <c r="L140" s="247"/>
      <c r="M140" s="231">
        <v>60.66</v>
      </c>
      <c r="N140" s="194"/>
      <c r="O140" s="194"/>
      <c r="P140" s="342" t="s">
        <v>216</v>
      </c>
    </row>
    <row r="141" spans="1:16" x14ac:dyDescent="0.2">
      <c r="A141" s="312">
        <v>135</v>
      </c>
      <c r="B141" s="433" t="s">
        <v>1845</v>
      </c>
      <c r="C141" s="18" t="s">
        <v>1385</v>
      </c>
      <c r="D141" s="100">
        <v>149713</v>
      </c>
      <c r="E141" s="80">
        <v>63118015</v>
      </c>
      <c r="F141" s="38" t="s">
        <v>1817</v>
      </c>
      <c r="G141" s="83" t="s">
        <v>382</v>
      </c>
      <c r="H141" s="32">
        <v>10</v>
      </c>
      <c r="I141" s="33">
        <v>14310</v>
      </c>
      <c r="J141" s="228">
        <f t="shared" si="33"/>
        <v>49.3</v>
      </c>
      <c r="K141" s="192"/>
      <c r="L141" s="247"/>
      <c r="M141" s="231">
        <v>49.3</v>
      </c>
      <c r="N141" s="194"/>
      <c r="O141" s="194"/>
      <c r="P141" s="342" t="s">
        <v>206</v>
      </c>
    </row>
    <row r="142" spans="1:16" x14ac:dyDescent="0.2">
      <c r="A142" s="312">
        <v>136</v>
      </c>
      <c r="B142" s="433" t="s">
        <v>1893</v>
      </c>
      <c r="C142" s="18" t="s">
        <v>1742</v>
      </c>
      <c r="D142" s="100">
        <v>150506</v>
      </c>
      <c r="E142" s="80">
        <v>63118015</v>
      </c>
      <c r="F142" s="38" t="s">
        <v>1865</v>
      </c>
      <c r="G142" s="83" t="s">
        <v>1894</v>
      </c>
      <c r="H142" s="32">
        <v>21</v>
      </c>
      <c r="I142" s="33">
        <v>31260</v>
      </c>
      <c r="J142" s="228">
        <f t="shared" si="33"/>
        <v>35565.730000000003</v>
      </c>
      <c r="K142" s="192"/>
      <c r="L142" s="247"/>
      <c r="M142" s="231"/>
      <c r="N142" s="194"/>
      <c r="O142" s="194">
        <v>35565.730000000003</v>
      </c>
      <c r="P142" s="342" t="s">
        <v>1895</v>
      </c>
    </row>
    <row r="143" spans="1:16" x14ac:dyDescent="0.2">
      <c r="A143" s="312">
        <v>137</v>
      </c>
      <c r="B143" s="433" t="s">
        <v>1962</v>
      </c>
      <c r="C143" s="506">
        <v>45103</v>
      </c>
      <c r="D143" s="100">
        <v>153629</v>
      </c>
      <c r="E143" s="80">
        <v>63118015</v>
      </c>
      <c r="F143" s="38" t="s">
        <v>1152</v>
      </c>
      <c r="G143" s="83" t="s">
        <v>1961</v>
      </c>
      <c r="H143" s="32">
        <v>21</v>
      </c>
      <c r="I143" s="33">
        <v>32000</v>
      </c>
      <c r="J143" s="228">
        <f t="shared" si="33"/>
        <v>5000</v>
      </c>
      <c r="K143" s="192"/>
      <c r="L143" s="247"/>
      <c r="M143" s="231"/>
      <c r="N143" s="194"/>
      <c r="O143" s="194">
        <v>5000</v>
      </c>
      <c r="P143" s="342" t="s">
        <v>1169</v>
      </c>
    </row>
    <row r="144" spans="1:16" x14ac:dyDescent="0.2">
      <c r="A144" s="312">
        <v>138</v>
      </c>
      <c r="B144" s="433" t="s">
        <v>1963</v>
      </c>
      <c r="C144" s="18" t="s">
        <v>1951</v>
      </c>
      <c r="D144" s="100">
        <v>153649</v>
      </c>
      <c r="E144" s="80">
        <v>63118015</v>
      </c>
      <c r="F144" s="38" t="s">
        <v>1152</v>
      </c>
      <c r="G144" s="83" t="s">
        <v>1961</v>
      </c>
      <c r="H144" s="32">
        <v>21</v>
      </c>
      <c r="I144" s="33">
        <v>32000</v>
      </c>
      <c r="J144" s="228">
        <f t="shared" si="33"/>
        <v>15000</v>
      </c>
      <c r="K144" s="192"/>
      <c r="L144" s="247"/>
      <c r="M144" s="231"/>
      <c r="N144" s="194"/>
      <c r="O144" s="194">
        <v>15000</v>
      </c>
      <c r="P144" s="342" t="s">
        <v>1169</v>
      </c>
    </row>
    <row r="145" spans="1:16" x14ac:dyDescent="0.2">
      <c r="A145" s="312">
        <v>139</v>
      </c>
      <c r="B145" s="433"/>
      <c r="C145" s="18"/>
      <c r="D145" s="100"/>
      <c r="E145" s="80"/>
      <c r="F145" s="38" t="s">
        <v>1967</v>
      </c>
      <c r="G145" s="77" t="s">
        <v>1556</v>
      </c>
      <c r="H145" s="48">
        <v>10</v>
      </c>
      <c r="I145" s="39">
        <v>11110</v>
      </c>
      <c r="J145" s="228">
        <f t="shared" si="33"/>
        <v>5582.48</v>
      </c>
      <c r="K145" s="193">
        <v>5582.48</v>
      </c>
      <c r="L145" s="189"/>
      <c r="M145" s="193"/>
      <c r="N145" s="194"/>
      <c r="O145" s="194"/>
      <c r="P145" s="110"/>
    </row>
    <row r="146" spans="1:16" ht="11.25" customHeight="1" thickBot="1" x14ac:dyDescent="0.25">
      <c r="A146" s="312">
        <v>140</v>
      </c>
      <c r="B146" s="272"/>
      <c r="C146" s="323"/>
      <c r="D146" s="40"/>
      <c r="E146" s="80"/>
      <c r="F146" s="24" t="s">
        <v>1967</v>
      </c>
      <c r="G146" s="77" t="s">
        <v>1557</v>
      </c>
      <c r="H146" s="48">
        <v>10</v>
      </c>
      <c r="I146" s="39">
        <v>11110</v>
      </c>
      <c r="J146" s="228">
        <f>SUM(K146+L146+M146+N146+O146)</f>
        <v>7790.85</v>
      </c>
      <c r="K146" s="193">
        <v>7790.85</v>
      </c>
      <c r="L146" s="189"/>
      <c r="M146" s="193"/>
      <c r="N146" s="194"/>
      <c r="O146" s="194"/>
      <c r="P146" s="317"/>
    </row>
    <row r="147" spans="1:16" ht="11.25" customHeight="1" thickBot="1" x14ac:dyDescent="0.25">
      <c r="A147" s="208"/>
      <c r="B147" s="211"/>
      <c r="C147" s="210"/>
      <c r="D147" s="211"/>
      <c r="E147" s="211"/>
      <c r="F147" s="210"/>
      <c r="G147" s="211"/>
      <c r="H147" s="210"/>
      <c r="I147" s="212" t="s">
        <v>48</v>
      </c>
      <c r="J147" s="213">
        <f>SUM(J7:J146)</f>
        <v>2145034.8600000003</v>
      </c>
      <c r="K147" s="268">
        <f t="shared" ref="K147:O147" si="36">SUM(K7:K146)</f>
        <v>77876.679999999993</v>
      </c>
      <c r="L147" s="268">
        <f t="shared" si="36"/>
        <v>46400</v>
      </c>
      <c r="M147" s="213">
        <f t="shared" si="36"/>
        <v>142193.90999999997</v>
      </c>
      <c r="N147" s="213">
        <f t="shared" si="36"/>
        <v>0</v>
      </c>
      <c r="O147" s="213">
        <f t="shared" si="36"/>
        <v>1878564.2700000003</v>
      </c>
      <c r="P147" s="325"/>
    </row>
    <row r="148" spans="1:16" ht="11.25" customHeight="1" x14ac:dyDescent="0.2">
      <c r="K148" s="25"/>
      <c r="L148" s="25"/>
      <c r="O148" s="9"/>
    </row>
    <row r="149" spans="1:16" ht="11.25" customHeight="1" x14ac:dyDescent="0.2">
      <c r="J149" s="281"/>
      <c r="K149" s="281"/>
      <c r="L149" s="281"/>
      <c r="M149" s="474"/>
      <c r="O149" s="281"/>
      <c r="P149" s="263"/>
    </row>
    <row r="150" spans="1:16" ht="11.25" customHeight="1" x14ac:dyDescent="0.2">
      <c r="B150" s="1"/>
      <c r="D150" s="1"/>
      <c r="E150" s="1"/>
      <c r="G150" s="1"/>
    </row>
    <row r="151" spans="1:16" ht="11.25" customHeight="1" x14ac:dyDescent="0.2">
      <c r="B151" s="1"/>
      <c r="D151" s="1"/>
      <c r="E151" s="1"/>
      <c r="G151" s="1"/>
    </row>
    <row r="152" spans="1:16" ht="11.25" customHeight="1" x14ac:dyDescent="0.2">
      <c r="B152" s="1"/>
      <c r="D152" s="1"/>
      <c r="E152" s="1"/>
      <c r="G152" s="1"/>
    </row>
    <row r="153" spans="1:16" ht="11.25" customHeight="1" x14ac:dyDescent="0.2"/>
    <row r="154" spans="1:16" ht="11.25" customHeight="1" x14ac:dyDescent="0.2"/>
    <row r="155" spans="1:16" ht="11.25" customHeight="1" x14ac:dyDescent="0.2"/>
    <row r="156" spans="1:16" ht="11.25" customHeight="1" x14ac:dyDescent="0.2"/>
    <row r="157" spans="1:16" ht="11.25" customHeight="1" x14ac:dyDescent="0.2"/>
    <row r="158" spans="1:16" ht="11.25" customHeight="1" x14ac:dyDescent="0.2"/>
    <row r="159" spans="1:16" ht="11.25" customHeight="1" x14ac:dyDescent="0.2"/>
    <row r="160" spans="1:16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</sheetData>
  <autoFilter ref="A6:P147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4" zoomScale="110" zoomScaleNormal="110" workbookViewId="0">
      <selection activeCell="A9" sqref="A9:A21"/>
    </sheetView>
  </sheetViews>
  <sheetFormatPr defaultRowHeight="12.75" x14ac:dyDescent="0.2"/>
  <cols>
    <col min="1" max="1" width="3.42578125" style="1" customWidth="1"/>
    <col min="2" max="2" width="10.28515625" style="2" customWidth="1"/>
    <col min="3" max="3" width="9.28515625" style="1" customWidth="1"/>
    <col min="4" max="4" width="6.85546875" style="2" customWidth="1"/>
    <col min="5" max="5" width="9.85546875" style="2" customWidth="1"/>
    <col min="6" max="6" width="8.28515625" style="1" customWidth="1"/>
    <col min="7" max="7" width="21.7109375" style="2" customWidth="1"/>
    <col min="8" max="8" width="4" style="1" customWidth="1"/>
    <col min="9" max="9" width="6.85546875" style="1" customWidth="1"/>
    <col min="10" max="10" width="7.85546875" style="1" customWidth="1"/>
    <col min="11" max="11" width="8.7109375" style="1" customWidth="1"/>
    <col min="12" max="12" width="7.140625" style="1" customWidth="1"/>
    <col min="13" max="13" width="7.5703125" style="1" customWidth="1"/>
    <col min="14" max="14" width="6.7109375" style="1" customWidth="1"/>
    <col min="15" max="15" width="7" style="1" customWidth="1"/>
    <col min="16" max="16" width="16.7109375" style="1" customWidth="1"/>
    <col min="17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11.25" customHeight="1" x14ac:dyDescent="0.2">
      <c r="B4" s="94"/>
      <c r="C4" s="183"/>
      <c r="D4" s="111"/>
      <c r="E4" s="111"/>
      <c r="G4" s="111"/>
      <c r="P4" s="111"/>
    </row>
    <row r="5" spans="1:19" ht="12" customHeight="1" x14ac:dyDescent="0.2"/>
    <row r="6" spans="1:19" s="5" customFormat="1" ht="16.5" thickBot="1" x14ac:dyDescent="0.3">
      <c r="A6" s="35" t="s">
        <v>1007</v>
      </c>
      <c r="B6" s="97"/>
      <c r="C6" s="35"/>
      <c r="D6" s="97"/>
      <c r="E6" s="97"/>
      <c r="F6" s="35"/>
      <c r="G6" s="97"/>
      <c r="H6" s="35"/>
      <c r="I6" s="35"/>
      <c r="J6" s="35"/>
      <c r="K6" s="35"/>
      <c r="L6" s="6"/>
      <c r="M6" s="6"/>
      <c r="N6" s="6"/>
      <c r="O6" s="6"/>
      <c r="P6" s="6"/>
      <c r="Q6" s="6"/>
      <c r="R6" s="6"/>
      <c r="S6" s="6"/>
    </row>
    <row r="7" spans="1:19" s="5" customFormat="1" ht="13.5" thickBot="1" x14ac:dyDescent="0.25">
      <c r="A7" s="248" t="s">
        <v>2</v>
      </c>
      <c r="B7" s="215" t="s">
        <v>50</v>
      </c>
      <c r="C7" s="232" t="s">
        <v>49</v>
      </c>
      <c r="D7" s="217" t="s">
        <v>0</v>
      </c>
      <c r="E7" s="218" t="s">
        <v>3</v>
      </c>
      <c r="F7" s="219" t="s">
        <v>51</v>
      </c>
      <c r="G7" s="249" t="s">
        <v>4</v>
      </c>
      <c r="H7" s="248" t="s">
        <v>28</v>
      </c>
      <c r="I7" s="251" t="s">
        <v>5</v>
      </c>
      <c r="J7" s="252" t="s">
        <v>6</v>
      </c>
      <c r="K7" s="253" t="s">
        <v>7</v>
      </c>
      <c r="L7" s="254" t="s">
        <v>8</v>
      </c>
      <c r="M7" s="252" t="s">
        <v>9</v>
      </c>
      <c r="N7" s="255" t="s">
        <v>10</v>
      </c>
      <c r="O7" s="252" t="s">
        <v>11</v>
      </c>
      <c r="P7" s="279" t="s">
        <v>12</v>
      </c>
    </row>
    <row r="8" spans="1:19" s="5" customFormat="1" x14ac:dyDescent="0.2">
      <c r="A8" s="17">
        <v>1</v>
      </c>
      <c r="B8" s="104"/>
      <c r="C8" s="17"/>
      <c r="D8" s="100"/>
      <c r="E8" s="100"/>
      <c r="F8" s="37" t="s">
        <v>82</v>
      </c>
      <c r="G8" s="77" t="s">
        <v>81</v>
      </c>
      <c r="H8" s="48">
        <v>10</v>
      </c>
      <c r="I8" s="39">
        <v>11110</v>
      </c>
      <c r="J8" s="229">
        <f>SUM(K8+L8+M8+N8+O8)</f>
        <v>2019.76</v>
      </c>
      <c r="K8" s="281">
        <v>2019.76</v>
      </c>
      <c r="L8" s="200"/>
      <c r="M8" s="200"/>
      <c r="N8" s="200"/>
      <c r="O8" s="200"/>
      <c r="P8" s="356"/>
    </row>
    <row r="9" spans="1:19" s="5" customFormat="1" x14ac:dyDescent="0.2">
      <c r="A9" s="17">
        <v>2</v>
      </c>
      <c r="B9" s="422" t="s">
        <v>500</v>
      </c>
      <c r="C9" s="71" t="s">
        <v>108</v>
      </c>
      <c r="D9" s="100">
        <v>19163</v>
      </c>
      <c r="E9" s="100">
        <v>63119575</v>
      </c>
      <c r="F9" s="37" t="s">
        <v>429</v>
      </c>
      <c r="G9" s="77" t="s">
        <v>199</v>
      </c>
      <c r="H9" s="48">
        <v>10</v>
      </c>
      <c r="I9" s="39">
        <v>14310</v>
      </c>
      <c r="J9" s="229">
        <f t="shared" ref="J9:J12" si="0">SUM(K9+L9+M9+N9+O9)</f>
        <v>190.5</v>
      </c>
      <c r="K9" s="189"/>
      <c r="L9" s="200"/>
      <c r="M9" s="231">
        <v>190.5</v>
      </c>
      <c r="N9" s="200"/>
      <c r="O9" s="200"/>
      <c r="P9" s="356" t="s">
        <v>501</v>
      </c>
    </row>
    <row r="10" spans="1:19" s="5" customFormat="1" x14ac:dyDescent="0.2">
      <c r="A10" s="7">
        <v>3</v>
      </c>
      <c r="B10" s="92"/>
      <c r="C10" s="365"/>
      <c r="D10" s="80"/>
      <c r="E10" s="80"/>
      <c r="F10" s="303"/>
      <c r="G10" s="77" t="s">
        <v>79</v>
      </c>
      <c r="H10" s="48">
        <v>10</v>
      </c>
      <c r="I10" s="39">
        <v>11110</v>
      </c>
      <c r="J10" s="229">
        <f t="shared" si="0"/>
        <v>2390.29</v>
      </c>
      <c r="K10" s="189">
        <v>2390.29</v>
      </c>
      <c r="L10" s="189"/>
      <c r="M10" s="191"/>
      <c r="N10" s="189"/>
      <c r="O10" s="189"/>
      <c r="P10" s="301"/>
    </row>
    <row r="11" spans="1:19" s="5" customFormat="1" x14ac:dyDescent="0.2">
      <c r="A11" s="17">
        <v>4</v>
      </c>
      <c r="B11" s="116" t="s">
        <v>777</v>
      </c>
      <c r="C11" s="18" t="s">
        <v>281</v>
      </c>
      <c r="D11" s="100">
        <v>29516</v>
      </c>
      <c r="E11" s="100">
        <v>63119575</v>
      </c>
      <c r="F11" s="322" t="s">
        <v>775</v>
      </c>
      <c r="G11" s="83" t="s">
        <v>778</v>
      </c>
      <c r="H11" s="32">
        <v>10</v>
      </c>
      <c r="I11" s="33">
        <v>13450</v>
      </c>
      <c r="J11" s="229">
        <f t="shared" si="0"/>
        <v>109</v>
      </c>
      <c r="K11" s="431"/>
      <c r="L11" s="194"/>
      <c r="M11" s="193">
        <v>109</v>
      </c>
      <c r="N11" s="194"/>
      <c r="O11" s="194"/>
      <c r="P11" s="432" t="s">
        <v>779</v>
      </c>
    </row>
    <row r="12" spans="1:19" s="5" customFormat="1" x14ac:dyDescent="0.2">
      <c r="A12" s="7">
        <v>5</v>
      </c>
      <c r="B12" s="116" t="s">
        <v>898</v>
      </c>
      <c r="C12" s="18" t="s">
        <v>82</v>
      </c>
      <c r="D12" s="100">
        <v>46882</v>
      </c>
      <c r="E12" s="100">
        <v>63119575</v>
      </c>
      <c r="F12" s="322" t="s">
        <v>899</v>
      </c>
      <c r="G12" s="77" t="s">
        <v>382</v>
      </c>
      <c r="H12" s="48">
        <v>10</v>
      </c>
      <c r="I12" s="39">
        <v>14310</v>
      </c>
      <c r="J12" s="229">
        <f t="shared" si="0"/>
        <v>62.7</v>
      </c>
      <c r="K12" s="431"/>
      <c r="L12" s="194"/>
      <c r="M12" s="193">
        <v>62.7</v>
      </c>
      <c r="N12" s="194"/>
      <c r="O12" s="194"/>
      <c r="P12" s="432" t="s">
        <v>206</v>
      </c>
    </row>
    <row r="13" spans="1:19" s="5" customFormat="1" x14ac:dyDescent="0.2">
      <c r="A13" s="17">
        <v>6</v>
      </c>
      <c r="B13" s="116"/>
      <c r="C13" s="18"/>
      <c r="D13" s="100"/>
      <c r="E13" s="100"/>
      <c r="F13" s="37" t="s">
        <v>994</v>
      </c>
      <c r="G13" s="83" t="s">
        <v>80</v>
      </c>
      <c r="H13" s="32">
        <v>10</v>
      </c>
      <c r="I13" s="33">
        <v>11110</v>
      </c>
      <c r="J13" s="229">
        <f>SUM(K13+L13+M13+N13+O13)</f>
        <v>2390.29</v>
      </c>
      <c r="K13" s="193">
        <v>2390.29</v>
      </c>
      <c r="L13" s="194"/>
      <c r="M13" s="193"/>
      <c r="N13" s="194"/>
      <c r="O13" s="194"/>
      <c r="P13" s="432"/>
    </row>
    <row r="14" spans="1:19" s="5" customFormat="1" x14ac:dyDescent="0.2">
      <c r="A14" s="7">
        <v>7</v>
      </c>
      <c r="B14" s="434" t="s">
        <v>1191</v>
      </c>
      <c r="C14" s="345" t="s">
        <v>616</v>
      </c>
      <c r="D14" s="101">
        <v>76543</v>
      </c>
      <c r="E14" s="100">
        <v>63119575</v>
      </c>
      <c r="F14" s="38" t="s">
        <v>1182</v>
      </c>
      <c r="G14" s="83" t="s">
        <v>382</v>
      </c>
      <c r="H14" s="32">
        <v>10</v>
      </c>
      <c r="I14" s="33">
        <v>14310</v>
      </c>
      <c r="J14" s="230">
        <f t="shared" ref="J14" si="1">SUM(K14+L14+M14+N14+O14)</f>
        <v>49.3</v>
      </c>
      <c r="K14" s="327"/>
      <c r="L14" s="503"/>
      <c r="M14" s="202">
        <v>49.3</v>
      </c>
      <c r="N14" s="202"/>
      <c r="O14" s="202"/>
      <c r="P14" s="19" t="s">
        <v>206</v>
      </c>
    </row>
    <row r="15" spans="1:19" s="5" customFormat="1" x14ac:dyDescent="0.2">
      <c r="A15" s="17">
        <v>8</v>
      </c>
      <c r="B15" s="116" t="s">
        <v>1192</v>
      </c>
      <c r="C15" s="18" t="s">
        <v>1175</v>
      </c>
      <c r="D15" s="100">
        <v>76607</v>
      </c>
      <c r="E15" s="100">
        <v>63119575</v>
      </c>
      <c r="F15" s="38" t="s">
        <v>1182</v>
      </c>
      <c r="G15" s="83" t="s">
        <v>382</v>
      </c>
      <c r="H15" s="32">
        <v>10</v>
      </c>
      <c r="I15" s="33">
        <v>14310</v>
      </c>
      <c r="J15" s="230">
        <f t="shared" ref="J15:J16" si="2">SUM(K15+L15+M15+N15+O15)</f>
        <v>87.3</v>
      </c>
      <c r="K15" s="327"/>
      <c r="L15" s="503"/>
      <c r="M15" s="202">
        <v>87.3</v>
      </c>
      <c r="N15" s="202"/>
      <c r="O15" s="202"/>
      <c r="P15" s="19" t="s">
        <v>206</v>
      </c>
    </row>
    <row r="16" spans="1:19" s="5" customFormat="1" x14ac:dyDescent="0.2">
      <c r="A16" s="7">
        <v>9</v>
      </c>
      <c r="B16" s="433" t="s">
        <v>1292</v>
      </c>
      <c r="C16" s="506">
        <v>44977</v>
      </c>
      <c r="D16" s="100">
        <v>86947</v>
      </c>
      <c r="E16" s="100">
        <v>63119575</v>
      </c>
      <c r="F16" s="303" t="s">
        <v>1274</v>
      </c>
      <c r="G16" s="77" t="s">
        <v>778</v>
      </c>
      <c r="H16" s="48">
        <v>10</v>
      </c>
      <c r="I16" s="51">
        <v>13450</v>
      </c>
      <c r="J16" s="228">
        <f t="shared" si="2"/>
        <v>134.59</v>
      </c>
      <c r="K16" s="327"/>
      <c r="L16" s="247"/>
      <c r="M16" s="193">
        <v>134.59</v>
      </c>
      <c r="N16" s="194"/>
      <c r="O16" s="194"/>
      <c r="P16" s="432" t="s">
        <v>606</v>
      </c>
    </row>
    <row r="17" spans="1:16" s="5" customFormat="1" x14ac:dyDescent="0.2">
      <c r="A17" s="17">
        <v>10</v>
      </c>
      <c r="B17" s="433"/>
      <c r="C17" s="506"/>
      <c r="D17" s="100"/>
      <c r="E17" s="100"/>
      <c r="F17" s="507" t="s">
        <v>1274</v>
      </c>
      <c r="G17" s="83" t="s">
        <v>1014</v>
      </c>
      <c r="H17" s="32">
        <v>10</v>
      </c>
      <c r="I17" s="33">
        <v>11110</v>
      </c>
      <c r="J17" s="229">
        <f>SUM(K17+L17+M17+N17+O17)</f>
        <v>2398.9899999999998</v>
      </c>
      <c r="K17" s="193">
        <v>2398.9899999999998</v>
      </c>
      <c r="L17" s="247"/>
      <c r="M17" s="193"/>
      <c r="N17" s="194"/>
      <c r="O17" s="194"/>
      <c r="P17" s="432"/>
    </row>
    <row r="18" spans="1:16" s="5" customFormat="1" x14ac:dyDescent="0.2">
      <c r="A18" s="7">
        <v>11</v>
      </c>
      <c r="B18" s="433"/>
      <c r="C18" s="506"/>
      <c r="D18" s="100"/>
      <c r="E18" s="100"/>
      <c r="F18" s="507"/>
      <c r="G18" s="83" t="s">
        <v>1297</v>
      </c>
      <c r="H18" s="32">
        <v>10</v>
      </c>
      <c r="I18" s="33">
        <v>11110</v>
      </c>
      <c r="J18" s="230">
        <f t="shared" ref="J18:J19" si="3">SUM(K18+L18+M18+N18+O18)</f>
        <v>2398.9899999999998</v>
      </c>
      <c r="K18" s="327">
        <v>2398.9899999999998</v>
      </c>
      <c r="L18" s="503"/>
      <c r="M18" s="202"/>
      <c r="N18" s="202"/>
      <c r="O18" s="202"/>
      <c r="P18" s="19"/>
    </row>
    <row r="19" spans="1:16" s="5" customFormat="1" x14ac:dyDescent="0.2">
      <c r="A19" s="17">
        <v>12</v>
      </c>
      <c r="B19" s="433" t="s">
        <v>1433</v>
      </c>
      <c r="C19" s="506" t="s">
        <v>994</v>
      </c>
      <c r="D19" s="100">
        <v>131734</v>
      </c>
      <c r="E19" s="100">
        <v>63119575</v>
      </c>
      <c r="F19" s="507" t="s">
        <v>1674</v>
      </c>
      <c r="G19" s="83" t="s">
        <v>382</v>
      </c>
      <c r="H19" s="32">
        <v>10</v>
      </c>
      <c r="I19" s="33">
        <v>14310</v>
      </c>
      <c r="J19" s="230">
        <f t="shared" si="3"/>
        <v>48.5</v>
      </c>
      <c r="K19" s="327"/>
      <c r="L19" s="503"/>
      <c r="M19" s="202">
        <v>48.5</v>
      </c>
      <c r="N19" s="202"/>
      <c r="O19" s="202"/>
      <c r="P19" s="19" t="s">
        <v>206</v>
      </c>
    </row>
    <row r="20" spans="1:16" s="5" customFormat="1" x14ac:dyDescent="0.2">
      <c r="A20" s="7">
        <v>13</v>
      </c>
      <c r="B20" s="433" t="s">
        <v>1434</v>
      </c>
      <c r="C20" s="506" t="s">
        <v>994</v>
      </c>
      <c r="D20" s="100">
        <v>131782</v>
      </c>
      <c r="E20" s="100">
        <v>63119575</v>
      </c>
      <c r="F20" s="507" t="s">
        <v>1674</v>
      </c>
      <c r="G20" s="83" t="s">
        <v>382</v>
      </c>
      <c r="H20" s="32">
        <v>10</v>
      </c>
      <c r="I20" s="33">
        <v>14310</v>
      </c>
      <c r="J20" s="230">
        <f t="shared" ref="J20" si="4">SUM(K20+L20+M20+N20+O20)</f>
        <v>59</v>
      </c>
      <c r="K20" s="327"/>
      <c r="L20" s="503"/>
      <c r="M20" s="202">
        <v>59</v>
      </c>
      <c r="N20" s="202"/>
      <c r="O20" s="202"/>
      <c r="P20" s="19" t="s">
        <v>206</v>
      </c>
    </row>
    <row r="21" spans="1:16" s="5" customFormat="1" ht="13.5" thickBot="1" x14ac:dyDescent="0.25">
      <c r="A21" s="17">
        <v>14</v>
      </c>
      <c r="B21" s="92"/>
      <c r="C21" s="43"/>
      <c r="D21" s="76"/>
      <c r="E21" s="76"/>
      <c r="F21" s="37" t="s">
        <v>1967</v>
      </c>
      <c r="G21" s="83" t="s">
        <v>1555</v>
      </c>
      <c r="H21" s="32">
        <v>10</v>
      </c>
      <c r="I21" s="33">
        <v>11110</v>
      </c>
      <c r="J21" s="229">
        <f>SUM(K21+L21+M21+N21+O21)</f>
        <v>2398.9899999999998</v>
      </c>
      <c r="K21" s="193">
        <v>2398.9899999999998</v>
      </c>
      <c r="L21" s="194"/>
      <c r="M21" s="193"/>
      <c r="N21" s="194"/>
      <c r="O21" s="194"/>
      <c r="P21" s="356"/>
    </row>
    <row r="22" spans="1:16" ht="13.5" thickBot="1" x14ac:dyDescent="0.25">
      <c r="A22" s="240"/>
      <c r="B22" s="242"/>
      <c r="C22" s="241"/>
      <c r="D22" s="242"/>
      <c r="E22" s="242"/>
      <c r="F22" s="241"/>
      <c r="G22" s="242"/>
      <c r="H22" s="241"/>
      <c r="I22" s="243" t="s">
        <v>42</v>
      </c>
      <c r="J22" s="244">
        <f t="shared" ref="J22:O22" si="5">SUM(J8:J21)</f>
        <v>14738.2</v>
      </c>
      <c r="K22" s="244">
        <f t="shared" si="5"/>
        <v>13997.31</v>
      </c>
      <c r="L22" s="207">
        <f t="shared" si="5"/>
        <v>0</v>
      </c>
      <c r="M22" s="207">
        <f t="shared" si="5"/>
        <v>740.89</v>
      </c>
      <c r="N22" s="207">
        <f t="shared" si="5"/>
        <v>0</v>
      </c>
      <c r="O22" s="207">
        <f t="shared" si="5"/>
        <v>0</v>
      </c>
      <c r="P22" s="243"/>
    </row>
    <row r="24" spans="1:16" x14ac:dyDescent="0.2">
      <c r="J24" s="281"/>
      <c r="K24" s="281"/>
      <c r="M24" s="320"/>
      <c r="P24" s="29"/>
    </row>
    <row r="25" spans="1:16" x14ac:dyDescent="0.2">
      <c r="B25" s="1"/>
      <c r="D25" s="1"/>
      <c r="E25" s="1"/>
      <c r="G25" s="1"/>
    </row>
    <row r="26" spans="1:16" x14ac:dyDescent="0.2">
      <c r="B26" s="1"/>
      <c r="D26" s="1"/>
      <c r="E26" s="1"/>
      <c r="G26" s="1"/>
    </row>
    <row r="28" spans="1:16" x14ac:dyDescent="0.2">
      <c r="B28" s="1"/>
      <c r="D28" s="1"/>
      <c r="E28" s="1"/>
      <c r="G28" s="1"/>
    </row>
  </sheetData>
  <autoFilter ref="A7:P7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10" zoomScale="110" zoomScaleNormal="110" workbookViewId="0">
      <selection activeCell="A9" sqref="A9:A34"/>
    </sheetView>
  </sheetViews>
  <sheetFormatPr defaultRowHeight="12.75" x14ac:dyDescent="0.2"/>
  <cols>
    <col min="1" max="1" width="3.42578125" style="1" customWidth="1"/>
    <col min="2" max="2" width="11.140625" style="90" customWidth="1"/>
    <col min="3" max="3" width="9" style="1" customWidth="1"/>
    <col min="4" max="4" width="6.42578125" style="2" customWidth="1"/>
    <col min="5" max="5" width="10.140625" style="2" customWidth="1"/>
    <col min="6" max="6" width="8.28515625" style="1" customWidth="1"/>
    <col min="7" max="7" width="20.7109375" style="2" customWidth="1"/>
    <col min="8" max="8" width="4" style="1" customWidth="1"/>
    <col min="9" max="9" width="6" style="1" customWidth="1"/>
    <col min="10" max="10" width="10.5703125" style="1" customWidth="1"/>
    <col min="11" max="11" width="8" style="1" customWidth="1"/>
    <col min="12" max="12" width="6.5703125" style="1" customWidth="1"/>
    <col min="13" max="13" width="8" style="1" customWidth="1"/>
    <col min="14" max="14" width="6.85546875" style="1" customWidth="1"/>
    <col min="15" max="15" width="8.5703125" style="1" customWidth="1"/>
    <col min="16" max="16" width="25.28515625" style="1" customWidth="1"/>
    <col min="17" max="16384" width="9.140625" style="1"/>
  </cols>
  <sheetData>
    <row r="1" spans="1:19" s="84" customFormat="1" ht="21" customHeight="1" x14ac:dyDescent="0.25">
      <c r="B1" s="94"/>
      <c r="C1" s="129" t="s">
        <v>67</v>
      </c>
      <c r="D1" s="352"/>
      <c r="E1" s="353"/>
      <c r="F1" s="130"/>
      <c r="P1" s="111"/>
    </row>
    <row r="2" spans="1:19" s="84" customFormat="1" ht="15" x14ac:dyDescent="0.25">
      <c r="B2" s="94"/>
      <c r="C2" s="129" t="s">
        <v>1</v>
      </c>
      <c r="D2" s="352"/>
      <c r="E2" s="353"/>
      <c r="F2" s="130"/>
      <c r="P2" s="111"/>
    </row>
    <row r="3" spans="1:19" s="84" customFormat="1" ht="15" x14ac:dyDescent="0.25">
      <c r="A3" s="85"/>
      <c r="B3" s="95"/>
      <c r="C3" s="129" t="s">
        <v>995</v>
      </c>
      <c r="D3" s="353"/>
      <c r="E3" s="352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x14ac:dyDescent="0.2">
      <c r="A5" s="25"/>
      <c r="B5" s="115"/>
      <c r="C5" s="25"/>
      <c r="D5" s="102"/>
      <c r="E5" s="102"/>
      <c r="F5" s="25"/>
      <c r="G5" s="102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9" s="5" customFormat="1" ht="16.5" thickBot="1" x14ac:dyDescent="0.3">
      <c r="A6" s="35" t="s">
        <v>1006</v>
      </c>
      <c r="B6" s="103"/>
      <c r="C6" s="35"/>
      <c r="D6" s="97"/>
      <c r="E6" s="97"/>
      <c r="F6" s="35"/>
      <c r="G6" s="97"/>
      <c r="H6" s="35"/>
      <c r="I6" s="35"/>
      <c r="J6" s="35"/>
      <c r="K6" s="35"/>
      <c r="L6" s="6"/>
      <c r="M6" s="6"/>
      <c r="N6" s="6"/>
      <c r="O6" s="6"/>
      <c r="P6" s="6"/>
      <c r="Q6" s="6"/>
      <c r="R6" s="6"/>
      <c r="S6" s="6"/>
    </row>
    <row r="7" spans="1:19" s="5" customFormat="1" ht="13.5" thickBot="1" x14ac:dyDescent="0.25">
      <c r="A7" s="248" t="s">
        <v>2</v>
      </c>
      <c r="B7" s="215" t="s">
        <v>50</v>
      </c>
      <c r="C7" s="232" t="s">
        <v>49</v>
      </c>
      <c r="D7" s="217" t="s">
        <v>0</v>
      </c>
      <c r="E7" s="218" t="s">
        <v>3</v>
      </c>
      <c r="F7" s="219" t="s">
        <v>51</v>
      </c>
      <c r="G7" s="249" t="s">
        <v>4</v>
      </c>
      <c r="H7" s="248" t="s">
        <v>28</v>
      </c>
      <c r="I7" s="251" t="s">
        <v>5</v>
      </c>
      <c r="J7" s="252" t="s">
        <v>6</v>
      </c>
      <c r="K7" s="253" t="s">
        <v>7</v>
      </c>
      <c r="L7" s="254" t="s">
        <v>8</v>
      </c>
      <c r="M7" s="252" t="s">
        <v>9</v>
      </c>
      <c r="N7" s="255" t="s">
        <v>10</v>
      </c>
      <c r="O7" s="252" t="s">
        <v>11</v>
      </c>
      <c r="P7" s="252" t="s">
        <v>12</v>
      </c>
    </row>
    <row r="8" spans="1:19" s="5" customFormat="1" x14ac:dyDescent="0.2">
      <c r="A8" s="27">
        <v>1</v>
      </c>
      <c r="B8" s="116"/>
      <c r="C8" s="71"/>
      <c r="D8" s="106"/>
      <c r="E8" s="105"/>
      <c r="F8" s="37" t="s">
        <v>82</v>
      </c>
      <c r="G8" s="77" t="s">
        <v>81</v>
      </c>
      <c r="H8" s="48">
        <v>10</v>
      </c>
      <c r="I8" s="39">
        <v>11110</v>
      </c>
      <c r="J8" s="229">
        <f t="shared" ref="J8:J34" si="0">SUM(K8+L8+M8+N8+O8)</f>
        <v>7001.11</v>
      </c>
      <c r="K8" s="281">
        <v>7001.11</v>
      </c>
      <c r="L8" s="200"/>
      <c r="M8" s="200"/>
      <c r="N8" s="200"/>
      <c r="O8" s="200"/>
      <c r="P8" s="28"/>
    </row>
    <row r="9" spans="1:19" s="5" customFormat="1" x14ac:dyDescent="0.2">
      <c r="A9" s="23">
        <v>2</v>
      </c>
      <c r="B9" s="116" t="s">
        <v>190</v>
      </c>
      <c r="C9" s="71" t="s">
        <v>188</v>
      </c>
      <c r="D9" s="106">
        <v>14850</v>
      </c>
      <c r="E9" s="105">
        <v>63147015</v>
      </c>
      <c r="F9" s="20" t="s">
        <v>181</v>
      </c>
      <c r="G9" s="83" t="s">
        <v>189</v>
      </c>
      <c r="H9" s="32">
        <v>10</v>
      </c>
      <c r="I9" s="33">
        <v>14060</v>
      </c>
      <c r="J9" s="229">
        <f t="shared" si="0"/>
        <v>1555</v>
      </c>
      <c r="K9" s="202"/>
      <c r="L9" s="200"/>
      <c r="M9" s="194">
        <v>1555</v>
      </c>
      <c r="N9" s="200"/>
      <c r="O9" s="200"/>
      <c r="P9" s="28" t="s">
        <v>191</v>
      </c>
    </row>
    <row r="10" spans="1:19" s="5" customFormat="1" x14ac:dyDescent="0.2">
      <c r="A10" s="27">
        <v>3</v>
      </c>
      <c r="B10" s="116">
        <v>267776</v>
      </c>
      <c r="C10" s="71" t="s">
        <v>193</v>
      </c>
      <c r="D10" s="106">
        <v>14870</v>
      </c>
      <c r="E10" s="105">
        <v>63147015</v>
      </c>
      <c r="F10" s="20" t="s">
        <v>181</v>
      </c>
      <c r="G10" s="83" t="s">
        <v>189</v>
      </c>
      <c r="H10" s="32">
        <v>10</v>
      </c>
      <c r="I10" s="33">
        <v>14060</v>
      </c>
      <c r="J10" s="229">
        <f t="shared" si="0"/>
        <v>20507</v>
      </c>
      <c r="K10" s="202"/>
      <c r="L10" s="200"/>
      <c r="M10" s="194">
        <v>20507</v>
      </c>
      <c r="N10" s="200"/>
      <c r="O10" s="200"/>
      <c r="P10" s="430" t="s">
        <v>194</v>
      </c>
    </row>
    <row r="11" spans="1:19" s="5" customFormat="1" x14ac:dyDescent="0.2">
      <c r="A11" s="23">
        <v>4</v>
      </c>
      <c r="B11" s="116" t="s">
        <v>207</v>
      </c>
      <c r="C11" s="71" t="s">
        <v>209</v>
      </c>
      <c r="D11" s="106">
        <v>14751</v>
      </c>
      <c r="E11" s="105">
        <v>63147015</v>
      </c>
      <c r="F11" s="20" t="s">
        <v>210</v>
      </c>
      <c r="G11" s="83" t="s">
        <v>211</v>
      </c>
      <c r="H11" s="32">
        <v>10</v>
      </c>
      <c r="I11" s="33">
        <v>14310</v>
      </c>
      <c r="J11" s="229">
        <f t="shared" si="0"/>
        <v>1153.4000000000001</v>
      </c>
      <c r="K11" s="202"/>
      <c r="L11" s="200"/>
      <c r="M11" s="194">
        <v>1153.4000000000001</v>
      </c>
      <c r="N11" s="200"/>
      <c r="O11" s="200"/>
      <c r="P11" s="430" t="s">
        <v>212</v>
      </c>
    </row>
    <row r="12" spans="1:19" s="5" customFormat="1" x14ac:dyDescent="0.2">
      <c r="A12" s="27">
        <v>5</v>
      </c>
      <c r="B12" s="276" t="s">
        <v>344</v>
      </c>
      <c r="C12" s="69" t="s">
        <v>214</v>
      </c>
      <c r="D12" s="101">
        <v>16190</v>
      </c>
      <c r="E12" s="105">
        <v>63147015</v>
      </c>
      <c r="F12" s="37" t="s">
        <v>230</v>
      </c>
      <c r="G12" s="77" t="s">
        <v>215</v>
      </c>
      <c r="H12" s="48">
        <v>10</v>
      </c>
      <c r="I12" s="51">
        <v>13780</v>
      </c>
      <c r="J12" s="229">
        <f t="shared" si="0"/>
        <v>668.14</v>
      </c>
      <c r="K12" s="431"/>
      <c r="L12" s="247"/>
      <c r="M12" s="193">
        <v>668.14</v>
      </c>
      <c r="N12" s="194"/>
      <c r="O12" s="194"/>
      <c r="P12" s="432" t="s">
        <v>216</v>
      </c>
    </row>
    <row r="13" spans="1:19" s="5" customFormat="1" x14ac:dyDescent="0.2">
      <c r="A13" s="23">
        <v>6</v>
      </c>
      <c r="B13" s="116"/>
      <c r="C13" s="18"/>
      <c r="D13" s="100"/>
      <c r="E13" s="105"/>
      <c r="F13" s="20"/>
      <c r="G13" s="83" t="s">
        <v>79</v>
      </c>
      <c r="H13" s="32">
        <v>10</v>
      </c>
      <c r="I13" s="33">
        <v>11110</v>
      </c>
      <c r="J13" s="229">
        <f t="shared" si="0"/>
        <v>8626.83</v>
      </c>
      <c r="K13" s="327">
        <v>8626.83</v>
      </c>
      <c r="L13" s="189"/>
      <c r="M13" s="189"/>
      <c r="N13" s="189"/>
      <c r="O13" s="189"/>
      <c r="P13" s="110"/>
    </row>
    <row r="14" spans="1:19" s="5" customFormat="1" x14ac:dyDescent="0.2">
      <c r="A14" s="27">
        <v>7</v>
      </c>
      <c r="B14" s="116" t="s">
        <v>777</v>
      </c>
      <c r="C14" s="18" t="s">
        <v>281</v>
      </c>
      <c r="D14" s="100">
        <v>29528</v>
      </c>
      <c r="E14" s="105">
        <v>63147015</v>
      </c>
      <c r="F14" s="322" t="s">
        <v>775</v>
      </c>
      <c r="G14" s="83" t="s">
        <v>778</v>
      </c>
      <c r="H14" s="32">
        <v>10</v>
      </c>
      <c r="I14" s="33">
        <v>13450</v>
      </c>
      <c r="J14" s="229">
        <f t="shared" si="0"/>
        <v>116</v>
      </c>
      <c r="K14" s="431"/>
      <c r="L14" s="194"/>
      <c r="M14" s="193">
        <v>116</v>
      </c>
      <c r="N14" s="194"/>
      <c r="O14" s="194"/>
      <c r="P14" s="432" t="s">
        <v>779</v>
      </c>
    </row>
    <row r="15" spans="1:19" s="5" customFormat="1" x14ac:dyDescent="0.2">
      <c r="A15" s="23">
        <v>8</v>
      </c>
      <c r="B15" s="457">
        <v>44927</v>
      </c>
      <c r="C15" s="18" t="s">
        <v>466</v>
      </c>
      <c r="D15" s="100">
        <v>39244</v>
      </c>
      <c r="E15" s="105">
        <v>63147015</v>
      </c>
      <c r="F15" s="322" t="s">
        <v>843</v>
      </c>
      <c r="G15" s="83" t="s">
        <v>847</v>
      </c>
      <c r="H15" s="32">
        <v>10</v>
      </c>
      <c r="I15" s="33">
        <v>13480</v>
      </c>
      <c r="J15" s="229">
        <f t="shared" si="0"/>
        <v>10000</v>
      </c>
      <c r="K15" s="431"/>
      <c r="L15" s="194"/>
      <c r="M15" s="193">
        <v>10000</v>
      </c>
      <c r="N15" s="194"/>
      <c r="O15" s="194"/>
      <c r="P15" s="432" t="s">
        <v>848</v>
      </c>
    </row>
    <row r="16" spans="1:19" s="5" customFormat="1" x14ac:dyDescent="0.2">
      <c r="A16" s="27">
        <v>9</v>
      </c>
      <c r="B16" s="276" t="s">
        <v>849</v>
      </c>
      <c r="C16" s="69" t="s">
        <v>82</v>
      </c>
      <c r="D16" s="101">
        <v>39256</v>
      </c>
      <c r="E16" s="105">
        <v>63147015</v>
      </c>
      <c r="F16" s="322" t="s">
        <v>843</v>
      </c>
      <c r="G16" s="77" t="s">
        <v>199</v>
      </c>
      <c r="H16" s="48">
        <v>10</v>
      </c>
      <c r="I16" s="51">
        <v>14310</v>
      </c>
      <c r="J16" s="229">
        <f t="shared" si="0"/>
        <v>723</v>
      </c>
      <c r="K16" s="431"/>
      <c r="L16" s="247"/>
      <c r="M16" s="193">
        <v>723</v>
      </c>
      <c r="N16" s="194"/>
      <c r="O16" s="194"/>
      <c r="P16" s="432" t="s">
        <v>206</v>
      </c>
    </row>
    <row r="17" spans="1:16" s="5" customFormat="1" x14ac:dyDescent="0.2">
      <c r="A17" s="23">
        <v>10</v>
      </c>
      <c r="B17" s="276" t="s">
        <v>951</v>
      </c>
      <c r="C17" s="69" t="s">
        <v>82</v>
      </c>
      <c r="D17" s="101">
        <v>50205</v>
      </c>
      <c r="E17" s="105">
        <v>63147015</v>
      </c>
      <c r="F17" s="322" t="s">
        <v>843</v>
      </c>
      <c r="G17" s="77" t="s">
        <v>199</v>
      </c>
      <c r="H17" s="48">
        <v>10</v>
      </c>
      <c r="I17" s="51">
        <v>14310</v>
      </c>
      <c r="J17" s="229">
        <f t="shared" ref="J17:J19" si="1">SUM(K17+L17+M17+N17+O17)</f>
        <v>46.3</v>
      </c>
      <c r="K17" s="431"/>
      <c r="L17" s="247"/>
      <c r="M17" s="193">
        <v>46.3</v>
      </c>
      <c r="N17" s="194"/>
      <c r="O17" s="194"/>
      <c r="P17" s="432" t="s">
        <v>206</v>
      </c>
    </row>
    <row r="18" spans="1:16" s="5" customFormat="1" x14ac:dyDescent="0.2">
      <c r="A18" s="27">
        <v>11</v>
      </c>
      <c r="B18" s="276"/>
      <c r="C18" s="69"/>
      <c r="D18" s="101"/>
      <c r="E18" s="105"/>
      <c r="F18" s="38" t="s">
        <v>994</v>
      </c>
      <c r="G18" s="83" t="s">
        <v>80</v>
      </c>
      <c r="H18" s="32">
        <v>10</v>
      </c>
      <c r="I18" s="33">
        <v>11110</v>
      </c>
      <c r="J18" s="228">
        <f t="shared" si="1"/>
        <v>8626.83</v>
      </c>
      <c r="K18" s="192">
        <v>8626.83</v>
      </c>
      <c r="L18" s="194"/>
      <c r="M18" s="193"/>
      <c r="N18" s="194"/>
      <c r="O18" s="194"/>
      <c r="P18" s="482"/>
    </row>
    <row r="19" spans="1:16" s="5" customFormat="1" x14ac:dyDescent="0.2">
      <c r="A19" s="23">
        <v>12</v>
      </c>
      <c r="B19" s="276" t="s">
        <v>1115</v>
      </c>
      <c r="C19" s="69" t="s">
        <v>82</v>
      </c>
      <c r="D19" s="101">
        <v>72873</v>
      </c>
      <c r="E19" s="105">
        <v>63147015</v>
      </c>
      <c r="F19" s="24" t="s">
        <v>1096</v>
      </c>
      <c r="G19" s="77" t="s">
        <v>215</v>
      </c>
      <c r="H19" s="48">
        <v>10</v>
      </c>
      <c r="I19" s="51">
        <v>13780</v>
      </c>
      <c r="J19" s="228">
        <f t="shared" si="1"/>
        <v>221.31</v>
      </c>
      <c r="K19" s="193"/>
      <c r="L19" s="189"/>
      <c r="M19" s="193">
        <v>221.31</v>
      </c>
      <c r="N19" s="194"/>
      <c r="O19" s="194"/>
      <c r="P19" s="317" t="s">
        <v>216</v>
      </c>
    </row>
    <row r="20" spans="1:16" s="5" customFormat="1" x14ac:dyDescent="0.2">
      <c r="A20" s="27">
        <v>13</v>
      </c>
      <c r="B20" s="276" t="s">
        <v>944</v>
      </c>
      <c r="C20" s="69" t="s">
        <v>355</v>
      </c>
      <c r="D20" s="101">
        <v>72968</v>
      </c>
      <c r="E20" s="105">
        <v>63147015</v>
      </c>
      <c r="F20" s="38" t="s">
        <v>1096</v>
      </c>
      <c r="G20" s="83" t="s">
        <v>931</v>
      </c>
      <c r="H20" s="32">
        <v>10</v>
      </c>
      <c r="I20" s="33">
        <v>13780</v>
      </c>
      <c r="J20" s="229">
        <f t="shared" ref="J20:J25" si="2">SUM(K20+L20+M20+N20+O20)</f>
        <v>178.27</v>
      </c>
      <c r="K20" s="397"/>
      <c r="L20" s="247"/>
      <c r="M20" s="193">
        <v>178.27</v>
      </c>
      <c r="N20" s="194"/>
      <c r="O20" s="194"/>
      <c r="P20" s="301" t="s">
        <v>216</v>
      </c>
    </row>
    <row r="21" spans="1:16" s="5" customFormat="1" x14ac:dyDescent="0.2">
      <c r="A21" s="23">
        <v>14</v>
      </c>
      <c r="B21" s="278" t="s">
        <v>1147</v>
      </c>
      <c r="C21" s="34" t="s">
        <v>807</v>
      </c>
      <c r="D21" s="40">
        <v>73813</v>
      </c>
      <c r="E21" s="105">
        <v>63147015</v>
      </c>
      <c r="F21" s="38" t="s">
        <v>1125</v>
      </c>
      <c r="G21" s="77" t="s">
        <v>189</v>
      </c>
      <c r="H21" s="48">
        <v>10</v>
      </c>
      <c r="I21" s="51">
        <v>14060</v>
      </c>
      <c r="J21" s="228">
        <f t="shared" si="2"/>
        <v>1729</v>
      </c>
      <c r="K21" s="193"/>
      <c r="L21" s="189"/>
      <c r="M21" s="193">
        <v>1729</v>
      </c>
      <c r="N21" s="194"/>
      <c r="O21" s="194"/>
      <c r="P21" s="317" t="s">
        <v>1148</v>
      </c>
    </row>
    <row r="22" spans="1:16" s="5" customFormat="1" x14ac:dyDescent="0.2">
      <c r="A22" s="27">
        <v>15</v>
      </c>
      <c r="B22" s="434" t="s">
        <v>1188</v>
      </c>
      <c r="C22" s="345" t="s">
        <v>616</v>
      </c>
      <c r="D22" s="101">
        <v>76465</v>
      </c>
      <c r="E22" s="105">
        <v>63147015</v>
      </c>
      <c r="F22" s="38" t="s">
        <v>1182</v>
      </c>
      <c r="G22" s="83" t="s">
        <v>382</v>
      </c>
      <c r="H22" s="32">
        <v>10</v>
      </c>
      <c r="I22" s="33">
        <v>14310</v>
      </c>
      <c r="J22" s="228">
        <f t="shared" si="2"/>
        <v>49.4</v>
      </c>
      <c r="K22" s="327"/>
      <c r="L22" s="503"/>
      <c r="M22" s="202">
        <v>49.4</v>
      </c>
      <c r="N22" s="202"/>
      <c r="O22" s="202"/>
      <c r="P22" s="19" t="s">
        <v>206</v>
      </c>
    </row>
    <row r="23" spans="1:16" s="5" customFormat="1" x14ac:dyDescent="0.2">
      <c r="A23" s="23">
        <v>16</v>
      </c>
      <c r="B23" s="278" t="s">
        <v>1219</v>
      </c>
      <c r="C23" s="34" t="s">
        <v>921</v>
      </c>
      <c r="D23" s="40">
        <v>78171</v>
      </c>
      <c r="E23" s="105">
        <v>63147015</v>
      </c>
      <c r="F23" s="303" t="s">
        <v>1182</v>
      </c>
      <c r="G23" s="77" t="s">
        <v>199</v>
      </c>
      <c r="H23" s="48">
        <v>10</v>
      </c>
      <c r="I23" s="51">
        <v>14310</v>
      </c>
      <c r="J23" s="228">
        <f t="shared" si="2"/>
        <v>46.7</v>
      </c>
      <c r="K23" s="397"/>
      <c r="L23" s="247"/>
      <c r="M23" s="193">
        <v>46.7</v>
      </c>
      <c r="N23" s="194"/>
      <c r="O23" s="194"/>
      <c r="P23" s="432" t="s">
        <v>200</v>
      </c>
    </row>
    <row r="24" spans="1:16" s="5" customFormat="1" x14ac:dyDescent="0.2">
      <c r="A24" s="27">
        <v>17</v>
      </c>
      <c r="B24" s="278"/>
      <c r="C24" s="34"/>
      <c r="D24" s="40"/>
      <c r="E24" s="105"/>
      <c r="F24" s="303" t="s">
        <v>1274</v>
      </c>
      <c r="G24" s="83" t="s">
        <v>1014</v>
      </c>
      <c r="H24" s="32">
        <v>10</v>
      </c>
      <c r="I24" s="33">
        <v>11110</v>
      </c>
      <c r="J24" s="228">
        <f t="shared" si="2"/>
        <v>9093.19</v>
      </c>
      <c r="K24" s="192">
        <v>9093.19</v>
      </c>
      <c r="L24" s="247"/>
      <c r="M24" s="193"/>
      <c r="N24" s="194"/>
      <c r="O24" s="194"/>
      <c r="P24" s="432"/>
    </row>
    <row r="25" spans="1:16" s="5" customFormat="1" x14ac:dyDescent="0.2">
      <c r="A25" s="23">
        <v>18</v>
      </c>
      <c r="B25" s="278" t="s">
        <v>1374</v>
      </c>
      <c r="C25" s="34" t="s">
        <v>1375</v>
      </c>
      <c r="D25" s="40">
        <v>100244</v>
      </c>
      <c r="E25" s="105">
        <v>63147015</v>
      </c>
      <c r="F25" s="303" t="s">
        <v>1363</v>
      </c>
      <c r="G25" s="77" t="s">
        <v>215</v>
      </c>
      <c r="H25" s="48">
        <v>10</v>
      </c>
      <c r="I25" s="51">
        <v>13780</v>
      </c>
      <c r="J25" s="228">
        <f t="shared" si="2"/>
        <v>76.37</v>
      </c>
      <c r="K25" s="431"/>
      <c r="L25" s="247"/>
      <c r="M25" s="193">
        <v>76.37</v>
      </c>
      <c r="N25" s="194"/>
      <c r="O25" s="194"/>
      <c r="P25" s="317" t="s">
        <v>1376</v>
      </c>
    </row>
    <row r="26" spans="1:16" s="5" customFormat="1" x14ac:dyDescent="0.2">
      <c r="A26" s="27">
        <v>19</v>
      </c>
      <c r="B26" s="278" t="s">
        <v>1379</v>
      </c>
      <c r="C26" s="34" t="s">
        <v>994</v>
      </c>
      <c r="D26" s="40">
        <v>100368</v>
      </c>
      <c r="E26" s="105">
        <v>63147015</v>
      </c>
      <c r="F26" s="303" t="s">
        <v>1363</v>
      </c>
      <c r="G26" s="77" t="s">
        <v>215</v>
      </c>
      <c r="H26" s="48">
        <v>10</v>
      </c>
      <c r="I26" s="51">
        <v>13780</v>
      </c>
      <c r="J26" s="228">
        <f t="shared" ref="J26" si="3">SUM(K26+L26+M26+N26+O26)</f>
        <v>215.07</v>
      </c>
      <c r="K26" s="431"/>
      <c r="L26" s="247"/>
      <c r="M26" s="193">
        <v>215.07</v>
      </c>
      <c r="N26" s="194"/>
      <c r="O26" s="194"/>
      <c r="P26" s="432" t="s">
        <v>216</v>
      </c>
    </row>
    <row r="27" spans="1:16" s="5" customFormat="1" x14ac:dyDescent="0.2">
      <c r="A27" s="23">
        <v>20</v>
      </c>
      <c r="B27" s="278" t="s">
        <v>1381</v>
      </c>
      <c r="C27" s="34" t="s">
        <v>616</v>
      </c>
      <c r="D27" s="40">
        <v>100432</v>
      </c>
      <c r="E27" s="105">
        <v>63147015</v>
      </c>
      <c r="F27" s="303" t="s">
        <v>1363</v>
      </c>
      <c r="G27" s="77" t="s">
        <v>215</v>
      </c>
      <c r="H27" s="48">
        <v>10</v>
      </c>
      <c r="I27" s="51">
        <v>13780</v>
      </c>
      <c r="J27" s="228">
        <f t="shared" ref="J27:J30" si="4">SUM(K27+L27+M27+N27+O27)</f>
        <v>142.06</v>
      </c>
      <c r="K27" s="431"/>
      <c r="L27" s="247"/>
      <c r="M27" s="193">
        <v>142.06</v>
      </c>
      <c r="N27" s="194"/>
      <c r="O27" s="194"/>
      <c r="P27" s="432" t="s">
        <v>216</v>
      </c>
    </row>
    <row r="28" spans="1:16" s="5" customFormat="1" x14ac:dyDescent="0.2">
      <c r="A28" s="27">
        <v>21</v>
      </c>
      <c r="B28" s="433"/>
      <c r="C28" s="18"/>
      <c r="D28" s="100"/>
      <c r="E28" s="105"/>
      <c r="F28" s="24" t="s">
        <v>1461</v>
      </c>
      <c r="G28" s="83" t="s">
        <v>1297</v>
      </c>
      <c r="H28" s="32">
        <v>10</v>
      </c>
      <c r="I28" s="33">
        <v>11110</v>
      </c>
      <c r="J28" s="326">
        <f t="shared" si="4"/>
        <v>9942.86</v>
      </c>
      <c r="K28" s="431">
        <v>9942.86</v>
      </c>
      <c r="L28" s="247"/>
      <c r="M28" s="193"/>
      <c r="N28" s="194"/>
      <c r="O28" s="194"/>
      <c r="P28" s="521"/>
    </row>
    <row r="29" spans="1:16" s="5" customFormat="1" x14ac:dyDescent="0.2">
      <c r="A29" s="23">
        <v>22</v>
      </c>
      <c r="B29" s="433"/>
      <c r="C29" s="18"/>
      <c r="D29" s="381">
        <v>130543</v>
      </c>
      <c r="E29" s="443">
        <v>63147015</v>
      </c>
      <c r="F29" s="443" t="s">
        <v>1672</v>
      </c>
      <c r="G29" s="426" t="s">
        <v>183</v>
      </c>
      <c r="H29" s="427">
        <v>10</v>
      </c>
      <c r="I29" s="428">
        <v>34000</v>
      </c>
      <c r="J29" s="448">
        <f t="shared" si="4"/>
        <v>142008.75</v>
      </c>
      <c r="K29" s="552"/>
      <c r="L29" s="247"/>
      <c r="M29" s="348"/>
      <c r="N29" s="247"/>
      <c r="O29" s="247">
        <v>142008.75</v>
      </c>
      <c r="P29" s="522" t="s">
        <v>447</v>
      </c>
    </row>
    <row r="30" spans="1:16" s="5" customFormat="1" x14ac:dyDescent="0.2">
      <c r="A30" s="27">
        <v>23</v>
      </c>
      <c r="B30" s="433"/>
      <c r="C30" s="18"/>
      <c r="D30" s="381">
        <v>130567</v>
      </c>
      <c r="E30" s="443">
        <v>63147015</v>
      </c>
      <c r="F30" s="443" t="s">
        <v>1672</v>
      </c>
      <c r="G30" s="426" t="s">
        <v>1983</v>
      </c>
      <c r="H30" s="427">
        <v>10</v>
      </c>
      <c r="I30" s="428">
        <v>34000</v>
      </c>
      <c r="J30" s="448">
        <f t="shared" si="4"/>
        <v>37232.15</v>
      </c>
      <c r="K30" s="552"/>
      <c r="L30" s="247"/>
      <c r="M30" s="348"/>
      <c r="N30" s="247"/>
      <c r="O30" s="247">
        <v>37232.15</v>
      </c>
      <c r="P30" s="522" t="s">
        <v>1982</v>
      </c>
    </row>
    <row r="31" spans="1:16" s="5" customFormat="1" x14ac:dyDescent="0.2">
      <c r="A31" s="23">
        <v>24</v>
      </c>
      <c r="B31" s="433" t="s">
        <v>1693</v>
      </c>
      <c r="C31" s="18" t="s">
        <v>407</v>
      </c>
      <c r="D31" s="100">
        <v>140544</v>
      </c>
      <c r="E31" s="105">
        <v>63147015</v>
      </c>
      <c r="F31" s="38" t="s">
        <v>1690</v>
      </c>
      <c r="G31" s="83" t="s">
        <v>113</v>
      </c>
      <c r="H31" s="32">
        <v>10</v>
      </c>
      <c r="I31" s="33">
        <v>13460</v>
      </c>
      <c r="J31" s="228">
        <f t="shared" ref="J31:J33" si="5">SUM(K31+L31+M31+N31+O31)</f>
        <v>406.5</v>
      </c>
      <c r="K31" s="192"/>
      <c r="L31" s="314"/>
      <c r="M31" s="231">
        <v>406.5</v>
      </c>
      <c r="N31" s="194"/>
      <c r="O31" s="194"/>
      <c r="P31" s="110" t="s">
        <v>410</v>
      </c>
    </row>
    <row r="32" spans="1:16" s="5" customFormat="1" x14ac:dyDescent="0.2">
      <c r="A32" s="27">
        <v>25</v>
      </c>
      <c r="B32" s="433" t="s">
        <v>988</v>
      </c>
      <c r="C32" s="18" t="s">
        <v>552</v>
      </c>
      <c r="D32" s="100">
        <v>140560</v>
      </c>
      <c r="E32" s="105">
        <v>63147015</v>
      </c>
      <c r="F32" s="38" t="s">
        <v>1690</v>
      </c>
      <c r="G32" s="83" t="s">
        <v>113</v>
      </c>
      <c r="H32" s="32">
        <v>10</v>
      </c>
      <c r="I32" s="33">
        <v>13460</v>
      </c>
      <c r="J32" s="228">
        <f t="shared" ref="J32" si="6">SUM(K32+L32+M32+N32+O32)</f>
        <v>362.8</v>
      </c>
      <c r="K32" s="192"/>
      <c r="L32" s="314"/>
      <c r="M32" s="231">
        <v>362.8</v>
      </c>
      <c r="N32" s="194"/>
      <c r="O32" s="194"/>
      <c r="P32" s="110" t="s">
        <v>393</v>
      </c>
    </row>
    <row r="33" spans="1:16" s="5" customFormat="1" x14ac:dyDescent="0.2">
      <c r="A33" s="23">
        <v>26</v>
      </c>
      <c r="B33" s="433" t="s">
        <v>1737</v>
      </c>
      <c r="C33" s="18" t="s">
        <v>1587</v>
      </c>
      <c r="D33" s="100">
        <v>142420</v>
      </c>
      <c r="E33" s="105">
        <v>63147015</v>
      </c>
      <c r="F33" s="38" t="s">
        <v>1709</v>
      </c>
      <c r="G33" s="83" t="s">
        <v>113</v>
      </c>
      <c r="H33" s="32">
        <v>10</v>
      </c>
      <c r="I33" s="33">
        <v>13460</v>
      </c>
      <c r="J33" s="228">
        <f t="shared" si="5"/>
        <v>720</v>
      </c>
      <c r="K33" s="192"/>
      <c r="L33" s="247"/>
      <c r="M33" s="231">
        <v>720</v>
      </c>
      <c r="N33" s="194"/>
      <c r="O33" s="194"/>
      <c r="P33" s="342" t="s">
        <v>525</v>
      </c>
    </row>
    <row r="34" spans="1:16" s="5" customFormat="1" ht="13.5" thickBot="1" x14ac:dyDescent="0.25">
      <c r="A34" s="27">
        <v>27</v>
      </c>
      <c r="B34" s="92" t="s">
        <v>58</v>
      </c>
      <c r="C34" s="365"/>
      <c r="D34" s="80"/>
      <c r="E34" s="105"/>
      <c r="F34" s="38" t="s">
        <v>1967</v>
      </c>
      <c r="G34" s="83" t="s">
        <v>1555</v>
      </c>
      <c r="H34" s="32">
        <v>10</v>
      </c>
      <c r="I34" s="33">
        <v>11110</v>
      </c>
      <c r="J34" s="228">
        <f t="shared" si="0"/>
        <v>9207.9699999999993</v>
      </c>
      <c r="K34" s="192">
        <v>9207.9699999999993</v>
      </c>
      <c r="L34" s="189"/>
      <c r="M34" s="193"/>
      <c r="N34" s="194"/>
      <c r="O34" s="189"/>
      <c r="P34" s="110"/>
    </row>
    <row r="35" spans="1:16" s="5" customFormat="1" ht="13.5" thickBot="1" x14ac:dyDescent="0.25">
      <c r="A35" s="240"/>
      <c r="B35" s="256"/>
      <c r="C35" s="241"/>
      <c r="D35" s="242"/>
      <c r="E35" s="242"/>
      <c r="F35" s="241"/>
      <c r="G35" s="242"/>
      <c r="H35" s="241"/>
      <c r="I35" s="243" t="s">
        <v>42</v>
      </c>
      <c r="J35" s="244">
        <f t="shared" ref="J35:O35" si="7">SUM(J8:J34)</f>
        <v>270656.00999999995</v>
      </c>
      <c r="K35" s="244">
        <f t="shared" si="7"/>
        <v>52498.79</v>
      </c>
      <c r="L35" s="244">
        <f t="shared" si="7"/>
        <v>0</v>
      </c>
      <c r="M35" s="244">
        <f t="shared" si="7"/>
        <v>38916.32</v>
      </c>
      <c r="N35" s="244">
        <f t="shared" si="7"/>
        <v>0</v>
      </c>
      <c r="O35" s="207">
        <f t="shared" si="7"/>
        <v>179240.9</v>
      </c>
      <c r="P35" s="243"/>
    </row>
    <row r="36" spans="1:16" s="5" customFormat="1" x14ac:dyDescent="0.2">
      <c r="A36" s="1"/>
      <c r="B36" s="90"/>
      <c r="C36" s="1"/>
      <c r="D36" s="2"/>
      <c r="E36" s="2"/>
      <c r="F36" s="1"/>
      <c r="G36" s="2"/>
      <c r="H36" s="1"/>
      <c r="I36" s="1"/>
      <c r="J36" s="1"/>
      <c r="K36" s="41"/>
      <c r="L36" s="1"/>
      <c r="M36" s="16"/>
      <c r="N36" s="1"/>
      <c r="O36" s="1"/>
      <c r="P36" s="1"/>
    </row>
    <row r="37" spans="1:16" s="5" customFormat="1" x14ac:dyDescent="0.2">
      <c r="A37" s="1"/>
      <c r="B37" s="90"/>
      <c r="C37" s="1"/>
      <c r="D37" s="2"/>
      <c r="E37" s="2"/>
      <c r="F37" s="1"/>
      <c r="G37" s="2"/>
      <c r="H37" s="1"/>
      <c r="I37" s="1"/>
      <c r="J37" s="270"/>
      <c r="K37" s="281"/>
      <c r="L37" s="1"/>
      <c r="M37" s="281"/>
      <c r="N37" s="1"/>
      <c r="O37" s="1"/>
      <c r="P37" s="29"/>
    </row>
    <row r="38" spans="1:16" s="5" customFormat="1" x14ac:dyDescent="0.2">
      <c r="A38" s="1"/>
    </row>
    <row r="39" spans="1:16" s="5" customFormat="1" x14ac:dyDescent="0.2">
      <c r="A39" s="1"/>
      <c r="B39" s="90"/>
      <c r="C39" s="1"/>
      <c r="D39" s="2"/>
      <c r="E39" s="2"/>
      <c r="F39" s="1"/>
      <c r="G39" s="2"/>
      <c r="H39" s="1"/>
      <c r="I39" s="1"/>
      <c r="J39" s="1"/>
      <c r="K39" s="1"/>
      <c r="L39" s="1"/>
      <c r="M39" s="1"/>
      <c r="N39" s="1"/>
      <c r="O39" s="1"/>
      <c r="P39" s="1"/>
    </row>
    <row r="40" spans="1:16" s="5" customFormat="1" x14ac:dyDescent="0.2">
      <c r="A40" s="1"/>
      <c r="B40" s="90"/>
      <c r="C40" s="1"/>
      <c r="D40" s="2"/>
      <c r="E40" s="2"/>
      <c r="F40" s="1"/>
      <c r="G40" s="2"/>
      <c r="H40" s="1"/>
      <c r="I40" s="1"/>
      <c r="J40" s="1"/>
      <c r="K40" s="1"/>
      <c r="L40" s="1"/>
      <c r="M40" s="1"/>
      <c r="N40" s="1"/>
      <c r="O40" s="1"/>
      <c r="P40" s="1"/>
    </row>
    <row r="41" spans="1:16" s="5" customFormat="1" x14ac:dyDescent="0.2">
      <c r="A41" s="1"/>
      <c r="B41" s="90"/>
      <c r="C41" s="1"/>
      <c r="D41" s="2"/>
      <c r="E41" s="2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</row>
    <row r="42" spans="1:16" s="5" customFormat="1" x14ac:dyDescent="0.2">
      <c r="A42" s="1"/>
      <c r="B42" s="90"/>
      <c r="C42" s="1"/>
      <c r="D42" s="2"/>
      <c r="E42" s="2"/>
      <c r="F42" s="1"/>
      <c r="G42" s="2"/>
      <c r="H42" s="1"/>
      <c r="I42" s="1"/>
      <c r="J42" s="1"/>
      <c r="K42" s="1"/>
      <c r="L42" s="1"/>
      <c r="M42" s="1"/>
      <c r="N42" s="1"/>
      <c r="O42" s="1"/>
      <c r="P42" s="1"/>
    </row>
    <row r="43" spans="1:16" s="5" customFormat="1" x14ac:dyDescent="0.2">
      <c r="A43" s="1"/>
      <c r="B43" s="90"/>
      <c r="C43" s="1"/>
      <c r="D43" s="2"/>
      <c r="E43" s="2"/>
      <c r="F43" s="1"/>
      <c r="G43" s="2"/>
      <c r="H43" s="1"/>
      <c r="I43" s="1"/>
      <c r="J43" s="1"/>
      <c r="K43" s="1"/>
      <c r="L43" s="1"/>
      <c r="M43" s="1"/>
      <c r="N43" s="1"/>
      <c r="O43" s="1"/>
      <c r="P43" s="1"/>
    </row>
    <row r="50" spans="7:7" x14ac:dyDescent="0.2">
      <c r="G50" s="2" t="s">
        <v>58</v>
      </c>
    </row>
  </sheetData>
  <autoFilter ref="A7:P39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Zyra e Kryetarit-16015</vt:lpstr>
      <vt:lpstr>Administrata-16315</vt:lpstr>
      <vt:lpstr>Inspekcioni-16629</vt:lpstr>
      <vt:lpstr>Prokurimi-16775</vt:lpstr>
      <vt:lpstr>Zyra e Kuvendit Komunal-16915</vt:lpstr>
      <vt:lpstr>Buxheti-17515</vt:lpstr>
      <vt:lpstr>Sherbimet Publike-18015-18275</vt:lpstr>
      <vt:lpstr>Zyra e Komuniteteve-19575</vt:lpstr>
      <vt:lpstr>Bujqsi-47015</vt:lpstr>
      <vt:lpstr>Ekonomi-48015</vt:lpstr>
      <vt:lpstr>Kadaster-65075</vt:lpstr>
      <vt:lpstr>Urbanizem-66080</vt:lpstr>
      <vt:lpstr>Shendetësi-73024-73900 </vt:lpstr>
      <vt:lpstr>Sherb.Sociale-75571</vt:lpstr>
      <vt:lpstr>Sherb.Soc.Rezidenciale-75572</vt:lpstr>
      <vt:lpstr>Kulturë-85015</vt:lpstr>
      <vt:lpstr>Arsim-92075-93420-94620</vt:lpstr>
      <vt:lpstr>Raport_TM2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ZSelmonaj</dc:creator>
  <cp:lastModifiedBy>Zoje Selmonaj</cp:lastModifiedBy>
  <cp:lastPrinted>2023-07-06T08:55:01Z</cp:lastPrinted>
  <dcterms:created xsi:type="dcterms:W3CDTF">2009-02-19T09:27:36Z</dcterms:created>
  <dcterms:modified xsi:type="dcterms:W3CDTF">2023-10-04T09:30:26Z</dcterms:modified>
</cp:coreProperties>
</file>